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S:\Коммуникации\ОТЧЁТЫ на сайт\2017\"/>
    </mc:Choice>
  </mc:AlternateContent>
  <bookViews>
    <workbookView xWindow="0" yWindow="0" windowWidth="25170" windowHeight="3765" tabRatio="953"/>
  </bookViews>
  <sheets>
    <sheet name="Расходы" sheetId="7" r:id="rId1"/>
    <sheet name="Поступления Райффайзенбанк" sheetId="28" r:id="rId2"/>
    <sheet name="Валютные пост-я" sheetId="34" r:id="rId3"/>
    <sheet name="Поступления МТС USSD" sheetId="11" r:id="rId4"/>
    <sheet name="Поступления с мобильных тел." sheetId="13" r:id="rId5"/>
    <sheet name="Поступления МКБ" sheetId="12" r:id="rId6"/>
    <sheet name="Поступления БИНБАНК" sheetId="32" r:id="rId7"/>
    <sheet name="Поступления Platron" sheetId="14" r:id="rId8"/>
    <sheet name="Поступления СКБ-Банк" sheetId="15" r:id="rId9"/>
    <sheet name="Поступления ВТБ 24" sheetId="23" r:id="rId10"/>
    <sheet name="Поступления МДМ Банк" sheetId="18" r:id="rId11"/>
    <sheet name="Поступления ПАО Сбербанк" sheetId="26" r:id="rId12"/>
    <sheet name="Банк Русский Стандарт" sheetId="29" r:id="rId13"/>
    <sheet name="QIWI" sheetId="31" r:id="rId14"/>
    <sheet name="Поступления Благо.ру" sheetId="10" r:id="rId15"/>
    <sheet name="Поступления РБК-Money" sheetId="17" r:id="rId16"/>
    <sheet name="Поступления CloudPayments" sheetId="27" r:id="rId17"/>
    <sheet name="PayPal" sheetId="24" r:id="rId18"/>
    <sheet name="Элекснет" sheetId="25" r:id="rId19"/>
  </sheets>
  <definedNames>
    <definedName name="_xlnm._FilterDatabase" localSheetId="16" hidden="1">'Поступления CloudPayments'!$A$6:$E$759</definedName>
    <definedName name="_xlnm._FilterDatabase" localSheetId="7" hidden="1">'Поступления Platron'!$A$4:$H$890</definedName>
    <definedName name="_xlnm._FilterDatabase" localSheetId="6" hidden="1">'Поступления БИНБАНК'!$B$5:$E$1746</definedName>
    <definedName name="_xlnm._FilterDatabase" localSheetId="14" hidden="1">'Поступления Благо.ру'!$B$4:$D$4</definedName>
    <definedName name="_xlnm._FilterDatabase" localSheetId="9" hidden="1">'Поступления ВТБ 24'!$B$6:$G$1027</definedName>
    <definedName name="_xlnm._FilterDatabase" localSheetId="10" hidden="1">'Поступления МДМ Банк'!$A$5:$H$198</definedName>
    <definedName name="_xlnm._FilterDatabase" localSheetId="5" hidden="1">'Поступления МКБ'!$A$5:$F$258</definedName>
    <definedName name="_xlnm._FilterDatabase" localSheetId="3" hidden="1">'Поступления МТС USSD'!$A$4:$F$135</definedName>
    <definedName name="_xlnm._FilterDatabase" localSheetId="11" hidden="1">'Поступления ПАО Сбербанк'!$B$6:$AE$311</definedName>
    <definedName name="_xlnm._FilterDatabase" localSheetId="1" hidden="1">'Поступления Райффайзенбанк'!$B$4:$F$4</definedName>
    <definedName name="_xlnm._FilterDatabase" localSheetId="15" hidden="1">'Поступления РБК-Money'!$B$4:$D$4</definedName>
    <definedName name="_xlnm._FilterDatabase" localSheetId="4" hidden="1">'Поступления с мобильных тел.'!$A$5:$F$6319</definedName>
    <definedName name="_xlnm._FilterDatabase" localSheetId="8" hidden="1">'Поступления СКБ-Банк'!$B$6:$AH$926</definedName>
    <definedName name="_xlnm._FilterDatabase" localSheetId="0" hidden="1">Расходы!$A$9:$H$9</definedName>
    <definedName name="_xlnm._FilterDatabase" localSheetId="18" hidden="1">Элекснет!$A$5:$G$45</definedName>
  </definedNames>
  <calcPr calcId="152511" concurrentCalc="0"/>
</workbook>
</file>

<file path=xl/calcChain.xml><?xml version="1.0" encoding="utf-8"?>
<calcChain xmlns="http://schemas.openxmlformats.org/spreadsheetml/2006/main">
  <c r="C2" i="13" l="1"/>
  <c r="E7" i="34"/>
  <c r="C2" i="34"/>
  <c r="E6" i="34"/>
  <c r="C1746" i="32"/>
  <c r="C2" i="32"/>
  <c r="C925" i="15"/>
  <c r="E104" i="24"/>
  <c r="C104" i="24"/>
  <c r="C765" i="27"/>
  <c r="C754" i="27"/>
  <c r="C661" i="27"/>
  <c r="C641" i="27"/>
  <c r="C634" i="27"/>
  <c r="C106" i="31"/>
  <c r="C824" i="31"/>
  <c r="C2" i="31"/>
  <c r="C310" i="26"/>
  <c r="C2" i="26"/>
  <c r="C2" i="14"/>
  <c r="E1014" i="14"/>
  <c r="C1014" i="14"/>
  <c r="E4168" i="13"/>
  <c r="C4168" i="13"/>
  <c r="C134" i="11"/>
  <c r="C198" i="18"/>
  <c r="C93" i="18"/>
  <c r="C2" i="18"/>
  <c r="C46" i="25"/>
  <c r="C47" i="25"/>
  <c r="C2" i="25"/>
  <c r="C48" i="29"/>
  <c r="C49" i="29"/>
  <c r="C2" i="29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100" i="24"/>
  <c r="D101" i="24"/>
  <c r="D102" i="24"/>
  <c r="D103" i="24"/>
  <c r="D5" i="24"/>
  <c r="D104" i="24"/>
  <c r="C2" i="24"/>
  <c r="D71" i="14"/>
  <c r="D72" i="14"/>
  <c r="D73" i="14"/>
  <c r="D94" i="14"/>
  <c r="D95" i="14"/>
  <c r="D96" i="14"/>
  <c r="D120" i="14"/>
  <c r="D121" i="14"/>
  <c r="D155" i="14"/>
  <c r="D156" i="14"/>
  <c r="D177" i="14"/>
  <c r="D178" i="14"/>
  <c r="D179" i="14"/>
  <c r="D180" i="14"/>
  <c r="D181" i="14"/>
  <c r="D182" i="14"/>
  <c r="D193" i="14"/>
  <c r="D194" i="14"/>
  <c r="D195" i="14"/>
  <c r="D214" i="14"/>
  <c r="D215" i="14"/>
  <c r="D216" i="14"/>
  <c r="D217" i="14"/>
  <c r="D218" i="14"/>
  <c r="D219" i="14"/>
  <c r="D220" i="14"/>
  <c r="D221" i="14"/>
  <c r="D222" i="14"/>
  <c r="D223" i="14"/>
  <c r="D255" i="14"/>
  <c r="D256" i="14"/>
  <c r="D280" i="14"/>
  <c r="D314" i="14"/>
  <c r="D315" i="14"/>
  <c r="D316" i="14"/>
  <c r="D317" i="14"/>
  <c r="D318" i="14"/>
  <c r="D319" i="14"/>
  <c r="D353" i="14"/>
  <c r="D354" i="14"/>
  <c r="D355" i="14"/>
  <c r="D356" i="14"/>
  <c r="D400" i="14"/>
  <c r="D401" i="14"/>
  <c r="D402" i="14"/>
  <c r="D433" i="14"/>
  <c r="D461" i="14"/>
  <c r="D462" i="14"/>
  <c r="D463" i="14"/>
  <c r="D464" i="14"/>
  <c r="D465" i="14"/>
  <c r="D486" i="14"/>
  <c r="D487" i="14"/>
  <c r="D488" i="14"/>
  <c r="D506" i="14"/>
  <c r="D507" i="14"/>
  <c r="D558" i="14"/>
  <c r="D559" i="14"/>
  <c r="D588" i="14"/>
  <c r="D589" i="14"/>
  <c r="D627" i="14"/>
  <c r="D628" i="14"/>
  <c r="D651" i="14"/>
  <c r="D652" i="14"/>
  <c r="D653" i="14"/>
  <c r="D654" i="14"/>
  <c r="D655" i="14"/>
  <c r="D656" i="14"/>
  <c r="D690" i="14"/>
  <c r="D691" i="14"/>
  <c r="D692" i="14"/>
  <c r="D693" i="14"/>
  <c r="D694" i="14"/>
  <c r="D695" i="14"/>
  <c r="D712" i="14"/>
  <c r="D713" i="14"/>
  <c r="D714" i="14"/>
  <c r="D715" i="14"/>
  <c r="D736" i="14"/>
  <c r="D737" i="14"/>
  <c r="D738" i="14"/>
  <c r="D739" i="14"/>
  <c r="D740" i="14"/>
  <c r="D741" i="14"/>
  <c r="D742" i="14"/>
  <c r="D743" i="14"/>
  <c r="D744" i="14"/>
  <c r="D745" i="14"/>
  <c r="D746" i="14"/>
  <c r="D747" i="14"/>
  <c r="D748" i="14"/>
  <c r="D749" i="14"/>
  <c r="D750" i="14"/>
  <c r="D751" i="14"/>
  <c r="D797" i="14"/>
  <c r="D812" i="14"/>
  <c r="D813" i="14"/>
  <c r="D884" i="14"/>
  <c r="D885" i="14"/>
  <c r="D886" i="14"/>
  <c r="D887" i="14"/>
  <c r="D888" i="14"/>
  <c r="D889" i="14"/>
  <c r="D890" i="14"/>
  <c r="D891" i="14"/>
  <c r="D892" i="14"/>
  <c r="D893" i="14"/>
  <c r="D894" i="14"/>
  <c r="D922" i="14"/>
  <c r="D923" i="14"/>
  <c r="D924" i="14"/>
  <c r="D925" i="14"/>
  <c r="D926" i="14"/>
  <c r="D927" i="14"/>
  <c r="D928" i="14"/>
  <c r="D946" i="14"/>
  <c r="D976" i="14"/>
  <c r="D977" i="14"/>
  <c r="D978" i="14"/>
  <c r="D979" i="14"/>
  <c r="D1012" i="14"/>
  <c r="D1013" i="14"/>
  <c r="D70" i="14"/>
  <c r="D1014" i="14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4" i="13"/>
  <c r="D1165" i="13"/>
  <c r="D1166" i="13"/>
  <c r="D1167" i="13"/>
  <c r="D1168" i="13"/>
  <c r="D1169" i="13"/>
  <c r="D1170" i="13"/>
  <c r="D1171" i="13"/>
  <c r="D1172" i="13"/>
  <c r="D1173" i="13"/>
  <c r="D1174" i="13"/>
  <c r="D1175" i="13"/>
  <c r="D1176" i="13"/>
  <c r="D1177" i="13"/>
  <c r="D1178" i="13"/>
  <c r="D1179" i="13"/>
  <c r="D1180" i="13"/>
  <c r="D1181" i="13"/>
  <c r="D1182" i="13"/>
  <c r="D1183" i="13"/>
  <c r="D1184" i="13"/>
  <c r="D1185" i="13"/>
  <c r="D1186" i="13"/>
  <c r="D1187" i="13"/>
  <c r="D1188" i="13"/>
  <c r="D1189" i="13"/>
  <c r="D1190" i="13"/>
  <c r="D1191" i="13"/>
  <c r="D1192" i="13"/>
  <c r="D1193" i="13"/>
  <c r="D1194" i="13"/>
  <c r="D1195" i="13"/>
  <c r="D1196" i="13"/>
  <c r="D1197" i="13"/>
  <c r="D1198" i="13"/>
  <c r="D1199" i="13"/>
  <c r="D1200" i="13"/>
  <c r="D1201" i="13"/>
  <c r="D1202" i="13"/>
  <c r="D1203" i="13"/>
  <c r="D1204" i="13"/>
  <c r="D1205" i="13"/>
  <c r="D1206" i="13"/>
  <c r="D1207" i="13"/>
  <c r="D1208" i="13"/>
  <c r="D1209" i="13"/>
  <c r="D1210" i="13"/>
  <c r="D1211" i="13"/>
  <c r="D1212" i="13"/>
  <c r="D1213" i="13"/>
  <c r="D1214" i="13"/>
  <c r="D1215" i="13"/>
  <c r="D1216" i="13"/>
  <c r="D1217" i="13"/>
  <c r="D1218" i="13"/>
  <c r="D1219" i="13"/>
  <c r="D1220" i="13"/>
  <c r="D1221" i="13"/>
  <c r="D1222" i="13"/>
  <c r="D1223" i="13"/>
  <c r="D1224" i="13"/>
  <c r="D1225" i="13"/>
  <c r="D1226" i="13"/>
  <c r="D1227" i="13"/>
  <c r="D1228" i="13"/>
  <c r="D1229" i="13"/>
  <c r="D1230" i="13"/>
  <c r="D1231" i="13"/>
  <c r="D1232" i="13"/>
  <c r="D1233" i="13"/>
  <c r="D1234" i="13"/>
  <c r="D1235" i="13"/>
  <c r="D1236" i="13"/>
  <c r="D1237" i="13"/>
  <c r="D1238" i="13"/>
  <c r="D1239" i="13"/>
  <c r="D1240" i="13"/>
  <c r="D1241" i="13"/>
  <c r="D1242" i="13"/>
  <c r="D1243" i="13"/>
  <c r="D1244" i="13"/>
  <c r="D1245" i="13"/>
  <c r="D1246" i="13"/>
  <c r="D1247" i="13"/>
  <c r="D1248" i="13"/>
  <c r="D1249" i="13"/>
  <c r="D1250" i="13"/>
  <c r="D1251" i="13"/>
  <c r="D1252" i="13"/>
  <c r="D1253" i="13"/>
  <c r="D1254" i="13"/>
  <c r="D1255" i="13"/>
  <c r="D1256" i="13"/>
  <c r="D1257" i="13"/>
  <c r="D1258" i="13"/>
  <c r="D1259" i="13"/>
  <c r="D1260" i="13"/>
  <c r="D1261" i="13"/>
  <c r="D1262" i="13"/>
  <c r="D1263" i="13"/>
  <c r="D1264" i="13"/>
  <c r="D1265" i="13"/>
  <c r="D1266" i="13"/>
  <c r="D1267" i="13"/>
  <c r="D1268" i="13"/>
  <c r="D1269" i="13"/>
  <c r="D1270" i="13"/>
  <c r="D1271" i="13"/>
  <c r="D1272" i="13"/>
  <c r="D1273" i="13"/>
  <c r="D1274" i="13"/>
  <c r="D1275" i="13"/>
  <c r="D1276" i="13"/>
  <c r="D1277" i="13"/>
  <c r="D1278" i="13"/>
  <c r="D1279" i="13"/>
  <c r="D1280" i="13"/>
  <c r="D1281" i="13"/>
  <c r="D1282" i="13"/>
  <c r="D1283" i="13"/>
  <c r="D1284" i="13"/>
  <c r="D1285" i="13"/>
  <c r="D1286" i="13"/>
  <c r="D1287" i="13"/>
  <c r="D1288" i="13"/>
  <c r="D1289" i="13"/>
  <c r="D1290" i="13"/>
  <c r="D1291" i="13"/>
  <c r="D1292" i="13"/>
  <c r="D1293" i="13"/>
  <c r="D1294" i="13"/>
  <c r="D1295" i="13"/>
  <c r="D1296" i="13"/>
  <c r="D1297" i="13"/>
  <c r="D1298" i="13"/>
  <c r="D1299" i="13"/>
  <c r="D1300" i="13"/>
  <c r="D1301" i="13"/>
  <c r="D1302" i="13"/>
  <c r="D1303" i="13"/>
  <c r="D1304" i="13"/>
  <c r="D1305" i="13"/>
  <c r="D1306" i="13"/>
  <c r="D1307" i="13"/>
  <c r="D1308" i="13"/>
  <c r="D1309" i="13"/>
  <c r="D1310" i="13"/>
  <c r="D1311" i="13"/>
  <c r="D1312" i="13"/>
  <c r="D1313" i="13"/>
  <c r="D1314" i="13"/>
  <c r="D1315" i="13"/>
  <c r="D1316" i="13"/>
  <c r="D1317" i="13"/>
  <c r="D1318" i="13"/>
  <c r="D1319" i="13"/>
  <c r="D1320" i="13"/>
  <c r="D1321" i="13"/>
  <c r="D1322" i="13"/>
  <c r="D1323" i="13"/>
  <c r="D1324" i="13"/>
  <c r="D1325" i="13"/>
  <c r="D1326" i="13"/>
  <c r="D1327" i="13"/>
  <c r="D1328" i="13"/>
  <c r="D1329" i="13"/>
  <c r="D1330" i="13"/>
  <c r="D1331" i="13"/>
  <c r="D1332" i="13"/>
  <c r="D1333" i="13"/>
  <c r="D1334" i="13"/>
  <c r="D1335" i="13"/>
  <c r="D1336" i="13"/>
  <c r="D1337" i="13"/>
  <c r="D1338" i="13"/>
  <c r="D1339" i="13"/>
  <c r="D1340" i="13"/>
  <c r="D1341" i="13"/>
  <c r="D1342" i="13"/>
  <c r="D1343" i="13"/>
  <c r="D1344" i="13"/>
  <c r="D1345" i="13"/>
  <c r="D1346" i="13"/>
  <c r="D1347" i="13"/>
  <c r="D1348" i="13"/>
  <c r="D1349" i="13"/>
  <c r="D1350" i="13"/>
  <c r="D1351" i="13"/>
  <c r="D1352" i="13"/>
  <c r="D1353" i="13"/>
  <c r="D1354" i="13"/>
  <c r="D1355" i="13"/>
  <c r="D1356" i="13"/>
  <c r="D1357" i="13"/>
  <c r="D1358" i="13"/>
  <c r="D1359" i="13"/>
  <c r="D1360" i="13"/>
  <c r="D1361" i="13"/>
  <c r="D1362" i="13"/>
  <c r="D1363" i="13"/>
  <c r="D1364" i="13"/>
  <c r="D1365" i="13"/>
  <c r="D1366" i="13"/>
  <c r="D1367" i="13"/>
  <c r="D1368" i="13"/>
  <c r="D1369" i="13"/>
  <c r="D1370" i="13"/>
  <c r="D1371" i="13"/>
  <c r="D1372" i="13"/>
  <c r="D1373" i="13"/>
  <c r="D1374" i="13"/>
  <c r="D1375" i="13"/>
  <c r="D1376" i="13"/>
  <c r="D1377" i="13"/>
  <c r="D1378" i="13"/>
  <c r="D1379" i="13"/>
  <c r="D1380" i="13"/>
  <c r="D1381" i="13"/>
  <c r="D1382" i="13"/>
  <c r="D1383" i="13"/>
  <c r="D1384" i="13"/>
  <c r="D1385" i="13"/>
  <c r="D1386" i="13"/>
  <c r="D1387" i="13"/>
  <c r="D1388" i="13"/>
  <c r="D1389" i="13"/>
  <c r="D1390" i="13"/>
  <c r="D1391" i="13"/>
  <c r="D1392" i="13"/>
  <c r="D1393" i="13"/>
  <c r="D1394" i="13"/>
  <c r="D1395" i="13"/>
  <c r="D1396" i="13"/>
  <c r="D1397" i="13"/>
  <c r="D1398" i="13"/>
  <c r="D1399" i="13"/>
  <c r="D1400" i="13"/>
  <c r="D1401" i="13"/>
  <c r="D1402" i="13"/>
  <c r="D1403" i="13"/>
  <c r="D1404" i="13"/>
  <c r="D1405" i="13"/>
  <c r="D1406" i="13"/>
  <c r="D1407" i="13"/>
  <c r="D1408" i="13"/>
  <c r="D1409" i="13"/>
  <c r="D1410" i="13"/>
  <c r="D1411" i="13"/>
  <c r="D1412" i="13"/>
  <c r="D1413" i="13"/>
  <c r="D1414" i="13"/>
  <c r="D1415" i="13"/>
  <c r="D1416" i="13"/>
  <c r="D1417" i="13"/>
  <c r="D1418" i="13"/>
  <c r="D1419" i="13"/>
  <c r="D1420" i="13"/>
  <c r="D1421" i="13"/>
  <c r="D1422" i="13"/>
  <c r="D1423" i="13"/>
  <c r="D1424" i="13"/>
  <c r="D1425" i="13"/>
  <c r="D1426" i="13"/>
  <c r="D1427" i="13"/>
  <c r="D1428" i="13"/>
  <c r="D1429" i="13"/>
  <c r="D1430" i="13"/>
  <c r="D1431" i="13"/>
  <c r="D1432" i="13"/>
  <c r="D1433" i="13"/>
  <c r="D1434" i="13"/>
  <c r="D1435" i="13"/>
  <c r="D1436" i="13"/>
  <c r="D1437" i="13"/>
  <c r="D1438" i="13"/>
  <c r="D1439" i="13"/>
  <c r="D1440" i="13"/>
  <c r="D1441" i="13"/>
  <c r="D1442" i="13"/>
  <c r="D1443" i="13"/>
  <c r="D1444" i="13"/>
  <c r="D1445" i="13"/>
  <c r="D1446" i="13"/>
  <c r="D1447" i="13"/>
  <c r="D1448" i="13"/>
  <c r="D1449" i="13"/>
  <c r="D1450" i="13"/>
  <c r="D1451" i="13"/>
  <c r="D1452" i="13"/>
  <c r="D1453" i="13"/>
  <c r="D1454" i="13"/>
  <c r="D1455" i="13"/>
  <c r="D1456" i="13"/>
  <c r="D1457" i="13"/>
  <c r="D1458" i="13"/>
  <c r="D1459" i="13"/>
  <c r="D1460" i="13"/>
  <c r="D1461" i="13"/>
  <c r="D1462" i="13"/>
  <c r="D1463" i="13"/>
  <c r="D1464" i="13"/>
  <c r="D1465" i="13"/>
  <c r="D1466" i="13"/>
  <c r="D1467" i="13"/>
  <c r="D1468" i="13"/>
  <c r="D1469" i="13"/>
  <c r="D1470" i="13"/>
  <c r="D1471" i="13"/>
  <c r="D1472" i="13"/>
  <c r="D1473" i="13"/>
  <c r="D1474" i="13"/>
  <c r="D1475" i="13"/>
  <c r="D1476" i="13"/>
  <c r="D1477" i="13"/>
  <c r="D1478" i="13"/>
  <c r="D1479" i="13"/>
  <c r="D1480" i="13"/>
  <c r="D1481" i="13"/>
  <c r="D1482" i="13"/>
  <c r="D1483" i="13"/>
  <c r="D1484" i="13"/>
  <c r="D1485" i="13"/>
  <c r="D1486" i="13"/>
  <c r="D1487" i="13"/>
  <c r="D1488" i="13"/>
  <c r="D1489" i="13"/>
  <c r="D1490" i="13"/>
  <c r="D1491" i="13"/>
  <c r="D1492" i="13"/>
  <c r="D1493" i="13"/>
  <c r="D1494" i="13"/>
  <c r="D1495" i="13"/>
  <c r="D1496" i="13"/>
  <c r="D1497" i="13"/>
  <c r="D1498" i="13"/>
  <c r="D1499" i="13"/>
  <c r="D1500" i="13"/>
  <c r="D1501" i="13"/>
  <c r="D1502" i="13"/>
  <c r="D1503" i="13"/>
  <c r="D1504" i="13"/>
  <c r="D1505" i="13"/>
  <c r="D1506" i="13"/>
  <c r="D1507" i="13"/>
  <c r="D1508" i="13"/>
  <c r="D1509" i="13"/>
  <c r="D1510" i="13"/>
  <c r="D1511" i="13"/>
  <c r="D1512" i="13"/>
  <c r="D1513" i="13"/>
  <c r="D1514" i="13"/>
  <c r="D1515" i="13"/>
  <c r="D1516" i="13"/>
  <c r="D1517" i="13"/>
  <c r="D1518" i="13"/>
  <c r="D1519" i="13"/>
  <c r="D1520" i="13"/>
  <c r="D1521" i="13"/>
  <c r="D1522" i="13"/>
  <c r="D1523" i="13"/>
  <c r="D1524" i="13"/>
  <c r="D1525" i="13"/>
  <c r="D1526" i="13"/>
  <c r="D1527" i="13"/>
  <c r="D1528" i="13"/>
  <c r="D1529" i="13"/>
  <c r="D1530" i="13"/>
  <c r="D1531" i="13"/>
  <c r="D1532" i="13"/>
  <c r="D1533" i="13"/>
  <c r="D1534" i="13"/>
  <c r="D1535" i="13"/>
  <c r="D1536" i="13"/>
  <c r="D1537" i="13"/>
  <c r="D1538" i="13"/>
  <c r="D1539" i="13"/>
  <c r="D1540" i="13"/>
  <c r="D1541" i="13"/>
  <c r="D1542" i="13"/>
  <c r="D1543" i="13"/>
  <c r="D1544" i="13"/>
  <c r="D1545" i="13"/>
  <c r="D1546" i="13"/>
  <c r="D1547" i="13"/>
  <c r="D1548" i="13"/>
  <c r="D1549" i="13"/>
  <c r="D1550" i="13"/>
  <c r="D1551" i="13"/>
  <c r="D1552" i="13"/>
  <c r="D1553" i="13"/>
  <c r="D1554" i="13"/>
  <c r="D1555" i="13"/>
  <c r="D1556" i="13"/>
  <c r="D1557" i="13"/>
  <c r="D1558" i="13"/>
  <c r="D1559" i="13"/>
  <c r="D1560" i="13"/>
  <c r="D1561" i="13"/>
  <c r="D1562" i="13"/>
  <c r="D1563" i="13"/>
  <c r="D1564" i="13"/>
  <c r="D1565" i="13"/>
  <c r="D1566" i="13"/>
  <c r="D1567" i="13"/>
  <c r="D1568" i="13"/>
  <c r="D1569" i="13"/>
  <c r="D1570" i="13"/>
  <c r="D1571" i="13"/>
  <c r="D1572" i="13"/>
  <c r="D1573" i="13"/>
  <c r="D1574" i="13"/>
  <c r="D1575" i="13"/>
  <c r="D1576" i="13"/>
  <c r="D1577" i="13"/>
  <c r="D1578" i="13"/>
  <c r="D1579" i="13"/>
  <c r="D1580" i="13"/>
  <c r="D1581" i="13"/>
  <c r="D1582" i="13"/>
  <c r="D1583" i="13"/>
  <c r="D1584" i="13"/>
  <c r="D1585" i="13"/>
  <c r="D1586" i="13"/>
  <c r="D1587" i="13"/>
  <c r="D1588" i="13"/>
  <c r="D1589" i="13"/>
  <c r="D1590" i="13"/>
  <c r="D1591" i="13"/>
  <c r="D1592" i="13"/>
  <c r="D1593" i="13"/>
  <c r="D1594" i="13"/>
  <c r="D1595" i="13"/>
  <c r="D1596" i="13"/>
  <c r="D1597" i="13"/>
  <c r="D1598" i="13"/>
  <c r="D1599" i="13"/>
  <c r="D1600" i="13"/>
  <c r="D1601" i="13"/>
  <c r="D1602" i="13"/>
  <c r="D1603" i="13"/>
  <c r="D1604" i="13"/>
  <c r="D1605" i="13"/>
  <c r="D1606" i="13"/>
  <c r="D1607" i="13"/>
  <c r="D1608" i="13"/>
  <c r="D1609" i="13"/>
  <c r="D1610" i="13"/>
  <c r="D1611" i="13"/>
  <c r="D1612" i="13"/>
  <c r="D1613" i="13"/>
  <c r="D1614" i="13"/>
  <c r="D1615" i="13"/>
  <c r="D1616" i="13"/>
  <c r="D1617" i="13"/>
  <c r="D1618" i="13"/>
  <c r="D1619" i="13"/>
  <c r="D1620" i="13"/>
  <c r="D1621" i="13"/>
  <c r="D1622" i="13"/>
  <c r="D1623" i="13"/>
  <c r="D1624" i="13"/>
  <c r="D1625" i="13"/>
  <c r="D1626" i="13"/>
  <c r="D1627" i="13"/>
  <c r="D1628" i="13"/>
  <c r="D1629" i="13"/>
  <c r="D1630" i="13"/>
  <c r="D1631" i="13"/>
  <c r="D1632" i="13"/>
  <c r="D1633" i="13"/>
  <c r="D1634" i="13"/>
  <c r="D1635" i="13"/>
  <c r="D1636" i="13"/>
  <c r="D1637" i="13"/>
  <c r="D1638" i="13"/>
  <c r="D1639" i="13"/>
  <c r="D1640" i="13"/>
  <c r="D1641" i="13"/>
  <c r="D1642" i="13"/>
  <c r="D1643" i="13"/>
  <c r="D1644" i="13"/>
  <c r="D1645" i="13"/>
  <c r="D1646" i="13"/>
  <c r="D1647" i="13"/>
  <c r="D1648" i="13"/>
  <c r="D1649" i="13"/>
  <c r="D1650" i="13"/>
  <c r="D1651" i="13"/>
  <c r="D1652" i="13"/>
  <c r="D1653" i="13"/>
  <c r="D1654" i="13"/>
  <c r="D1655" i="13"/>
  <c r="D1656" i="13"/>
  <c r="D1657" i="13"/>
  <c r="D1658" i="13"/>
  <c r="D1659" i="13"/>
  <c r="D1660" i="13"/>
  <c r="D1661" i="13"/>
  <c r="D1662" i="13"/>
  <c r="D1663" i="13"/>
  <c r="D1664" i="13"/>
  <c r="D1665" i="13"/>
  <c r="D1666" i="13"/>
  <c r="D1667" i="13"/>
  <c r="D1668" i="13"/>
  <c r="D1669" i="13"/>
  <c r="D1670" i="13"/>
  <c r="D1671" i="13"/>
  <c r="D1672" i="13"/>
  <c r="D1673" i="13"/>
  <c r="D1674" i="13"/>
  <c r="D1675" i="13"/>
  <c r="D1676" i="13"/>
  <c r="D1677" i="13"/>
  <c r="D1678" i="13"/>
  <c r="D1679" i="13"/>
  <c r="D1680" i="13"/>
  <c r="D1681" i="13"/>
  <c r="D1682" i="13"/>
  <c r="D1683" i="13"/>
  <c r="D1684" i="13"/>
  <c r="D1685" i="13"/>
  <c r="D1686" i="13"/>
  <c r="D1687" i="13"/>
  <c r="D1688" i="13"/>
  <c r="D1689" i="13"/>
  <c r="D1690" i="13"/>
  <c r="D1691" i="13"/>
  <c r="D1692" i="13"/>
  <c r="D1693" i="13"/>
  <c r="D1694" i="13"/>
  <c r="D1695" i="13"/>
  <c r="D1696" i="13"/>
  <c r="D1697" i="13"/>
  <c r="D1698" i="13"/>
  <c r="D1699" i="13"/>
  <c r="D1700" i="13"/>
  <c r="D1701" i="13"/>
  <c r="D1702" i="13"/>
  <c r="D1703" i="13"/>
  <c r="D1704" i="13"/>
  <c r="D1705" i="13"/>
  <c r="D1706" i="13"/>
  <c r="D1707" i="13"/>
  <c r="D1708" i="13"/>
  <c r="D1709" i="13"/>
  <c r="D1710" i="13"/>
  <c r="D1711" i="13"/>
  <c r="D1712" i="13"/>
  <c r="D1713" i="13"/>
  <c r="D1714" i="13"/>
  <c r="D1715" i="13"/>
  <c r="D1716" i="13"/>
  <c r="D1717" i="13"/>
  <c r="D1718" i="13"/>
  <c r="D1719" i="13"/>
  <c r="D1720" i="13"/>
  <c r="D1721" i="13"/>
  <c r="D1722" i="13"/>
  <c r="D1723" i="13"/>
  <c r="D1724" i="13"/>
  <c r="D1725" i="13"/>
  <c r="D1726" i="13"/>
  <c r="D1727" i="13"/>
  <c r="D1728" i="13"/>
  <c r="D1729" i="13"/>
  <c r="D1730" i="13"/>
  <c r="D1731" i="13"/>
  <c r="D1732" i="13"/>
  <c r="D1733" i="13"/>
  <c r="D1734" i="13"/>
  <c r="D1735" i="13"/>
  <c r="D1736" i="13"/>
  <c r="D1737" i="13"/>
  <c r="D1738" i="13"/>
  <c r="D1739" i="13"/>
  <c r="D1740" i="13"/>
  <c r="D1741" i="13"/>
  <c r="D1742" i="13"/>
  <c r="D1743" i="13"/>
  <c r="D1744" i="13"/>
  <c r="D1745" i="13"/>
  <c r="D1746" i="13"/>
  <c r="D1747" i="13"/>
  <c r="D1748" i="13"/>
  <c r="D1749" i="13"/>
  <c r="D1750" i="13"/>
  <c r="D1751" i="13"/>
  <c r="D1752" i="13"/>
  <c r="D1753" i="13"/>
  <c r="D1754" i="13"/>
  <c r="D1755" i="13"/>
  <c r="D1756" i="13"/>
  <c r="D1757" i="13"/>
  <c r="D1758" i="13"/>
  <c r="D1759" i="13"/>
  <c r="D1760" i="13"/>
  <c r="D1761" i="13"/>
  <c r="D1762" i="13"/>
  <c r="D1763" i="13"/>
  <c r="D1764" i="13"/>
  <c r="D1765" i="13"/>
  <c r="D1766" i="13"/>
  <c r="D1767" i="13"/>
  <c r="D1768" i="13"/>
  <c r="D1769" i="13"/>
  <c r="D1770" i="13"/>
  <c r="D1771" i="13"/>
  <c r="D1772" i="13"/>
  <c r="D1773" i="13"/>
  <c r="D1774" i="13"/>
  <c r="D1775" i="13"/>
  <c r="D1776" i="13"/>
  <c r="D1777" i="13"/>
  <c r="D1778" i="13"/>
  <c r="D1779" i="13"/>
  <c r="D1780" i="13"/>
  <c r="D1781" i="13"/>
  <c r="D1782" i="13"/>
  <c r="D1783" i="13"/>
  <c r="D1784" i="13"/>
  <c r="D1785" i="13"/>
  <c r="D1786" i="13"/>
  <c r="D1787" i="13"/>
  <c r="D1788" i="13"/>
  <c r="D1789" i="13"/>
  <c r="D1790" i="13"/>
  <c r="D1791" i="13"/>
  <c r="D1792" i="13"/>
  <c r="D1793" i="13"/>
  <c r="D1794" i="13"/>
  <c r="D1795" i="13"/>
  <c r="D1796" i="13"/>
  <c r="D1797" i="13"/>
  <c r="D1798" i="13"/>
  <c r="D1799" i="13"/>
  <c r="D1800" i="13"/>
  <c r="D1801" i="13"/>
  <c r="D1802" i="13"/>
  <c r="D1803" i="13"/>
  <c r="D1804" i="13"/>
  <c r="D1805" i="13"/>
  <c r="D1806" i="13"/>
  <c r="D1807" i="13"/>
  <c r="D1808" i="13"/>
  <c r="D1809" i="13"/>
  <c r="D1810" i="13"/>
  <c r="D1811" i="13"/>
  <c r="D1812" i="13"/>
  <c r="D1813" i="13"/>
  <c r="D1814" i="13"/>
  <c r="D1815" i="13"/>
  <c r="D1816" i="13"/>
  <c r="D1817" i="13"/>
  <c r="D1818" i="13"/>
  <c r="D1819" i="13"/>
  <c r="D1820" i="13"/>
  <c r="D1821" i="13"/>
  <c r="D1822" i="13"/>
  <c r="D1823" i="13"/>
  <c r="D1824" i="13"/>
  <c r="D1825" i="13"/>
  <c r="D1826" i="13"/>
  <c r="D1827" i="13"/>
  <c r="D1828" i="13"/>
  <c r="D1829" i="13"/>
  <c r="D1830" i="13"/>
  <c r="D1831" i="13"/>
  <c r="D1832" i="13"/>
  <c r="D1833" i="13"/>
  <c r="D1834" i="13"/>
  <c r="D1835" i="13"/>
  <c r="D1836" i="13"/>
  <c r="D1837" i="13"/>
  <c r="D1838" i="13"/>
  <c r="D1839" i="13"/>
  <c r="D1840" i="13"/>
  <c r="D1841" i="13"/>
  <c r="D1842" i="13"/>
  <c r="D1843" i="13"/>
  <c r="D1844" i="13"/>
  <c r="D1845" i="13"/>
  <c r="D1846" i="13"/>
  <c r="D1847" i="13"/>
  <c r="D1848" i="13"/>
  <c r="D1849" i="13"/>
  <c r="D1850" i="13"/>
  <c r="D1851" i="13"/>
  <c r="D1852" i="13"/>
  <c r="D1853" i="13"/>
  <c r="D1854" i="13"/>
  <c r="D1855" i="13"/>
  <c r="D1856" i="13"/>
  <c r="D1857" i="13"/>
  <c r="D1858" i="13"/>
  <c r="D1859" i="13"/>
  <c r="D1860" i="13"/>
  <c r="D1861" i="13"/>
  <c r="D1862" i="13"/>
  <c r="D1863" i="13"/>
  <c r="D1864" i="13"/>
  <c r="D1865" i="13"/>
  <c r="D1866" i="13"/>
  <c r="D1867" i="13"/>
  <c r="D1868" i="13"/>
  <c r="D1869" i="13"/>
  <c r="D1870" i="13"/>
  <c r="D1871" i="13"/>
  <c r="D1872" i="13"/>
  <c r="D1873" i="13"/>
  <c r="D1874" i="13"/>
  <c r="D1875" i="13"/>
  <c r="D1876" i="13"/>
  <c r="D1877" i="13"/>
  <c r="D1878" i="13"/>
  <c r="D1879" i="13"/>
  <c r="D1880" i="13"/>
  <c r="D1881" i="13"/>
  <c r="D1882" i="13"/>
  <c r="D1883" i="13"/>
  <c r="D1884" i="13"/>
  <c r="D1885" i="13"/>
  <c r="D1886" i="13"/>
  <c r="D1887" i="13"/>
  <c r="D1888" i="13"/>
  <c r="D1889" i="13"/>
  <c r="D1890" i="13"/>
  <c r="D1891" i="13"/>
  <c r="D1892" i="13"/>
  <c r="D1893" i="13"/>
  <c r="D1894" i="13"/>
  <c r="D1895" i="13"/>
  <c r="D1896" i="13"/>
  <c r="D1897" i="13"/>
  <c r="D1898" i="13"/>
  <c r="D1899" i="13"/>
  <c r="D1900" i="13"/>
  <c r="D1901" i="13"/>
  <c r="D1902" i="13"/>
  <c r="D1903" i="13"/>
  <c r="D1904" i="13"/>
  <c r="D1905" i="13"/>
  <c r="D1906" i="13"/>
  <c r="D1907" i="13"/>
  <c r="D1908" i="13"/>
  <c r="D1909" i="13"/>
  <c r="D1910" i="13"/>
  <c r="D1911" i="13"/>
  <c r="D1912" i="13"/>
  <c r="D1913" i="13"/>
  <c r="D1914" i="13"/>
  <c r="D1915" i="13"/>
  <c r="D1916" i="13"/>
  <c r="D1917" i="13"/>
  <c r="D1918" i="13"/>
  <c r="D1919" i="13"/>
  <c r="D1920" i="13"/>
  <c r="D1921" i="13"/>
  <c r="D1922" i="13"/>
  <c r="D1923" i="13"/>
  <c r="D1924" i="13"/>
  <c r="D1925" i="13"/>
  <c r="D1926" i="13"/>
  <c r="D1927" i="13"/>
  <c r="D1928" i="13"/>
  <c r="D1929" i="13"/>
  <c r="D1930" i="13"/>
  <c r="D1931" i="13"/>
  <c r="D1932" i="13"/>
  <c r="D1933" i="13"/>
  <c r="D1934" i="13"/>
  <c r="D1935" i="13"/>
  <c r="D1936" i="13"/>
  <c r="D1937" i="13"/>
  <c r="D1938" i="13"/>
  <c r="D1939" i="13"/>
  <c r="D1940" i="13"/>
  <c r="D1941" i="13"/>
  <c r="D1942" i="13"/>
  <c r="D1943" i="13"/>
  <c r="D1944" i="13"/>
  <c r="D1945" i="13"/>
  <c r="D1946" i="13"/>
  <c r="D1947" i="13"/>
  <c r="D1948" i="13"/>
  <c r="D1949" i="13"/>
  <c r="D1950" i="13"/>
  <c r="D1951" i="13"/>
  <c r="D1952" i="13"/>
  <c r="D1953" i="13"/>
  <c r="D1954" i="13"/>
  <c r="D1955" i="13"/>
  <c r="D1956" i="13"/>
  <c r="D1957" i="13"/>
  <c r="D1958" i="13"/>
  <c r="D1959" i="13"/>
  <c r="D1960" i="13"/>
  <c r="D1961" i="13"/>
  <c r="D1962" i="13"/>
  <c r="D1963" i="13"/>
  <c r="D1964" i="13"/>
  <c r="D1965" i="13"/>
  <c r="D1966" i="13"/>
  <c r="D1967" i="13"/>
  <c r="D1968" i="13"/>
  <c r="D1969" i="13"/>
  <c r="D1970" i="13"/>
  <c r="D1971" i="13"/>
  <c r="D1972" i="13"/>
  <c r="D1973" i="13"/>
  <c r="D1974" i="13"/>
  <c r="D1975" i="13"/>
  <c r="D1976" i="13"/>
  <c r="D1977" i="13"/>
  <c r="D1978" i="13"/>
  <c r="D1979" i="13"/>
  <c r="D1980" i="13"/>
  <c r="D1981" i="13"/>
  <c r="D1982" i="13"/>
  <c r="D1983" i="13"/>
  <c r="D1984" i="13"/>
  <c r="D1985" i="13"/>
  <c r="D1986" i="13"/>
  <c r="D1987" i="13"/>
  <c r="D1988" i="13"/>
  <c r="D1989" i="13"/>
  <c r="D1990" i="13"/>
  <c r="D1991" i="13"/>
  <c r="D1992" i="13"/>
  <c r="D1993" i="13"/>
  <c r="D1994" i="13"/>
  <c r="D1995" i="13"/>
  <c r="D1996" i="13"/>
  <c r="D1997" i="13"/>
  <c r="D1998" i="13"/>
  <c r="D1999" i="13"/>
  <c r="D2000" i="13"/>
  <c r="D2001" i="13"/>
  <c r="D2002" i="13"/>
  <c r="D2003" i="13"/>
  <c r="D2004" i="13"/>
  <c r="D2005" i="13"/>
  <c r="D2006" i="13"/>
  <c r="D2007" i="13"/>
  <c r="D2008" i="13"/>
  <c r="D2009" i="13"/>
  <c r="D2010" i="13"/>
  <c r="D2011" i="13"/>
  <c r="D2012" i="13"/>
  <c r="D2013" i="13"/>
  <c r="D2014" i="13"/>
  <c r="D2015" i="13"/>
  <c r="D2016" i="13"/>
  <c r="D2017" i="13"/>
  <c r="D2018" i="13"/>
  <c r="D2019" i="13"/>
  <c r="D2020" i="13"/>
  <c r="D2021" i="13"/>
  <c r="D2022" i="13"/>
  <c r="D2023" i="13"/>
  <c r="D2024" i="13"/>
  <c r="D2025" i="13"/>
  <c r="D2026" i="13"/>
  <c r="D2027" i="13"/>
  <c r="D2028" i="13"/>
  <c r="D2029" i="13"/>
  <c r="D2030" i="13"/>
  <c r="D2031" i="13"/>
  <c r="D2032" i="13"/>
  <c r="D2033" i="13"/>
  <c r="D2034" i="13"/>
  <c r="D2035" i="13"/>
  <c r="D2036" i="13"/>
  <c r="D2037" i="13"/>
  <c r="D2038" i="13"/>
  <c r="D2039" i="13"/>
  <c r="D2040" i="13"/>
  <c r="D2041" i="13"/>
  <c r="D2042" i="13"/>
  <c r="D2043" i="13"/>
  <c r="D2044" i="13"/>
  <c r="D2045" i="13"/>
  <c r="D2046" i="13"/>
  <c r="D2047" i="13"/>
  <c r="D2048" i="13"/>
  <c r="D2049" i="13"/>
  <c r="D2050" i="13"/>
  <c r="D2051" i="13"/>
  <c r="D2052" i="13"/>
  <c r="D2053" i="13"/>
  <c r="D2054" i="13"/>
  <c r="D2055" i="13"/>
  <c r="D2056" i="13"/>
  <c r="D2057" i="13"/>
  <c r="D2058" i="13"/>
  <c r="D2059" i="13"/>
  <c r="D2060" i="13"/>
  <c r="D2061" i="13"/>
  <c r="D2062" i="13"/>
  <c r="D2063" i="13"/>
  <c r="D2064" i="13"/>
  <c r="D2065" i="13"/>
  <c r="D2066" i="13"/>
  <c r="D2067" i="13"/>
  <c r="D2068" i="13"/>
  <c r="D2069" i="13"/>
  <c r="D2070" i="13"/>
  <c r="D2071" i="13"/>
  <c r="D2072" i="13"/>
  <c r="D2073" i="13"/>
  <c r="D2074" i="13"/>
  <c r="D2075" i="13"/>
  <c r="D2076" i="13"/>
  <c r="D2077" i="13"/>
  <c r="D2078" i="13"/>
  <c r="D2079" i="13"/>
  <c r="D2080" i="13"/>
  <c r="D2081" i="13"/>
  <c r="D2082" i="13"/>
  <c r="D2083" i="13"/>
  <c r="D2084" i="13"/>
  <c r="D2085" i="13"/>
  <c r="D2086" i="13"/>
  <c r="D2087" i="13"/>
  <c r="D2088" i="13"/>
  <c r="D2089" i="13"/>
  <c r="D2090" i="13"/>
  <c r="D2091" i="13"/>
  <c r="D2092" i="13"/>
  <c r="D2093" i="13"/>
  <c r="D2094" i="13"/>
  <c r="D2095" i="13"/>
  <c r="D2096" i="13"/>
  <c r="D2097" i="13"/>
  <c r="D2098" i="13"/>
  <c r="D2099" i="13"/>
  <c r="D2100" i="13"/>
  <c r="D2101" i="13"/>
  <c r="D2102" i="13"/>
  <c r="D2103" i="13"/>
  <c r="D2104" i="13"/>
  <c r="D2105" i="13"/>
  <c r="D2106" i="13"/>
  <c r="D2107" i="13"/>
  <c r="D2108" i="13"/>
  <c r="D2109" i="13"/>
  <c r="D2110" i="13"/>
  <c r="D2111" i="13"/>
  <c r="D2112" i="13"/>
  <c r="D2113" i="13"/>
  <c r="D2114" i="13"/>
  <c r="D2115" i="13"/>
  <c r="D2116" i="13"/>
  <c r="D2117" i="13"/>
  <c r="D2118" i="13"/>
  <c r="D2119" i="13"/>
  <c r="D2120" i="13"/>
  <c r="D2121" i="13"/>
  <c r="D2122" i="13"/>
  <c r="D2123" i="13"/>
  <c r="D2124" i="13"/>
  <c r="D2125" i="13"/>
  <c r="D2126" i="13"/>
  <c r="D2127" i="13"/>
  <c r="D2128" i="13"/>
  <c r="D2129" i="13"/>
  <c r="D2130" i="13"/>
  <c r="D2131" i="13"/>
  <c r="D2132" i="13"/>
  <c r="D2133" i="13"/>
  <c r="D2134" i="13"/>
  <c r="D2135" i="13"/>
  <c r="D2136" i="13"/>
  <c r="D2137" i="13"/>
  <c r="D2138" i="13"/>
  <c r="D2139" i="13"/>
  <c r="D2140" i="13"/>
  <c r="D2141" i="13"/>
  <c r="D2142" i="13"/>
  <c r="D2143" i="13"/>
  <c r="D2144" i="13"/>
  <c r="D2145" i="13"/>
  <c r="D2146" i="13"/>
  <c r="D2147" i="13"/>
  <c r="D2148" i="13"/>
  <c r="D2149" i="13"/>
  <c r="D2150" i="13"/>
  <c r="D2151" i="13"/>
  <c r="D2152" i="13"/>
  <c r="D2153" i="13"/>
  <c r="D2154" i="13"/>
  <c r="D2155" i="13"/>
  <c r="D2156" i="13"/>
  <c r="D2157" i="13"/>
  <c r="D2158" i="13"/>
  <c r="D2159" i="13"/>
  <c r="D2160" i="13"/>
  <c r="D2161" i="13"/>
  <c r="D2162" i="13"/>
  <c r="D2163" i="13"/>
  <c r="D2164" i="13"/>
  <c r="D2165" i="13"/>
  <c r="D2166" i="13"/>
  <c r="D2167" i="13"/>
  <c r="D2168" i="13"/>
  <c r="D2169" i="13"/>
  <c r="D2170" i="13"/>
  <c r="D2171" i="13"/>
  <c r="D2172" i="13"/>
  <c r="D2173" i="13"/>
  <c r="D2174" i="13"/>
  <c r="D2175" i="13"/>
  <c r="D2176" i="13"/>
  <c r="D2177" i="13"/>
  <c r="D2178" i="13"/>
  <c r="D2179" i="13"/>
  <c r="D2180" i="13"/>
  <c r="D2181" i="13"/>
  <c r="D2182" i="13"/>
  <c r="D2183" i="13"/>
  <c r="D2184" i="13"/>
  <c r="D2185" i="13"/>
  <c r="D2186" i="13"/>
  <c r="D2187" i="13"/>
  <c r="D2188" i="13"/>
  <c r="D2189" i="13"/>
  <c r="D2190" i="13"/>
  <c r="D2191" i="13"/>
  <c r="D2192" i="13"/>
  <c r="D2193" i="13"/>
  <c r="D2194" i="13"/>
  <c r="D2195" i="13"/>
  <c r="D2196" i="13"/>
  <c r="D2197" i="13"/>
  <c r="D2198" i="13"/>
  <c r="D2199" i="13"/>
  <c r="D2200" i="13"/>
  <c r="D2201" i="13"/>
  <c r="D2202" i="13"/>
  <c r="D2203" i="13"/>
  <c r="D2204" i="13"/>
  <c r="D2205" i="13"/>
  <c r="D2206" i="13"/>
  <c r="D2207" i="13"/>
  <c r="D2208" i="13"/>
  <c r="D2209" i="13"/>
  <c r="D2210" i="13"/>
  <c r="D2211" i="13"/>
  <c r="D2212" i="13"/>
  <c r="D2213" i="13"/>
  <c r="D2214" i="13"/>
  <c r="D2215" i="13"/>
  <c r="D2216" i="13"/>
  <c r="D2217" i="13"/>
  <c r="D2218" i="13"/>
  <c r="D2219" i="13"/>
  <c r="D2220" i="13"/>
  <c r="D2221" i="13"/>
  <c r="D2222" i="13"/>
  <c r="D2223" i="13"/>
  <c r="D2224" i="13"/>
  <c r="D2225" i="13"/>
  <c r="D2226" i="13"/>
  <c r="D2227" i="13"/>
  <c r="D2228" i="13"/>
  <c r="D2229" i="13"/>
  <c r="D2230" i="13"/>
  <c r="D2231" i="13"/>
  <c r="D2232" i="13"/>
  <c r="D2233" i="13"/>
  <c r="D2234" i="13"/>
  <c r="D2235" i="13"/>
  <c r="D2236" i="13"/>
  <c r="D2237" i="13"/>
  <c r="D2238" i="13"/>
  <c r="D2239" i="13"/>
  <c r="D2240" i="13"/>
  <c r="D2241" i="13"/>
  <c r="D2242" i="13"/>
  <c r="D2243" i="13"/>
  <c r="D2244" i="13"/>
  <c r="D2245" i="13"/>
  <c r="D2246" i="13"/>
  <c r="D2247" i="13"/>
  <c r="D2248" i="13"/>
  <c r="D2249" i="13"/>
  <c r="D2250" i="13"/>
  <c r="D2251" i="13"/>
  <c r="D2252" i="13"/>
  <c r="D2253" i="13"/>
  <c r="D2254" i="13"/>
  <c r="D2255" i="13"/>
  <c r="D2256" i="13"/>
  <c r="D2257" i="13"/>
  <c r="D2258" i="13"/>
  <c r="D2259" i="13"/>
  <c r="D2260" i="13"/>
  <c r="D2261" i="13"/>
  <c r="D2262" i="13"/>
  <c r="D2263" i="13"/>
  <c r="D2264" i="13"/>
  <c r="D2265" i="13"/>
  <c r="D2266" i="13"/>
  <c r="D2267" i="13"/>
  <c r="D2268" i="13"/>
  <c r="D2269" i="13"/>
  <c r="D2270" i="13"/>
  <c r="D2271" i="13"/>
  <c r="D2272" i="13"/>
  <c r="D2273" i="13"/>
  <c r="D2274" i="13"/>
  <c r="D2275" i="13"/>
  <c r="D2276" i="13"/>
  <c r="D2277" i="13"/>
  <c r="D2278" i="13"/>
  <c r="D2279" i="13"/>
  <c r="D2280" i="13"/>
  <c r="D2281" i="13"/>
  <c r="D2282" i="13"/>
  <c r="D2283" i="13"/>
  <c r="D2284" i="13"/>
  <c r="D2285" i="13"/>
  <c r="D2286" i="13"/>
  <c r="D2287" i="13"/>
  <c r="D2288" i="13"/>
  <c r="D2289" i="13"/>
  <c r="D2290" i="13"/>
  <c r="D2291" i="13"/>
  <c r="D2292" i="13"/>
  <c r="D2293" i="13"/>
  <c r="D2294" i="13"/>
  <c r="D2295" i="13"/>
  <c r="D2296" i="13"/>
  <c r="D2297" i="13"/>
  <c r="D2298" i="13"/>
  <c r="D2299" i="13"/>
  <c r="D2300" i="13"/>
  <c r="D2301" i="13"/>
  <c r="D2302" i="13"/>
  <c r="D2303" i="13"/>
  <c r="D2304" i="13"/>
  <c r="D2305" i="13"/>
  <c r="D2306" i="13"/>
  <c r="D2307" i="13"/>
  <c r="D2308" i="13"/>
  <c r="D2309" i="13"/>
  <c r="D2310" i="13"/>
  <c r="D2311" i="13"/>
  <c r="D2312" i="13"/>
  <c r="D2313" i="13"/>
  <c r="D2314" i="13"/>
  <c r="D2315" i="13"/>
  <c r="D2316" i="13"/>
  <c r="D2317" i="13"/>
  <c r="D2318" i="13"/>
  <c r="D2319" i="13"/>
  <c r="D2320" i="13"/>
  <c r="D2321" i="13"/>
  <c r="D2322" i="13"/>
  <c r="D2323" i="13"/>
  <c r="D2324" i="13"/>
  <c r="D2325" i="13"/>
  <c r="D2326" i="13"/>
  <c r="D2327" i="13"/>
  <c r="D2328" i="13"/>
  <c r="D2329" i="13"/>
  <c r="D2330" i="13"/>
  <c r="D2331" i="13"/>
  <c r="D2332" i="13"/>
  <c r="D2333" i="13"/>
  <c r="D2334" i="13"/>
  <c r="D2335" i="13"/>
  <c r="D2336" i="13"/>
  <c r="D2337" i="13"/>
  <c r="D2338" i="13"/>
  <c r="D2339" i="13"/>
  <c r="D2340" i="13"/>
  <c r="D2341" i="13"/>
  <c r="D2342" i="13"/>
  <c r="D2343" i="13"/>
  <c r="D2344" i="13"/>
  <c r="D2345" i="13"/>
  <c r="D2346" i="13"/>
  <c r="D2347" i="13"/>
  <c r="D2348" i="13"/>
  <c r="D2349" i="13"/>
  <c r="D2350" i="13"/>
  <c r="D2351" i="13"/>
  <c r="D2352" i="13"/>
  <c r="D2353" i="13"/>
  <c r="D2354" i="13"/>
  <c r="D2355" i="13"/>
  <c r="D2356" i="13"/>
  <c r="D2357" i="13"/>
  <c r="D2358" i="13"/>
  <c r="D2359" i="13"/>
  <c r="D2360" i="13"/>
  <c r="D2361" i="13"/>
  <c r="D2362" i="13"/>
  <c r="D2363" i="13"/>
  <c r="D2364" i="13"/>
  <c r="D2365" i="13"/>
  <c r="D2366" i="13"/>
  <c r="D2367" i="13"/>
  <c r="D2368" i="13"/>
  <c r="D2369" i="13"/>
  <c r="D2370" i="13"/>
  <c r="D2371" i="13"/>
  <c r="D2372" i="13"/>
  <c r="D2373" i="13"/>
  <c r="D2374" i="13"/>
  <c r="D2375" i="13"/>
  <c r="D2376" i="13"/>
  <c r="D2377" i="13"/>
  <c r="D2378" i="13"/>
  <c r="D2379" i="13"/>
  <c r="D2380" i="13"/>
  <c r="D2381" i="13"/>
  <c r="D2382" i="13"/>
  <c r="D2383" i="13"/>
  <c r="D2384" i="13"/>
  <c r="D2385" i="13"/>
  <c r="D2386" i="13"/>
  <c r="D2387" i="13"/>
  <c r="D2388" i="13"/>
  <c r="D2389" i="13"/>
  <c r="D2390" i="13"/>
  <c r="D2391" i="13"/>
  <c r="D2392" i="13"/>
  <c r="D2393" i="13"/>
  <c r="D2394" i="13"/>
  <c r="D2395" i="13"/>
  <c r="D2396" i="13"/>
  <c r="D2397" i="13"/>
  <c r="D2398" i="13"/>
  <c r="D2399" i="13"/>
  <c r="D2400" i="13"/>
  <c r="D2401" i="13"/>
  <c r="D2402" i="13"/>
  <c r="D2403" i="13"/>
  <c r="D2404" i="13"/>
  <c r="D2405" i="13"/>
  <c r="D2406" i="13"/>
  <c r="D2407" i="13"/>
  <c r="D2408" i="13"/>
  <c r="D2409" i="13"/>
  <c r="D2410" i="13"/>
  <c r="D2411" i="13"/>
  <c r="D2412" i="13"/>
  <c r="D2413" i="13"/>
  <c r="D2414" i="13"/>
  <c r="D2415" i="13"/>
  <c r="D2416" i="13"/>
  <c r="D2417" i="13"/>
  <c r="D2418" i="13"/>
  <c r="D2419" i="13"/>
  <c r="D2420" i="13"/>
  <c r="D2421" i="13"/>
  <c r="D2422" i="13"/>
  <c r="D2423" i="13"/>
  <c r="D2424" i="13"/>
  <c r="D2425" i="13"/>
  <c r="D2426" i="13"/>
  <c r="D2427" i="13"/>
  <c r="D2428" i="13"/>
  <c r="D2429" i="13"/>
  <c r="D2430" i="13"/>
  <c r="D2431" i="13"/>
  <c r="D2432" i="13"/>
  <c r="D2433" i="13"/>
  <c r="D2434" i="13"/>
  <c r="D2435" i="13"/>
  <c r="D2436" i="13"/>
  <c r="D2437" i="13"/>
  <c r="D2438" i="13"/>
  <c r="D2439" i="13"/>
  <c r="D2440" i="13"/>
  <c r="D2441" i="13"/>
  <c r="D2442" i="13"/>
  <c r="D2443" i="13"/>
  <c r="D2444" i="13"/>
  <c r="D2445" i="13"/>
  <c r="D2446" i="13"/>
  <c r="D2447" i="13"/>
  <c r="D2448" i="13"/>
  <c r="D2449" i="13"/>
  <c r="D2450" i="13"/>
  <c r="D2451" i="13"/>
  <c r="D2452" i="13"/>
  <c r="D2453" i="13"/>
  <c r="D2454" i="13"/>
  <c r="D2455" i="13"/>
  <c r="D2456" i="13"/>
  <c r="D2457" i="13"/>
  <c r="D2458" i="13"/>
  <c r="D2459" i="13"/>
  <c r="D2460" i="13"/>
  <c r="D2461" i="13"/>
  <c r="D2462" i="13"/>
  <c r="D2463" i="13"/>
  <c r="D2464" i="13"/>
  <c r="D2465" i="13"/>
  <c r="D2466" i="13"/>
  <c r="D2467" i="13"/>
  <c r="D2468" i="13"/>
  <c r="D2469" i="13"/>
  <c r="D2470" i="13"/>
  <c r="D2471" i="13"/>
  <c r="D2472" i="13"/>
  <c r="D2473" i="13"/>
  <c r="D2474" i="13"/>
  <c r="D2475" i="13"/>
  <c r="D2476" i="13"/>
  <c r="D2477" i="13"/>
  <c r="D2478" i="13"/>
  <c r="D2479" i="13"/>
  <c r="D2480" i="13"/>
  <c r="D2481" i="13"/>
  <c r="D2482" i="13"/>
  <c r="D2483" i="13"/>
  <c r="D2484" i="13"/>
  <c r="D2485" i="13"/>
  <c r="D2486" i="13"/>
  <c r="D2487" i="13"/>
  <c r="D2488" i="13"/>
  <c r="D2489" i="13"/>
  <c r="D2490" i="13"/>
  <c r="D2491" i="13"/>
  <c r="D2492" i="13"/>
  <c r="D2493" i="13"/>
  <c r="D2494" i="13"/>
  <c r="D2495" i="13"/>
  <c r="D2496" i="13"/>
  <c r="D2497" i="13"/>
  <c r="D2498" i="13"/>
  <c r="D2499" i="13"/>
  <c r="D2500" i="13"/>
  <c r="D2501" i="13"/>
  <c r="D2502" i="13"/>
  <c r="D2503" i="13"/>
  <c r="D2504" i="13"/>
  <c r="D2505" i="13"/>
  <c r="D2506" i="13"/>
  <c r="D2507" i="13"/>
  <c r="D2508" i="13"/>
  <c r="D2509" i="13"/>
  <c r="D2510" i="13"/>
  <c r="D2511" i="13"/>
  <c r="D2512" i="13"/>
  <c r="D2513" i="13"/>
  <c r="D2514" i="13"/>
  <c r="D2515" i="13"/>
  <c r="D2516" i="13"/>
  <c r="D2517" i="13"/>
  <c r="D2518" i="13"/>
  <c r="D2519" i="13"/>
  <c r="D2520" i="13"/>
  <c r="D2521" i="13"/>
  <c r="D2522" i="13"/>
  <c r="D2523" i="13"/>
  <c r="D2524" i="13"/>
  <c r="D2525" i="13"/>
  <c r="D2526" i="13"/>
  <c r="D2527" i="13"/>
  <c r="D2528" i="13"/>
  <c r="D2529" i="13"/>
  <c r="D2530" i="13"/>
  <c r="D2531" i="13"/>
  <c r="D2532" i="13"/>
  <c r="D2533" i="13"/>
  <c r="D2534" i="13"/>
  <c r="D2535" i="13"/>
  <c r="D2536" i="13"/>
  <c r="D2537" i="13"/>
  <c r="D2538" i="13"/>
  <c r="D2539" i="13"/>
  <c r="D2540" i="13"/>
  <c r="D2541" i="13"/>
  <c r="D2542" i="13"/>
  <c r="D2543" i="13"/>
  <c r="D2544" i="13"/>
  <c r="D2545" i="13"/>
  <c r="D2546" i="13"/>
  <c r="D2547" i="13"/>
  <c r="D2548" i="13"/>
  <c r="D2549" i="13"/>
  <c r="D2550" i="13"/>
  <c r="D2551" i="13"/>
  <c r="D2552" i="13"/>
  <c r="D2553" i="13"/>
  <c r="D2554" i="13"/>
  <c r="D2555" i="13"/>
  <c r="D2556" i="13"/>
  <c r="D2557" i="13"/>
  <c r="D2558" i="13"/>
  <c r="D2559" i="13"/>
  <c r="D2560" i="13"/>
  <c r="D2561" i="13"/>
  <c r="D2562" i="13"/>
  <c r="D2563" i="13"/>
  <c r="D2564" i="13"/>
  <c r="D2565" i="13"/>
  <c r="D2566" i="13"/>
  <c r="D2567" i="13"/>
  <c r="D2568" i="13"/>
  <c r="D2569" i="13"/>
  <c r="D2570" i="13"/>
  <c r="D2571" i="13"/>
  <c r="D2572" i="13"/>
  <c r="D2573" i="13"/>
  <c r="D2574" i="13"/>
  <c r="D2575" i="13"/>
  <c r="D2576" i="13"/>
  <c r="D2577" i="13"/>
  <c r="D2578" i="13"/>
  <c r="D2579" i="13"/>
  <c r="D2580" i="13"/>
  <c r="D2581" i="13"/>
  <c r="D2582" i="13"/>
  <c r="D2583" i="13"/>
  <c r="D2584" i="13"/>
  <c r="D2585" i="13"/>
  <c r="D2586" i="13"/>
  <c r="D2587" i="13"/>
  <c r="D2588" i="13"/>
  <c r="D2589" i="13"/>
  <c r="D2590" i="13"/>
  <c r="D2591" i="13"/>
  <c r="D2592" i="13"/>
  <c r="D2593" i="13"/>
  <c r="D2594" i="13"/>
  <c r="D2595" i="13"/>
  <c r="D2596" i="13"/>
  <c r="D2597" i="13"/>
  <c r="D2598" i="13"/>
  <c r="D2599" i="13"/>
  <c r="D2600" i="13"/>
  <c r="D2601" i="13"/>
  <c r="D2602" i="13"/>
  <c r="D2603" i="13"/>
  <c r="D2604" i="13"/>
  <c r="D2605" i="13"/>
  <c r="D2606" i="13"/>
  <c r="D2607" i="13"/>
  <c r="D2608" i="13"/>
  <c r="D2609" i="13"/>
  <c r="D2610" i="13"/>
  <c r="D2611" i="13"/>
  <c r="D2612" i="13"/>
  <c r="D2613" i="13"/>
  <c r="D2614" i="13"/>
  <c r="D2615" i="13"/>
  <c r="D2616" i="13"/>
  <c r="D2617" i="13"/>
  <c r="D2618" i="13"/>
  <c r="D2619" i="13"/>
  <c r="D2620" i="13"/>
  <c r="D2621" i="13"/>
  <c r="D2622" i="13"/>
  <c r="D2623" i="13"/>
  <c r="D2624" i="13"/>
  <c r="D2625" i="13"/>
  <c r="D2626" i="13"/>
  <c r="D2627" i="13"/>
  <c r="D2628" i="13"/>
  <c r="D2629" i="13"/>
  <c r="D2630" i="13"/>
  <c r="D2631" i="13"/>
  <c r="D2632" i="13"/>
  <c r="D2633" i="13"/>
  <c r="D2634" i="13"/>
  <c r="D2635" i="13"/>
  <c r="D2636" i="13"/>
  <c r="D2637" i="13"/>
  <c r="D2638" i="13"/>
  <c r="D2639" i="13"/>
  <c r="D2640" i="13"/>
  <c r="D2641" i="13"/>
  <c r="D2642" i="13"/>
  <c r="D2643" i="13"/>
  <c r="D2644" i="13"/>
  <c r="D2645" i="13"/>
  <c r="D2646" i="13"/>
  <c r="D2647" i="13"/>
  <c r="D2648" i="13"/>
  <c r="D2649" i="13"/>
  <c r="D2650" i="13"/>
  <c r="D2651" i="13"/>
  <c r="D2652" i="13"/>
  <c r="D2653" i="13"/>
  <c r="D2654" i="13"/>
  <c r="D2655" i="13"/>
  <c r="D2656" i="13"/>
  <c r="D2657" i="13"/>
  <c r="D2658" i="13"/>
  <c r="D2659" i="13"/>
  <c r="D2660" i="13"/>
  <c r="D2661" i="13"/>
  <c r="D2662" i="13"/>
  <c r="D2663" i="13"/>
  <c r="D2664" i="13"/>
  <c r="D2665" i="13"/>
  <c r="D2666" i="13"/>
  <c r="D2667" i="13"/>
  <c r="D2668" i="13"/>
  <c r="D2669" i="13"/>
  <c r="D2670" i="13"/>
  <c r="D2671" i="13"/>
  <c r="D2672" i="13"/>
  <c r="D2673" i="13"/>
  <c r="D2674" i="13"/>
  <c r="D2675" i="13"/>
  <c r="D2676" i="13"/>
  <c r="D2677" i="13"/>
  <c r="D2678" i="13"/>
  <c r="D2679" i="13"/>
  <c r="D2680" i="13"/>
  <c r="D2681" i="13"/>
  <c r="D2682" i="13"/>
  <c r="D2683" i="13"/>
  <c r="D2684" i="13"/>
  <c r="D2685" i="13"/>
  <c r="D2686" i="13"/>
  <c r="D2687" i="13"/>
  <c r="D2688" i="13"/>
  <c r="D2689" i="13"/>
  <c r="D2690" i="13"/>
  <c r="D2691" i="13"/>
  <c r="D2692" i="13"/>
  <c r="D2693" i="13"/>
  <c r="D2694" i="13"/>
  <c r="D2695" i="13"/>
  <c r="D2696" i="13"/>
  <c r="D2697" i="13"/>
  <c r="D2698" i="13"/>
  <c r="D2699" i="13"/>
  <c r="D2700" i="13"/>
  <c r="D2701" i="13"/>
  <c r="D2702" i="13"/>
  <c r="D2703" i="13"/>
  <c r="D2704" i="13"/>
  <c r="D2705" i="13"/>
  <c r="D2706" i="13"/>
  <c r="D2707" i="13"/>
  <c r="D2708" i="13"/>
  <c r="D2709" i="13"/>
  <c r="D2710" i="13"/>
  <c r="D2711" i="13"/>
  <c r="D2712" i="13"/>
  <c r="D2713" i="13"/>
  <c r="D2714" i="13"/>
  <c r="D2715" i="13"/>
  <c r="D2716" i="13"/>
  <c r="D2717" i="13"/>
  <c r="D2718" i="13"/>
  <c r="D2719" i="13"/>
  <c r="D2720" i="13"/>
  <c r="D2721" i="13"/>
  <c r="D2722" i="13"/>
  <c r="D2723" i="13"/>
  <c r="D2724" i="13"/>
  <c r="D2725" i="13"/>
  <c r="D2726" i="13"/>
  <c r="D2727" i="13"/>
  <c r="D2728" i="13"/>
  <c r="D2729" i="13"/>
  <c r="D2730" i="13"/>
  <c r="D2731" i="13"/>
  <c r="D2732" i="13"/>
  <c r="D2733" i="13"/>
  <c r="D2734" i="13"/>
  <c r="D2735" i="13"/>
  <c r="D2736" i="13"/>
  <c r="D2737" i="13"/>
  <c r="D2738" i="13"/>
  <c r="D2739" i="13"/>
  <c r="D2740" i="13"/>
  <c r="D2741" i="13"/>
  <c r="D2742" i="13"/>
  <c r="D2743" i="13"/>
  <c r="D2744" i="13"/>
  <c r="D2745" i="13"/>
  <c r="D2746" i="13"/>
  <c r="D2747" i="13"/>
  <c r="D2748" i="13"/>
  <c r="D2749" i="13"/>
  <c r="D2750" i="13"/>
  <c r="D2751" i="13"/>
  <c r="D2752" i="13"/>
  <c r="D2753" i="13"/>
  <c r="D2754" i="13"/>
  <c r="D2755" i="13"/>
  <c r="D2756" i="13"/>
  <c r="D2757" i="13"/>
  <c r="D2758" i="13"/>
  <c r="D2759" i="13"/>
  <c r="D2760" i="13"/>
  <c r="D2761" i="13"/>
  <c r="D2762" i="13"/>
  <c r="D2763" i="13"/>
  <c r="D2764" i="13"/>
  <c r="D2765" i="13"/>
  <c r="D2766" i="13"/>
  <c r="D2767" i="13"/>
  <c r="D2768" i="13"/>
  <c r="D2769" i="13"/>
  <c r="D2770" i="13"/>
  <c r="D2771" i="13"/>
  <c r="D2772" i="13"/>
  <c r="D2773" i="13"/>
  <c r="D2774" i="13"/>
  <c r="D2775" i="13"/>
  <c r="D2776" i="13"/>
  <c r="D2777" i="13"/>
  <c r="D2778" i="13"/>
  <c r="D2779" i="13"/>
  <c r="D2780" i="13"/>
  <c r="D2781" i="13"/>
  <c r="D2782" i="13"/>
  <c r="D2783" i="13"/>
  <c r="D2784" i="13"/>
  <c r="D2785" i="13"/>
  <c r="D2786" i="13"/>
  <c r="D2787" i="13"/>
  <c r="D2788" i="13"/>
  <c r="D2789" i="13"/>
  <c r="D2790" i="13"/>
  <c r="D2791" i="13"/>
  <c r="D2792" i="13"/>
  <c r="D2793" i="13"/>
  <c r="D2794" i="13"/>
  <c r="D2795" i="13"/>
  <c r="D2796" i="13"/>
  <c r="D2797" i="13"/>
  <c r="D2798" i="13"/>
  <c r="D2799" i="13"/>
  <c r="D2800" i="13"/>
  <c r="D2801" i="13"/>
  <c r="D2802" i="13"/>
  <c r="D2803" i="13"/>
  <c r="D2804" i="13"/>
  <c r="D2805" i="13"/>
  <c r="D2806" i="13"/>
  <c r="D2807" i="13"/>
  <c r="D2808" i="13"/>
  <c r="D2809" i="13"/>
  <c r="D2810" i="13"/>
  <c r="D2811" i="13"/>
  <c r="D2812" i="13"/>
  <c r="D2813" i="13"/>
  <c r="D2814" i="13"/>
  <c r="D2815" i="13"/>
  <c r="D2816" i="13"/>
  <c r="D2817" i="13"/>
  <c r="D2818" i="13"/>
  <c r="D2819" i="13"/>
  <c r="D2820" i="13"/>
  <c r="D2821" i="13"/>
  <c r="D2822" i="13"/>
  <c r="D2823" i="13"/>
  <c r="D2824" i="13"/>
  <c r="D2825" i="13"/>
  <c r="D2826" i="13"/>
  <c r="D2827" i="13"/>
  <c r="D2828" i="13"/>
  <c r="D2829" i="13"/>
  <c r="D2830" i="13"/>
  <c r="D2831" i="13"/>
  <c r="D2832" i="13"/>
  <c r="D2833" i="13"/>
  <c r="D2834" i="13"/>
  <c r="D2835" i="13"/>
  <c r="D2836" i="13"/>
  <c r="D2837" i="13"/>
  <c r="D2838" i="13"/>
  <c r="D2839" i="13"/>
  <c r="D2840" i="13"/>
  <c r="D2841" i="13"/>
  <c r="D2842" i="13"/>
  <c r="D2843" i="13"/>
  <c r="D2844" i="13"/>
  <c r="D2845" i="13"/>
  <c r="D2846" i="13"/>
  <c r="D2847" i="13"/>
  <c r="D2848" i="13"/>
  <c r="D2849" i="13"/>
  <c r="D2850" i="13"/>
  <c r="D2851" i="13"/>
  <c r="D2852" i="13"/>
  <c r="D2853" i="13"/>
  <c r="D2854" i="13"/>
  <c r="D2855" i="13"/>
  <c r="D2856" i="13"/>
  <c r="D2857" i="13"/>
  <c r="D2858" i="13"/>
  <c r="D2859" i="13"/>
  <c r="D2860" i="13"/>
  <c r="D2861" i="13"/>
  <c r="D2862" i="13"/>
  <c r="D2863" i="13"/>
  <c r="D2864" i="13"/>
  <c r="D2865" i="13"/>
  <c r="D2866" i="13"/>
  <c r="D2867" i="13"/>
  <c r="D2868" i="13"/>
  <c r="D2869" i="13"/>
  <c r="D2870" i="13"/>
  <c r="D2871" i="13"/>
  <c r="D2872" i="13"/>
  <c r="D2873" i="13"/>
  <c r="D2874" i="13"/>
  <c r="D2875" i="13"/>
  <c r="D2876" i="13"/>
  <c r="D2877" i="13"/>
  <c r="D2878" i="13"/>
  <c r="D2879" i="13"/>
  <c r="D2880" i="13"/>
  <c r="D2881" i="13"/>
  <c r="D2882" i="13"/>
  <c r="D2883" i="13"/>
  <c r="D2884" i="13"/>
  <c r="D2885" i="13"/>
  <c r="D2886" i="13"/>
  <c r="D2887" i="13"/>
  <c r="D2888" i="13"/>
  <c r="D2889" i="13"/>
  <c r="D2890" i="13"/>
  <c r="D2891" i="13"/>
  <c r="D2892" i="13"/>
  <c r="D2893" i="13"/>
  <c r="D2894" i="13"/>
  <c r="D2895" i="13"/>
  <c r="D2896" i="13"/>
  <c r="D2897" i="13"/>
  <c r="D2898" i="13"/>
  <c r="D2899" i="13"/>
  <c r="D2900" i="13"/>
  <c r="D2901" i="13"/>
  <c r="D2902" i="13"/>
  <c r="D2903" i="13"/>
  <c r="D2904" i="13"/>
  <c r="D2905" i="13"/>
  <c r="D2906" i="13"/>
  <c r="D2907" i="13"/>
  <c r="D2908" i="13"/>
  <c r="D2909" i="13"/>
  <c r="D2910" i="13"/>
  <c r="D2911" i="13"/>
  <c r="D2912" i="13"/>
  <c r="D2913" i="13"/>
  <c r="D2914" i="13"/>
  <c r="D2915" i="13"/>
  <c r="D2916" i="13"/>
  <c r="D2917" i="13"/>
  <c r="D2918" i="13"/>
  <c r="D2919" i="13"/>
  <c r="D2920" i="13"/>
  <c r="D2921" i="13"/>
  <c r="D2922" i="13"/>
  <c r="D2923" i="13"/>
  <c r="D2924" i="13"/>
  <c r="D2925" i="13"/>
  <c r="D2926" i="13"/>
  <c r="D2927" i="13"/>
  <c r="D2928" i="13"/>
  <c r="D2929" i="13"/>
  <c r="D2930" i="13"/>
  <c r="D2931" i="13"/>
  <c r="D2932" i="13"/>
  <c r="D2933" i="13"/>
  <c r="D2934" i="13"/>
  <c r="D2935" i="13"/>
  <c r="D2936" i="13"/>
  <c r="D2937" i="13"/>
  <c r="D2938" i="13"/>
  <c r="D2939" i="13"/>
  <c r="D2940" i="13"/>
  <c r="D2941" i="13"/>
  <c r="D2942" i="13"/>
  <c r="D2943" i="13"/>
  <c r="D2944" i="13"/>
  <c r="D2945" i="13"/>
  <c r="D2946" i="13"/>
  <c r="D2947" i="13"/>
  <c r="D2948" i="13"/>
  <c r="D2949" i="13"/>
  <c r="D2950" i="13"/>
  <c r="D2951" i="13"/>
  <c r="D2952" i="13"/>
  <c r="D2953" i="13"/>
  <c r="D2954" i="13"/>
  <c r="D2955" i="13"/>
  <c r="D2956" i="13"/>
  <c r="D2957" i="13"/>
  <c r="D2958" i="13"/>
  <c r="D2959" i="13"/>
  <c r="D2960" i="13"/>
  <c r="D2961" i="13"/>
  <c r="D2962" i="13"/>
  <c r="D2963" i="13"/>
  <c r="D2964" i="13"/>
  <c r="D2965" i="13"/>
  <c r="D2966" i="13"/>
  <c r="D2967" i="13"/>
  <c r="D2968" i="13"/>
  <c r="D2969" i="13"/>
  <c r="D2970" i="13"/>
  <c r="D2971" i="13"/>
  <c r="D2972" i="13"/>
  <c r="D2973" i="13"/>
  <c r="D2974" i="13"/>
  <c r="D2975" i="13"/>
  <c r="D2976" i="13"/>
  <c r="D2977" i="13"/>
  <c r="D2978" i="13"/>
  <c r="D2979" i="13"/>
  <c r="D2980" i="13"/>
  <c r="D2981" i="13"/>
  <c r="D2982" i="13"/>
  <c r="D2983" i="13"/>
  <c r="D2984" i="13"/>
  <c r="D2985" i="13"/>
  <c r="D2986" i="13"/>
  <c r="D2987" i="13"/>
  <c r="D2988" i="13"/>
  <c r="D2989" i="13"/>
  <c r="D2990" i="13"/>
  <c r="D2991" i="13"/>
  <c r="D2992" i="13"/>
  <c r="D2993" i="13"/>
  <c r="D2994" i="13"/>
  <c r="D2995" i="13"/>
  <c r="D2996" i="13"/>
  <c r="D2997" i="13"/>
  <c r="D2998" i="13"/>
  <c r="D2999" i="13"/>
  <c r="D3000" i="13"/>
  <c r="D3001" i="13"/>
  <c r="D3002" i="13"/>
  <c r="D3003" i="13"/>
  <c r="D3004" i="13"/>
  <c r="D3005" i="13"/>
  <c r="D3006" i="13"/>
  <c r="D3007" i="13"/>
  <c r="D3008" i="13"/>
  <c r="D3009" i="13"/>
  <c r="D3010" i="13"/>
  <c r="D3011" i="13"/>
  <c r="D3012" i="13"/>
  <c r="D3013" i="13"/>
  <c r="D3014" i="13"/>
  <c r="D3015" i="13"/>
  <c r="D3016" i="13"/>
  <c r="D3017" i="13"/>
  <c r="D3018" i="13"/>
  <c r="D3019" i="13"/>
  <c r="D3020" i="13"/>
  <c r="D3021" i="13"/>
  <c r="D3022" i="13"/>
  <c r="D3023" i="13"/>
  <c r="D3024" i="13"/>
  <c r="D3025" i="13"/>
  <c r="D3026" i="13"/>
  <c r="D3027" i="13"/>
  <c r="D3028" i="13"/>
  <c r="D3029" i="13"/>
  <c r="D3030" i="13"/>
  <c r="D3031" i="13"/>
  <c r="D3032" i="13"/>
  <c r="D3033" i="13"/>
  <c r="D3034" i="13"/>
  <c r="D3035" i="13"/>
  <c r="D3036" i="13"/>
  <c r="D3037" i="13"/>
  <c r="D3038" i="13"/>
  <c r="D3039" i="13"/>
  <c r="D3040" i="13"/>
  <c r="D3041" i="13"/>
  <c r="D3042" i="13"/>
  <c r="D3043" i="13"/>
  <c r="D3044" i="13"/>
  <c r="D3045" i="13"/>
  <c r="D3046" i="13"/>
  <c r="D3047" i="13"/>
  <c r="D3048" i="13"/>
  <c r="D3049" i="13"/>
  <c r="D3050" i="13"/>
  <c r="D3051" i="13"/>
  <c r="D3052" i="13"/>
  <c r="D3053" i="13"/>
  <c r="D3054" i="13"/>
  <c r="D3055" i="13"/>
  <c r="D3056" i="13"/>
  <c r="D3057" i="13"/>
  <c r="D3058" i="13"/>
  <c r="D3059" i="13"/>
  <c r="D3060" i="13"/>
  <c r="D3061" i="13"/>
  <c r="D3062" i="13"/>
  <c r="D3063" i="13"/>
  <c r="D3064" i="13"/>
  <c r="D3065" i="13"/>
  <c r="D3066" i="13"/>
  <c r="D3067" i="13"/>
  <c r="D3068" i="13"/>
  <c r="D3069" i="13"/>
  <c r="D3070" i="13"/>
  <c r="D3071" i="13"/>
  <c r="D3072" i="13"/>
  <c r="D3073" i="13"/>
  <c r="D3074" i="13"/>
  <c r="D3075" i="13"/>
  <c r="D3076" i="13"/>
  <c r="D3077" i="13"/>
  <c r="D3078" i="13"/>
  <c r="D3079" i="13"/>
  <c r="D3080" i="13"/>
  <c r="D3081" i="13"/>
  <c r="D3082" i="13"/>
  <c r="D3083" i="13"/>
  <c r="D3084" i="13"/>
  <c r="D3085" i="13"/>
  <c r="D3086" i="13"/>
  <c r="D3087" i="13"/>
  <c r="D3088" i="13"/>
  <c r="D3089" i="13"/>
  <c r="D3090" i="13"/>
  <c r="D3091" i="13"/>
  <c r="D3092" i="13"/>
  <c r="D3093" i="13"/>
  <c r="D3094" i="13"/>
  <c r="D3095" i="13"/>
  <c r="D3096" i="13"/>
  <c r="D3097" i="13"/>
  <c r="D3098" i="13"/>
  <c r="D3099" i="13"/>
  <c r="D3100" i="13"/>
  <c r="D3101" i="13"/>
  <c r="D3102" i="13"/>
  <c r="D3103" i="13"/>
  <c r="D3104" i="13"/>
  <c r="D3105" i="13"/>
  <c r="D3106" i="13"/>
  <c r="D3107" i="13"/>
  <c r="D3108" i="13"/>
  <c r="D3109" i="13"/>
  <c r="D3110" i="13"/>
  <c r="D3111" i="13"/>
  <c r="D3112" i="13"/>
  <c r="D3113" i="13"/>
  <c r="D3114" i="13"/>
  <c r="D3115" i="13"/>
  <c r="D3116" i="13"/>
  <c r="D3117" i="13"/>
  <c r="D3118" i="13"/>
  <c r="D3119" i="13"/>
  <c r="D3120" i="13"/>
  <c r="D3121" i="13"/>
  <c r="D3122" i="13"/>
  <c r="D3123" i="13"/>
  <c r="D3124" i="13"/>
  <c r="D3125" i="13"/>
  <c r="D3126" i="13"/>
  <c r="D3127" i="13"/>
  <c r="D3128" i="13"/>
  <c r="D3129" i="13"/>
  <c r="D3130" i="13"/>
  <c r="D3131" i="13"/>
  <c r="D3132" i="13"/>
  <c r="D3133" i="13"/>
  <c r="D3134" i="13"/>
  <c r="D3135" i="13"/>
  <c r="D3136" i="13"/>
  <c r="D3137" i="13"/>
  <c r="D3138" i="13"/>
  <c r="D3139" i="13"/>
  <c r="D3140" i="13"/>
  <c r="D3141" i="13"/>
  <c r="D3142" i="13"/>
  <c r="D3143" i="13"/>
  <c r="D3144" i="13"/>
  <c r="D3145" i="13"/>
  <c r="D3146" i="13"/>
  <c r="D3147" i="13"/>
  <c r="D3148" i="13"/>
  <c r="D3149" i="13"/>
  <c r="D3150" i="13"/>
  <c r="D3151" i="13"/>
  <c r="D3152" i="13"/>
  <c r="D3153" i="13"/>
  <c r="D3154" i="13"/>
  <c r="D3155" i="13"/>
  <c r="D3156" i="13"/>
  <c r="D3157" i="13"/>
  <c r="D3158" i="13"/>
  <c r="D3159" i="13"/>
  <c r="D3160" i="13"/>
  <c r="D3161" i="13"/>
  <c r="D3162" i="13"/>
  <c r="D3163" i="13"/>
  <c r="D3164" i="13"/>
  <c r="D3165" i="13"/>
  <c r="D3166" i="13"/>
  <c r="D3167" i="13"/>
  <c r="D3168" i="13"/>
  <c r="D3169" i="13"/>
  <c r="D3170" i="13"/>
  <c r="D3171" i="13"/>
  <c r="D3172" i="13"/>
  <c r="D3173" i="13"/>
  <c r="D3174" i="13"/>
  <c r="D3175" i="13"/>
  <c r="D3176" i="13"/>
  <c r="D3177" i="13"/>
  <c r="D3178" i="13"/>
  <c r="D3179" i="13"/>
  <c r="D3180" i="13"/>
  <c r="D3181" i="13"/>
  <c r="D3182" i="13"/>
  <c r="D3183" i="13"/>
  <c r="D3184" i="13"/>
  <c r="D3185" i="13"/>
  <c r="D3186" i="13"/>
  <c r="D3187" i="13"/>
  <c r="D3188" i="13"/>
  <c r="D3189" i="13"/>
  <c r="D3190" i="13"/>
  <c r="D3191" i="13"/>
  <c r="D3192" i="13"/>
  <c r="D3193" i="13"/>
  <c r="D3194" i="13"/>
  <c r="D3195" i="13"/>
  <c r="D3196" i="13"/>
  <c r="D3197" i="13"/>
  <c r="D3198" i="13"/>
  <c r="D3199" i="13"/>
  <c r="D3200" i="13"/>
  <c r="D3201" i="13"/>
  <c r="D3202" i="13"/>
  <c r="D3203" i="13"/>
  <c r="D3204" i="13"/>
  <c r="D3205" i="13"/>
  <c r="D3206" i="13"/>
  <c r="D3207" i="13"/>
  <c r="D3208" i="13"/>
  <c r="D3209" i="13"/>
  <c r="D3210" i="13"/>
  <c r="D3211" i="13"/>
  <c r="D3212" i="13"/>
  <c r="D3213" i="13"/>
  <c r="D3214" i="13"/>
  <c r="D3215" i="13"/>
  <c r="D3216" i="13"/>
  <c r="D3217" i="13"/>
  <c r="D3218" i="13"/>
  <c r="D3219" i="13"/>
  <c r="D3220" i="13"/>
  <c r="D3221" i="13"/>
  <c r="D3222" i="13"/>
  <c r="D3223" i="13"/>
  <c r="D3224" i="13"/>
  <c r="D3225" i="13"/>
  <c r="D3226" i="13"/>
  <c r="D3227" i="13"/>
  <c r="D3228" i="13"/>
  <c r="D3229" i="13"/>
  <c r="D3230" i="13"/>
  <c r="D3231" i="13"/>
  <c r="D3232" i="13"/>
  <c r="D3233" i="13"/>
  <c r="D3234" i="13"/>
  <c r="D3235" i="13"/>
  <c r="D3236" i="13"/>
  <c r="D3237" i="13"/>
  <c r="D3238" i="13"/>
  <c r="D3239" i="13"/>
  <c r="D3240" i="13"/>
  <c r="D3241" i="13"/>
  <c r="D3242" i="13"/>
  <c r="D3243" i="13"/>
  <c r="D3244" i="13"/>
  <c r="D3245" i="13"/>
  <c r="D3246" i="13"/>
  <c r="D3247" i="13"/>
  <c r="D3248" i="13"/>
  <c r="D3249" i="13"/>
  <c r="D3250" i="13"/>
  <c r="D3251" i="13"/>
  <c r="D3252" i="13"/>
  <c r="D3253" i="13"/>
  <c r="D3254" i="13"/>
  <c r="D3255" i="13"/>
  <c r="D3256" i="13"/>
  <c r="D3257" i="13"/>
  <c r="D3258" i="13"/>
  <c r="D3259" i="13"/>
  <c r="D3260" i="13"/>
  <c r="D3261" i="13"/>
  <c r="D3262" i="13"/>
  <c r="D3263" i="13"/>
  <c r="D3264" i="13"/>
  <c r="D3265" i="13"/>
  <c r="D3266" i="13"/>
  <c r="D3267" i="13"/>
  <c r="D3268" i="13"/>
  <c r="D3269" i="13"/>
  <c r="D3270" i="13"/>
  <c r="D3271" i="13"/>
  <c r="D3272" i="13"/>
  <c r="D3273" i="13"/>
  <c r="D3274" i="13"/>
  <c r="D3275" i="13"/>
  <c r="D3276" i="13"/>
  <c r="D3277" i="13"/>
  <c r="D3278" i="13"/>
  <c r="D3279" i="13"/>
  <c r="D3280" i="13"/>
  <c r="D3281" i="13"/>
  <c r="D3282" i="13"/>
  <c r="D3283" i="13"/>
  <c r="D3284" i="13"/>
  <c r="D3285" i="13"/>
  <c r="D3286" i="13"/>
  <c r="D3287" i="13"/>
  <c r="D3288" i="13"/>
  <c r="D3289" i="13"/>
  <c r="D3290" i="13"/>
  <c r="D3291" i="13"/>
  <c r="D3292" i="13"/>
  <c r="D3293" i="13"/>
  <c r="D3294" i="13"/>
  <c r="D3295" i="13"/>
  <c r="D3296" i="13"/>
  <c r="D3297" i="13"/>
  <c r="D3298" i="13"/>
  <c r="D3299" i="13"/>
  <c r="D3300" i="13"/>
  <c r="D3301" i="13"/>
  <c r="D3302" i="13"/>
  <c r="D3303" i="13"/>
  <c r="D3304" i="13"/>
  <c r="D3305" i="13"/>
  <c r="D3306" i="13"/>
  <c r="D3307" i="13"/>
  <c r="D3308" i="13"/>
  <c r="D3309" i="13"/>
  <c r="D3310" i="13"/>
  <c r="D3311" i="13"/>
  <c r="D3312" i="13"/>
  <c r="D3313" i="13"/>
  <c r="D3314" i="13"/>
  <c r="D3315" i="13"/>
  <c r="D3316" i="13"/>
  <c r="D3317" i="13"/>
  <c r="D3318" i="13"/>
  <c r="D3319" i="13"/>
  <c r="D3320" i="13"/>
  <c r="D3321" i="13"/>
  <c r="D3322" i="13"/>
  <c r="D3323" i="13"/>
  <c r="D3324" i="13"/>
  <c r="D3325" i="13"/>
  <c r="D3326" i="13"/>
  <c r="D3327" i="13"/>
  <c r="D3328" i="13"/>
  <c r="D3329" i="13"/>
  <c r="D3330" i="13"/>
  <c r="D3331" i="13"/>
  <c r="D3332" i="13"/>
  <c r="D3333" i="13"/>
  <c r="D3334" i="13"/>
  <c r="D3335" i="13"/>
  <c r="D3336" i="13"/>
  <c r="D3337" i="13"/>
  <c r="D3338" i="13"/>
  <c r="D3339" i="13"/>
  <c r="D3340" i="13"/>
  <c r="D3341" i="13"/>
  <c r="D3342" i="13"/>
  <c r="D3343" i="13"/>
  <c r="D3344" i="13"/>
  <c r="D3345" i="13"/>
  <c r="D3346" i="13"/>
  <c r="D3347" i="13"/>
  <c r="D3348" i="13"/>
  <c r="D3349" i="13"/>
  <c r="D3350" i="13"/>
  <c r="D3351" i="13"/>
  <c r="D3352" i="13"/>
  <c r="D3353" i="13"/>
  <c r="D3354" i="13"/>
  <c r="D3355" i="13"/>
  <c r="D3356" i="13"/>
  <c r="D3357" i="13"/>
  <c r="D3358" i="13"/>
  <c r="D3359" i="13"/>
  <c r="D3360" i="13"/>
  <c r="D3361" i="13"/>
  <c r="D3362" i="13"/>
  <c r="D3363" i="13"/>
  <c r="D3364" i="13"/>
  <c r="D3365" i="13"/>
  <c r="D3366" i="13"/>
  <c r="D3367" i="13"/>
  <c r="D3368" i="13"/>
  <c r="D3369" i="13"/>
  <c r="D3370" i="13"/>
  <c r="D3371" i="13"/>
  <c r="D3372" i="13"/>
  <c r="D3373" i="13"/>
  <c r="D3374" i="13"/>
  <c r="D3375" i="13"/>
  <c r="D3376" i="13"/>
  <c r="D3377" i="13"/>
  <c r="D3378" i="13"/>
  <c r="D3379" i="13"/>
  <c r="D3380" i="13"/>
  <c r="D3381" i="13"/>
  <c r="D3382" i="13"/>
  <c r="D3383" i="13"/>
  <c r="D3384" i="13"/>
  <c r="D3385" i="13"/>
  <c r="D3386" i="13"/>
  <c r="D3387" i="13"/>
  <c r="D3388" i="13"/>
  <c r="D3389" i="13"/>
  <c r="D3390" i="13"/>
  <c r="D3391" i="13"/>
  <c r="D3392" i="13"/>
  <c r="D3393" i="13"/>
  <c r="D3394" i="13"/>
  <c r="D3395" i="13"/>
  <c r="D3396" i="13"/>
  <c r="D3397" i="13"/>
  <c r="D3398" i="13"/>
  <c r="D3399" i="13"/>
  <c r="D3400" i="13"/>
  <c r="D3401" i="13"/>
  <c r="D3402" i="13"/>
  <c r="D3403" i="13"/>
  <c r="D3404" i="13"/>
  <c r="D3405" i="13"/>
  <c r="D3406" i="13"/>
  <c r="D3407" i="13"/>
  <c r="D3408" i="13"/>
  <c r="D3409" i="13"/>
  <c r="D3410" i="13"/>
  <c r="D3411" i="13"/>
  <c r="D3412" i="13"/>
  <c r="D3413" i="13"/>
  <c r="D3414" i="13"/>
  <c r="D3415" i="13"/>
  <c r="D3416" i="13"/>
  <c r="D3417" i="13"/>
  <c r="D3418" i="13"/>
  <c r="D3419" i="13"/>
  <c r="D3420" i="13"/>
  <c r="D3421" i="13"/>
  <c r="D3422" i="13"/>
  <c r="D3423" i="13"/>
  <c r="D3424" i="13"/>
  <c r="D3425" i="13"/>
  <c r="D3426" i="13"/>
  <c r="D3427" i="13"/>
  <c r="D3428" i="13"/>
  <c r="D3429" i="13"/>
  <c r="D3430" i="13"/>
  <c r="D3431" i="13"/>
  <c r="D3432" i="13"/>
  <c r="D3433" i="13"/>
  <c r="D3434" i="13"/>
  <c r="D3435" i="13"/>
  <c r="D3436" i="13"/>
  <c r="D3437" i="13"/>
  <c r="D3438" i="13"/>
  <c r="D3439" i="13"/>
  <c r="D3440" i="13"/>
  <c r="D3441" i="13"/>
  <c r="D3442" i="13"/>
  <c r="D3443" i="13"/>
  <c r="D3444" i="13"/>
  <c r="D3445" i="13"/>
  <c r="D3446" i="13"/>
  <c r="D3447" i="13"/>
  <c r="D3448" i="13"/>
  <c r="D3449" i="13"/>
  <c r="D3450" i="13"/>
  <c r="D3451" i="13"/>
  <c r="D3452" i="13"/>
  <c r="D3453" i="13"/>
  <c r="D3454" i="13"/>
  <c r="D3455" i="13"/>
  <c r="D3456" i="13"/>
  <c r="D3457" i="13"/>
  <c r="D3458" i="13"/>
  <c r="D3459" i="13"/>
  <c r="D3460" i="13"/>
  <c r="D3461" i="13"/>
  <c r="D3462" i="13"/>
  <c r="D3463" i="13"/>
  <c r="D3464" i="13"/>
  <c r="D3465" i="13"/>
  <c r="D3466" i="13"/>
  <c r="D3467" i="13"/>
  <c r="D3468" i="13"/>
  <c r="D3469" i="13"/>
  <c r="D3470" i="13"/>
  <c r="D3471" i="13"/>
  <c r="D3472" i="13"/>
  <c r="D3473" i="13"/>
  <c r="D3474" i="13"/>
  <c r="D3475" i="13"/>
  <c r="D3476" i="13"/>
  <c r="D3477" i="13"/>
  <c r="D3478" i="13"/>
  <c r="D3479" i="13"/>
  <c r="D3480" i="13"/>
  <c r="D3481" i="13"/>
  <c r="D3482" i="13"/>
  <c r="D3483" i="13"/>
  <c r="D3484" i="13"/>
  <c r="D3485" i="13"/>
  <c r="D3486" i="13"/>
  <c r="D3487" i="13"/>
  <c r="D3488" i="13"/>
  <c r="D3489" i="13"/>
  <c r="D3490" i="13"/>
  <c r="D3491" i="13"/>
  <c r="D3492" i="13"/>
  <c r="D3493" i="13"/>
  <c r="D3494" i="13"/>
  <c r="D3495" i="13"/>
  <c r="D3496" i="13"/>
  <c r="D3497" i="13"/>
  <c r="D3498" i="13"/>
  <c r="D3499" i="13"/>
  <c r="D3500" i="13"/>
  <c r="D3501" i="13"/>
  <c r="D3502" i="13"/>
  <c r="D3503" i="13"/>
  <c r="D3504" i="13"/>
  <c r="D3505" i="13"/>
  <c r="D3506" i="13"/>
  <c r="D3507" i="13"/>
  <c r="D3508" i="13"/>
  <c r="D3509" i="13"/>
  <c r="D3510" i="13"/>
  <c r="D3511" i="13"/>
  <c r="D3512" i="13"/>
  <c r="D3513" i="13"/>
  <c r="D3514" i="13"/>
  <c r="D3515" i="13"/>
  <c r="D3516" i="13"/>
  <c r="D3517" i="13"/>
  <c r="D3518" i="13"/>
  <c r="D3519" i="13"/>
  <c r="D3520" i="13"/>
  <c r="D3521" i="13"/>
  <c r="D3522" i="13"/>
  <c r="D3523" i="13"/>
  <c r="D3524" i="13"/>
  <c r="D3525" i="13"/>
  <c r="D3526" i="13"/>
  <c r="D3527" i="13"/>
  <c r="D3528" i="13"/>
  <c r="D3529" i="13"/>
  <c r="D3530" i="13"/>
  <c r="D3531" i="13"/>
  <c r="D3532" i="13"/>
  <c r="D3533" i="13"/>
  <c r="D3534" i="13"/>
  <c r="D3535" i="13"/>
  <c r="D3536" i="13"/>
  <c r="D3537" i="13"/>
  <c r="D3538" i="13"/>
  <c r="D3539" i="13"/>
  <c r="D3540" i="13"/>
  <c r="D3541" i="13"/>
  <c r="D3542" i="13"/>
  <c r="D3543" i="13"/>
  <c r="D3544" i="13"/>
  <c r="D3545" i="13"/>
  <c r="D3546" i="13"/>
  <c r="D3547" i="13"/>
  <c r="D3548" i="13"/>
  <c r="D3549" i="13"/>
  <c r="D3550" i="13"/>
  <c r="D3551" i="13"/>
  <c r="D3552" i="13"/>
  <c r="D3553" i="13"/>
  <c r="D3554" i="13"/>
  <c r="D3555" i="13"/>
  <c r="D3556" i="13"/>
  <c r="D3557" i="13"/>
  <c r="D3558" i="13"/>
  <c r="D3559" i="13"/>
  <c r="D3560" i="13"/>
  <c r="D3561" i="13"/>
  <c r="D3562" i="13"/>
  <c r="D3563" i="13"/>
  <c r="D3564" i="13"/>
  <c r="D3565" i="13"/>
  <c r="D3566" i="13"/>
  <c r="D3567" i="13"/>
  <c r="D3568" i="13"/>
  <c r="D3569" i="13"/>
  <c r="D3570" i="13"/>
  <c r="D3571" i="13"/>
  <c r="D3572" i="13"/>
  <c r="D3573" i="13"/>
  <c r="D3574" i="13"/>
  <c r="D3575" i="13"/>
  <c r="D3576" i="13"/>
  <c r="D3577" i="13"/>
  <c r="D3578" i="13"/>
  <c r="D3579" i="13"/>
  <c r="D3580" i="13"/>
  <c r="D3581" i="13"/>
  <c r="D3582" i="13"/>
  <c r="D3583" i="13"/>
  <c r="D3584" i="13"/>
  <c r="D3585" i="13"/>
  <c r="D3586" i="13"/>
  <c r="D3587" i="13"/>
  <c r="D3588" i="13"/>
  <c r="D3589" i="13"/>
  <c r="D3590" i="13"/>
  <c r="D3591" i="13"/>
  <c r="D3592" i="13"/>
  <c r="D3593" i="13"/>
  <c r="D3594" i="13"/>
  <c r="D3595" i="13"/>
  <c r="D3596" i="13"/>
  <c r="D3597" i="13"/>
  <c r="D3598" i="13"/>
  <c r="D3599" i="13"/>
  <c r="D3600" i="13"/>
  <c r="D3601" i="13"/>
  <c r="D3602" i="13"/>
  <c r="D3603" i="13"/>
  <c r="D3604" i="13"/>
  <c r="D3605" i="13"/>
  <c r="D3606" i="13"/>
  <c r="D3607" i="13"/>
  <c r="D3608" i="13"/>
  <c r="D3609" i="13"/>
  <c r="D3610" i="13"/>
  <c r="D3611" i="13"/>
  <c r="D3612" i="13"/>
  <c r="D3613" i="13"/>
  <c r="D3614" i="13"/>
  <c r="D3615" i="13"/>
  <c r="D3616" i="13"/>
  <c r="D3617" i="13"/>
  <c r="D3618" i="13"/>
  <c r="D3619" i="13"/>
  <c r="D3620" i="13"/>
  <c r="D3621" i="13"/>
  <c r="D3622" i="13"/>
  <c r="D3623" i="13"/>
  <c r="D3624" i="13"/>
  <c r="D3625" i="13"/>
  <c r="D3626" i="13"/>
  <c r="D3627" i="13"/>
  <c r="D3628" i="13"/>
  <c r="D3629" i="13"/>
  <c r="D3630" i="13"/>
  <c r="D3631" i="13"/>
  <c r="D3632" i="13"/>
  <c r="D3633" i="13"/>
  <c r="D3634" i="13"/>
  <c r="D3635" i="13"/>
  <c r="D3636" i="13"/>
  <c r="D3637" i="13"/>
  <c r="D3638" i="13"/>
  <c r="D3639" i="13"/>
  <c r="D3640" i="13"/>
  <c r="D3641" i="13"/>
  <c r="D3642" i="13"/>
  <c r="D3643" i="13"/>
  <c r="D3644" i="13"/>
  <c r="D3645" i="13"/>
  <c r="D3646" i="13"/>
  <c r="D3647" i="13"/>
  <c r="D3648" i="13"/>
  <c r="D3649" i="13"/>
  <c r="D3650" i="13"/>
  <c r="D3651" i="13"/>
  <c r="D3652" i="13"/>
  <c r="D3653" i="13"/>
  <c r="D3654" i="13"/>
  <c r="D3655" i="13"/>
  <c r="D3656" i="13"/>
  <c r="D3657" i="13"/>
  <c r="D3658" i="13"/>
  <c r="D3659" i="13"/>
  <c r="D3660" i="13"/>
  <c r="D3661" i="13"/>
  <c r="D3662" i="13"/>
  <c r="D3663" i="13"/>
  <c r="D3664" i="13"/>
  <c r="D3665" i="13"/>
  <c r="D3666" i="13"/>
  <c r="D3667" i="13"/>
  <c r="D3668" i="13"/>
  <c r="D3669" i="13"/>
  <c r="D3670" i="13"/>
  <c r="D3671" i="13"/>
  <c r="D3672" i="13"/>
  <c r="D3673" i="13"/>
  <c r="D3674" i="13"/>
  <c r="D3675" i="13"/>
  <c r="D3676" i="13"/>
  <c r="D3677" i="13"/>
  <c r="D3678" i="13"/>
  <c r="D3679" i="13"/>
  <c r="D3680" i="13"/>
  <c r="D3681" i="13"/>
  <c r="D3682" i="13"/>
  <c r="D3683" i="13"/>
  <c r="D3684" i="13"/>
  <c r="D3685" i="13"/>
  <c r="D3686" i="13"/>
  <c r="D3687" i="13"/>
  <c r="D3688" i="13"/>
  <c r="D3689" i="13"/>
  <c r="D3690" i="13"/>
  <c r="D3691" i="13"/>
  <c r="D3692" i="13"/>
  <c r="D3693" i="13"/>
  <c r="D3694" i="13"/>
  <c r="D3695" i="13"/>
  <c r="D3696" i="13"/>
  <c r="D3697" i="13"/>
  <c r="D3698" i="13"/>
  <c r="D3699" i="13"/>
  <c r="D3700" i="13"/>
  <c r="D3701" i="13"/>
  <c r="D3702" i="13"/>
  <c r="D3703" i="13"/>
  <c r="D3704" i="13"/>
  <c r="D3705" i="13"/>
  <c r="D3706" i="13"/>
  <c r="D3707" i="13"/>
  <c r="D3708" i="13"/>
  <c r="D3709" i="13"/>
  <c r="D3710" i="13"/>
  <c r="D3711" i="13"/>
  <c r="D3712" i="13"/>
  <c r="D3713" i="13"/>
  <c r="D3714" i="13"/>
  <c r="D3715" i="13"/>
  <c r="D3716" i="13"/>
  <c r="D3717" i="13"/>
  <c r="D3718" i="13"/>
  <c r="D3719" i="13"/>
  <c r="D3720" i="13"/>
  <c r="D3721" i="13"/>
  <c r="D3722" i="13"/>
  <c r="D3723" i="13"/>
  <c r="D3724" i="13"/>
  <c r="D3725" i="13"/>
  <c r="D3726" i="13"/>
  <c r="D3727" i="13"/>
  <c r="D3728" i="13"/>
  <c r="D3729" i="13"/>
  <c r="D3730" i="13"/>
  <c r="D3731" i="13"/>
  <c r="D3732" i="13"/>
  <c r="D3733" i="13"/>
  <c r="D3734" i="13"/>
  <c r="D3735" i="13"/>
  <c r="D3736" i="13"/>
  <c r="D3737" i="13"/>
  <c r="D3738" i="13"/>
  <c r="D3739" i="13"/>
  <c r="D3740" i="13"/>
  <c r="D3741" i="13"/>
  <c r="D3742" i="13"/>
  <c r="D3743" i="13"/>
  <c r="D3744" i="13"/>
  <c r="D3745" i="13"/>
  <c r="D3746" i="13"/>
  <c r="D3747" i="13"/>
  <c r="D3748" i="13"/>
  <c r="D3749" i="13"/>
  <c r="D3750" i="13"/>
  <c r="D3751" i="13"/>
  <c r="D3752" i="13"/>
  <c r="D3753" i="13"/>
  <c r="D3754" i="13"/>
  <c r="D3755" i="13"/>
  <c r="D3756" i="13"/>
  <c r="D3757" i="13"/>
  <c r="D3758" i="13"/>
  <c r="D3759" i="13"/>
  <c r="D3760" i="13"/>
  <c r="D3761" i="13"/>
  <c r="D3762" i="13"/>
  <c r="D3763" i="13"/>
  <c r="D3764" i="13"/>
  <c r="D3765" i="13"/>
  <c r="D3766" i="13"/>
  <c r="D3767" i="13"/>
  <c r="D3768" i="13"/>
  <c r="D3769" i="13"/>
  <c r="D3770" i="13"/>
  <c r="D3771" i="13"/>
  <c r="D3772" i="13"/>
  <c r="D3773" i="13"/>
  <c r="D3774" i="13"/>
  <c r="D3775" i="13"/>
  <c r="D3776" i="13"/>
  <c r="D3777" i="13"/>
  <c r="D3778" i="13"/>
  <c r="D3779" i="13"/>
  <c r="D3780" i="13"/>
  <c r="D3781" i="13"/>
  <c r="D3782" i="13"/>
  <c r="D3783" i="13"/>
  <c r="D3784" i="13"/>
  <c r="D3785" i="13"/>
  <c r="D3786" i="13"/>
  <c r="D3787" i="13"/>
  <c r="D3788" i="13"/>
  <c r="D3789" i="13"/>
  <c r="D3790" i="13"/>
  <c r="D3791" i="13"/>
  <c r="D3792" i="13"/>
  <c r="D3793" i="13"/>
  <c r="D3794" i="13"/>
  <c r="D3795" i="13"/>
  <c r="D3796" i="13"/>
  <c r="D3797" i="13"/>
  <c r="D3798" i="13"/>
  <c r="D3799" i="13"/>
  <c r="D3800" i="13"/>
  <c r="D3801" i="13"/>
  <c r="D3802" i="13"/>
  <c r="D3803" i="13"/>
  <c r="D3804" i="13"/>
  <c r="D3805" i="13"/>
  <c r="D3806" i="13"/>
  <c r="D3807" i="13"/>
  <c r="D3808" i="13"/>
  <c r="D3809" i="13"/>
  <c r="D3810" i="13"/>
  <c r="D3811" i="13"/>
  <c r="D3812" i="13"/>
  <c r="D3813" i="13"/>
  <c r="D3814" i="13"/>
  <c r="D3815" i="13"/>
  <c r="D3816" i="13"/>
  <c r="D3817" i="13"/>
  <c r="D3818" i="13"/>
  <c r="D3819" i="13"/>
  <c r="D3820" i="13"/>
  <c r="D3821" i="13"/>
  <c r="D3822" i="13"/>
  <c r="D3823" i="13"/>
  <c r="D3824" i="13"/>
  <c r="D3825" i="13"/>
  <c r="D3826" i="13"/>
  <c r="D3827" i="13"/>
  <c r="D3828" i="13"/>
  <c r="D3829" i="13"/>
  <c r="D3830" i="13"/>
  <c r="D3831" i="13"/>
  <c r="D3832" i="13"/>
  <c r="D3833" i="13"/>
  <c r="D3834" i="13"/>
  <c r="D3835" i="13"/>
  <c r="D3836" i="13"/>
  <c r="D3837" i="13"/>
  <c r="D3838" i="13"/>
  <c r="D3839" i="13"/>
  <c r="D3840" i="13"/>
  <c r="D3841" i="13"/>
  <c r="D3842" i="13"/>
  <c r="D3843" i="13"/>
  <c r="D3844" i="13"/>
  <c r="D3845" i="13"/>
  <c r="D3846" i="13"/>
  <c r="D3847" i="13"/>
  <c r="D3848" i="13"/>
  <c r="D3849" i="13"/>
  <c r="D3850" i="13"/>
  <c r="D3851" i="13"/>
  <c r="D3852" i="13"/>
  <c r="D3853" i="13"/>
  <c r="D3854" i="13"/>
  <c r="D3855" i="13"/>
  <c r="D3856" i="13"/>
  <c r="D3857" i="13"/>
  <c r="D3858" i="13"/>
  <c r="D3859" i="13"/>
  <c r="D3860" i="13"/>
  <c r="D3861" i="13"/>
  <c r="D3862" i="13"/>
  <c r="D3863" i="13"/>
  <c r="D3864" i="13"/>
  <c r="D3865" i="13"/>
  <c r="D3866" i="13"/>
  <c r="D3867" i="13"/>
  <c r="D3868" i="13"/>
  <c r="D3869" i="13"/>
  <c r="D3870" i="13"/>
  <c r="D3871" i="13"/>
  <c r="D3872" i="13"/>
  <c r="D3873" i="13"/>
  <c r="D3874" i="13"/>
  <c r="D3875" i="13"/>
  <c r="D3876" i="13"/>
  <c r="D3877" i="13"/>
  <c r="D3878" i="13"/>
  <c r="D3879" i="13"/>
  <c r="D3880" i="13"/>
  <c r="D3881" i="13"/>
  <c r="D3882" i="13"/>
  <c r="D3883" i="13"/>
  <c r="D3884" i="13"/>
  <c r="D3885" i="13"/>
  <c r="D3886" i="13"/>
  <c r="D3887" i="13"/>
  <c r="D3888" i="13"/>
  <c r="D3889" i="13"/>
  <c r="D3890" i="13"/>
  <c r="D3891" i="13"/>
  <c r="D3892" i="13"/>
  <c r="D3893" i="13"/>
  <c r="D3894" i="13"/>
  <c r="D3895" i="13"/>
  <c r="D3896" i="13"/>
  <c r="D3897" i="13"/>
  <c r="D3898" i="13"/>
  <c r="D3899" i="13"/>
  <c r="D3900" i="13"/>
  <c r="D3901" i="13"/>
  <c r="D3902" i="13"/>
  <c r="D3903" i="13"/>
  <c r="D3904" i="13"/>
  <c r="D3905" i="13"/>
  <c r="D3906" i="13"/>
  <c r="D3907" i="13"/>
  <c r="D3908" i="13"/>
  <c r="D3909" i="13"/>
  <c r="D3910" i="13"/>
  <c r="D3911" i="13"/>
  <c r="D3912" i="13"/>
  <c r="D3913" i="13"/>
  <c r="D3914" i="13"/>
  <c r="D3915" i="13"/>
  <c r="D3916" i="13"/>
  <c r="D3917" i="13"/>
  <c r="D3918" i="13"/>
  <c r="D3919" i="13"/>
  <c r="D3920" i="13"/>
  <c r="D3921" i="13"/>
  <c r="D3922" i="13"/>
  <c r="D3923" i="13"/>
  <c r="D3924" i="13"/>
  <c r="D3925" i="13"/>
  <c r="D3926" i="13"/>
  <c r="D3927" i="13"/>
  <c r="D3928" i="13"/>
  <c r="D3929" i="13"/>
  <c r="D3930" i="13"/>
  <c r="D3931" i="13"/>
  <c r="D3932" i="13"/>
  <c r="D3933" i="13"/>
  <c r="D3934" i="13"/>
  <c r="D3935" i="13"/>
  <c r="D3936" i="13"/>
  <c r="D3937" i="13"/>
  <c r="D3938" i="13"/>
  <c r="D3939" i="13"/>
  <c r="D3940" i="13"/>
  <c r="D3941" i="13"/>
  <c r="D3942" i="13"/>
  <c r="D3943" i="13"/>
  <c r="D3944" i="13"/>
  <c r="D3945" i="13"/>
  <c r="D3946" i="13"/>
  <c r="D3947" i="13"/>
  <c r="D3948" i="13"/>
  <c r="D3949" i="13"/>
  <c r="D3950" i="13"/>
  <c r="D3951" i="13"/>
  <c r="D3952" i="13"/>
  <c r="D3953" i="13"/>
  <c r="D3954" i="13"/>
  <c r="D3955" i="13"/>
  <c r="D3956" i="13"/>
  <c r="D3957" i="13"/>
  <c r="D3958" i="13"/>
  <c r="D3959" i="13"/>
  <c r="D3960" i="13"/>
  <c r="D3961" i="13"/>
  <c r="D3962" i="13"/>
  <c r="D3963" i="13"/>
  <c r="D3964" i="13"/>
  <c r="D3965" i="13"/>
  <c r="D3966" i="13"/>
  <c r="D3967" i="13"/>
  <c r="D3968" i="13"/>
  <c r="D3969" i="13"/>
  <c r="D3970" i="13"/>
  <c r="D3971" i="13"/>
  <c r="D3972" i="13"/>
  <c r="D3973" i="13"/>
  <c r="D3974" i="13"/>
  <c r="D3975" i="13"/>
  <c r="D3976" i="13"/>
  <c r="D3977" i="13"/>
  <c r="D3978" i="13"/>
  <c r="D3979" i="13"/>
  <c r="D3980" i="13"/>
  <c r="D3981" i="13"/>
  <c r="D3982" i="13"/>
  <c r="D3983" i="13"/>
  <c r="D3984" i="13"/>
  <c r="D3985" i="13"/>
  <c r="D3986" i="13"/>
  <c r="D3987" i="13"/>
  <c r="D3988" i="13"/>
  <c r="D3989" i="13"/>
  <c r="D3990" i="13"/>
  <c r="D3991" i="13"/>
  <c r="D3992" i="13"/>
  <c r="D3993" i="13"/>
  <c r="D3994" i="13"/>
  <c r="D3995" i="13"/>
  <c r="D3996" i="13"/>
  <c r="D3997" i="13"/>
  <c r="D3998" i="13"/>
  <c r="D3999" i="13"/>
  <c r="D4000" i="13"/>
  <c r="D4001" i="13"/>
  <c r="D4002" i="13"/>
  <c r="D4003" i="13"/>
  <c r="D4004" i="13"/>
  <c r="D4005" i="13"/>
  <c r="D4006" i="13"/>
  <c r="D4007" i="13"/>
  <c r="D4008" i="13"/>
  <c r="D4009" i="13"/>
  <c r="D4010" i="13"/>
  <c r="D4011" i="13"/>
  <c r="D4012" i="13"/>
  <c r="D4013" i="13"/>
  <c r="D4014" i="13"/>
  <c r="D4015" i="13"/>
  <c r="D4016" i="13"/>
  <c r="D4017" i="13"/>
  <c r="D4018" i="13"/>
  <c r="D4019" i="13"/>
  <c r="D4020" i="13"/>
  <c r="D4021" i="13"/>
  <c r="D4022" i="13"/>
  <c r="D4023" i="13"/>
  <c r="D4024" i="13"/>
  <c r="D4025" i="13"/>
  <c r="D4026" i="13"/>
  <c r="D4027" i="13"/>
  <c r="D4028" i="13"/>
  <c r="D4029" i="13"/>
  <c r="D4030" i="13"/>
  <c r="D4031" i="13"/>
  <c r="D4032" i="13"/>
  <c r="D4033" i="13"/>
  <c r="D4034" i="13"/>
  <c r="D4035" i="13"/>
  <c r="D4036" i="13"/>
  <c r="D4037" i="13"/>
  <c r="D4038" i="13"/>
  <c r="D4039" i="13"/>
  <c r="D4040" i="13"/>
  <c r="D4041" i="13"/>
  <c r="D4042" i="13"/>
  <c r="D4043" i="13"/>
  <c r="D4044" i="13"/>
  <c r="D4045" i="13"/>
  <c r="D4046" i="13"/>
  <c r="D4047" i="13"/>
  <c r="D4048" i="13"/>
  <c r="D4049" i="13"/>
  <c r="D4050" i="13"/>
  <c r="D4051" i="13"/>
  <c r="D4052" i="13"/>
  <c r="D4053" i="13"/>
  <c r="D4054" i="13"/>
  <c r="D4055" i="13"/>
  <c r="D4056" i="13"/>
  <c r="D4057" i="13"/>
  <c r="D4058" i="13"/>
  <c r="D4059" i="13"/>
  <c r="D4060" i="13"/>
  <c r="D4061" i="13"/>
  <c r="D4062" i="13"/>
  <c r="D4063" i="13"/>
  <c r="D4064" i="13"/>
  <c r="D4065" i="13"/>
  <c r="D4066" i="13"/>
  <c r="D4067" i="13"/>
  <c r="D4068" i="13"/>
  <c r="D4069" i="13"/>
  <c r="D4070" i="13"/>
  <c r="D4071" i="13"/>
  <c r="D4072" i="13"/>
  <c r="D4073" i="13"/>
  <c r="D4074" i="13"/>
  <c r="D4075" i="13"/>
  <c r="D4076" i="13"/>
  <c r="D4077" i="13"/>
  <c r="D4078" i="13"/>
  <c r="D4079" i="13"/>
  <c r="D4080" i="13"/>
  <c r="D4081" i="13"/>
  <c r="D4082" i="13"/>
  <c r="D4083" i="13"/>
  <c r="D4084" i="13"/>
  <c r="D4085" i="13"/>
  <c r="D4086" i="13"/>
  <c r="D4087" i="13"/>
  <c r="D4088" i="13"/>
  <c r="D4089" i="13"/>
  <c r="D4090" i="13"/>
  <c r="D4091" i="13"/>
  <c r="D4092" i="13"/>
  <c r="D4093" i="13"/>
  <c r="D4094" i="13"/>
  <c r="D4095" i="13"/>
  <c r="D4096" i="13"/>
  <c r="D4097" i="13"/>
  <c r="D4098" i="13"/>
  <c r="D4099" i="13"/>
  <c r="D4100" i="13"/>
  <c r="D4101" i="13"/>
  <c r="D4102" i="13"/>
  <c r="D4103" i="13"/>
  <c r="D4104" i="13"/>
  <c r="D4105" i="13"/>
  <c r="D4106" i="13"/>
  <c r="D4107" i="13"/>
  <c r="D4108" i="13"/>
  <c r="D4109" i="13"/>
  <c r="D4110" i="13"/>
  <c r="D4111" i="13"/>
  <c r="D4112" i="13"/>
  <c r="D4113" i="13"/>
  <c r="D4114" i="13"/>
  <c r="D4115" i="13"/>
  <c r="D4116" i="13"/>
  <c r="D4117" i="13"/>
  <c r="D4118" i="13"/>
  <c r="D4119" i="13"/>
  <c r="D4120" i="13"/>
  <c r="D4121" i="13"/>
  <c r="D4122" i="13"/>
  <c r="D4123" i="13"/>
  <c r="D4124" i="13"/>
  <c r="D4125" i="13"/>
  <c r="D4126" i="13"/>
  <c r="D4127" i="13"/>
  <c r="D4128" i="13"/>
  <c r="D4129" i="13"/>
  <c r="D4130" i="13"/>
  <c r="D4131" i="13"/>
  <c r="D4132" i="13"/>
  <c r="D4133" i="13"/>
  <c r="D4134" i="13"/>
  <c r="D4135" i="13"/>
  <c r="D4136" i="13"/>
  <c r="D4137" i="13"/>
  <c r="D4138" i="13"/>
  <c r="D4139" i="13"/>
  <c r="D4140" i="13"/>
  <c r="D4141" i="13"/>
  <c r="D4142" i="13"/>
  <c r="D4143" i="13"/>
  <c r="D4144" i="13"/>
  <c r="D4145" i="13"/>
  <c r="D4146" i="13"/>
  <c r="D4147" i="13"/>
  <c r="D4148" i="13"/>
  <c r="D4149" i="13"/>
  <c r="D4150" i="13"/>
  <c r="D4151" i="13"/>
  <c r="D4152" i="13"/>
  <c r="D4153" i="13"/>
  <c r="D4154" i="13"/>
  <c r="D4155" i="13"/>
  <c r="D4156" i="13"/>
  <c r="D4157" i="13"/>
  <c r="D4158" i="13"/>
  <c r="D4159" i="13"/>
  <c r="D4160" i="13"/>
  <c r="D4161" i="13"/>
  <c r="D4162" i="13"/>
  <c r="D4163" i="13"/>
  <c r="D4164" i="13"/>
  <c r="D4165" i="13"/>
  <c r="D4166" i="13"/>
  <c r="D4167" i="13"/>
  <c r="D5" i="13"/>
  <c r="D4168" i="13"/>
  <c r="C2" i="15"/>
  <c r="C766" i="27"/>
  <c r="C14" i="10"/>
  <c r="C2" i="28"/>
  <c r="G754" i="27"/>
  <c r="G755" i="27"/>
  <c r="G756" i="27"/>
  <c r="G757" i="27"/>
  <c r="G758" i="27"/>
  <c r="G641" i="27"/>
  <c r="G642" i="27"/>
  <c r="G643" i="27"/>
  <c r="G644" i="27"/>
  <c r="G654" i="27"/>
  <c r="G655" i="27"/>
  <c r="G656" i="27"/>
  <c r="G657" i="27"/>
  <c r="G658" i="27"/>
  <c r="G659" i="27"/>
  <c r="G660" i="27"/>
  <c r="G661" i="27"/>
  <c r="G662" i="27"/>
  <c r="G663" i="27"/>
  <c r="C14" i="17"/>
  <c r="C257" i="12"/>
  <c r="C1026" i="23"/>
  <c r="C2" i="23"/>
  <c r="D5" i="7"/>
  <c r="C635" i="27"/>
  <c r="C642" i="27"/>
  <c r="C662" i="27"/>
  <c r="C758" i="27"/>
  <c r="C759" i="27"/>
  <c r="C135" i="11"/>
  <c r="C2" i="11"/>
  <c r="C2" i="12"/>
  <c r="C15" i="10"/>
  <c r="C2" i="10"/>
  <c r="C15" i="17"/>
  <c r="C2" i="17"/>
  <c r="C755" i="27"/>
  <c r="C2" i="27"/>
  <c r="D3" i="7"/>
</calcChain>
</file>

<file path=xl/sharedStrings.xml><?xml version="1.0" encoding="utf-8"?>
<sst xmlns="http://schemas.openxmlformats.org/spreadsheetml/2006/main" count="16632" uniqueCount="7697">
  <si>
    <t>Расходы на уставную деятельность</t>
  </si>
  <si>
    <t>Дата платежа</t>
  </si>
  <si>
    <t>Назначение платежа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</si>
  <si>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</si>
  <si>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</si>
  <si>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</si>
  <si>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ИТОГО</t>
  </si>
  <si>
    <t>Дата</t>
  </si>
  <si>
    <t>Сумма</t>
  </si>
  <si>
    <t>Жертвователь</t>
  </si>
  <si>
    <t>Канал поступления</t>
  </si>
  <si>
    <t xml:space="preserve">Итого </t>
  </si>
  <si>
    <t>Сумма пожертвования</t>
  </si>
  <si>
    <t>Жертвователь 
(последние 4 цифры номера)</t>
  </si>
  <si>
    <t>Жертвователь (последние 4 цифры номера)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</si>
  <si>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</si>
  <si>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Комиссия 6%</t>
  </si>
  <si>
    <t>Комиссия 2,5%</t>
  </si>
  <si>
    <t>Пожертвования через страницы фонда в социальных сетях</t>
  </si>
  <si>
    <t/>
  </si>
  <si>
    <t xml:space="preserve">Перечисления клиентов ВТБ 24                                                </t>
  </si>
  <si>
    <t>Благотворительная программа "Знать и не бояться"</t>
  </si>
  <si>
    <t>ВСЕГО</t>
  </si>
  <si>
    <t>Комиссия 2,1%</t>
  </si>
  <si>
    <t>Пожертвования по акции "Волшебный троллейбус"</t>
  </si>
  <si>
    <t>Благотворительный день рождения</t>
  </si>
  <si>
    <t>Жертвователь 
(последние 4 цифры номера или ФИО (сокращённо)</t>
  </si>
  <si>
    <t>Итого:</t>
  </si>
  <si>
    <t>Процент комиссии 4%</t>
  </si>
  <si>
    <t>Комиссии банка</t>
  </si>
  <si>
    <t>Расходы на услуги банка</t>
  </si>
  <si>
    <t>Пожертвования через страницы фонда в социальных сетях и на сайте Фонда</t>
  </si>
  <si>
    <t>Сумма комиссии</t>
  </si>
  <si>
    <t>Итого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</si>
  <si>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</si>
  <si>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60-24</t>
  </si>
  <si>
    <t>09-65</t>
  </si>
  <si>
    <t>39-60</t>
  </si>
  <si>
    <t>58-36</t>
  </si>
  <si>
    <t>08-83</t>
  </si>
  <si>
    <t>03-36</t>
  </si>
  <si>
    <t>59-57</t>
  </si>
  <si>
    <t>08-93</t>
  </si>
  <si>
    <t>70-80</t>
  </si>
  <si>
    <t>65-73</t>
  </si>
  <si>
    <t>71-57</t>
  </si>
  <si>
    <t>10-37</t>
  </si>
  <si>
    <t>68-45</t>
  </si>
  <si>
    <t>22-04</t>
  </si>
  <si>
    <t>72-22</t>
  </si>
  <si>
    <t>60-14</t>
  </si>
  <si>
    <t>72-70</t>
  </si>
  <si>
    <t>15-50</t>
  </si>
  <si>
    <t>81-01</t>
  </si>
  <si>
    <t>13-27</t>
  </si>
  <si>
    <t>45-45</t>
  </si>
  <si>
    <t>54-82</t>
  </si>
  <si>
    <t>13-77</t>
  </si>
  <si>
    <t>94-44</t>
  </si>
  <si>
    <t>46-13</t>
  </si>
  <si>
    <t>20-41</t>
  </si>
  <si>
    <t>32-46</t>
  </si>
  <si>
    <t>21-02</t>
  </si>
  <si>
    <t>19-29</t>
  </si>
  <si>
    <t>10-12</t>
  </si>
  <si>
    <t>65-82</t>
  </si>
  <si>
    <t>67-61</t>
  </si>
  <si>
    <t>09-60</t>
  </si>
  <si>
    <t>59-26</t>
  </si>
  <si>
    <t>05-31</t>
  </si>
  <si>
    <t>97-11</t>
  </si>
  <si>
    <t>24-07</t>
  </si>
  <si>
    <t>47-47</t>
  </si>
  <si>
    <t>67-00</t>
  </si>
  <si>
    <t>86-42</t>
  </si>
  <si>
    <t>51-33</t>
  </si>
  <si>
    <t>79-65</t>
  </si>
  <si>
    <t>16-71</t>
  </si>
  <si>
    <t>00-01</t>
  </si>
  <si>
    <t>63-08</t>
  </si>
  <si>
    <t>48-09</t>
  </si>
  <si>
    <t>00-41</t>
  </si>
  <si>
    <t>87-27</t>
  </si>
  <si>
    <t>08-32</t>
  </si>
  <si>
    <t>05-60</t>
  </si>
  <si>
    <t>88-38</t>
  </si>
  <si>
    <t>74-42</t>
  </si>
  <si>
    <t>77-28</t>
  </si>
  <si>
    <t>58-60</t>
  </si>
  <si>
    <t>39-35</t>
  </si>
  <si>
    <t>19-17</t>
  </si>
  <si>
    <t>41-81</t>
  </si>
  <si>
    <t>93-06</t>
  </si>
  <si>
    <t>35-25</t>
  </si>
  <si>
    <t>45-85</t>
  </si>
  <si>
    <t>78-89</t>
  </si>
  <si>
    <t>85-17</t>
  </si>
  <si>
    <t>13-55</t>
  </si>
  <si>
    <t>48-19</t>
  </si>
  <si>
    <t>97-16</t>
  </si>
  <si>
    <t>09-26</t>
  </si>
  <si>
    <t>00-40</t>
  </si>
  <si>
    <t>83-31</t>
  </si>
  <si>
    <t>71-87</t>
  </si>
  <si>
    <t>76-45</t>
  </si>
  <si>
    <t>35-20</t>
  </si>
  <si>
    <t>22-09</t>
  </si>
  <si>
    <t>39-04</t>
  </si>
  <si>
    <t>08-21</t>
  </si>
  <si>
    <t>10-42</t>
  </si>
  <si>
    <t>13-48</t>
  </si>
  <si>
    <t>68-59</t>
  </si>
  <si>
    <t>28-05</t>
  </si>
  <si>
    <t>57-92</t>
  </si>
  <si>
    <t>60-61</t>
  </si>
  <si>
    <t>04-77</t>
  </si>
  <si>
    <t>20-22</t>
  </si>
  <si>
    <t>43-64</t>
  </si>
  <si>
    <t>24-90</t>
  </si>
  <si>
    <t>20-31</t>
  </si>
  <si>
    <t>81-07</t>
  </si>
  <si>
    <t>01-33</t>
  </si>
  <si>
    <t>67-62</t>
  </si>
  <si>
    <t>HOFF</t>
  </si>
  <si>
    <t xml:space="preserve"> </t>
  </si>
  <si>
    <t>Анна Р.</t>
  </si>
  <si>
    <t>Денис И.</t>
  </si>
  <si>
    <t>Елена С.</t>
  </si>
  <si>
    <t>23-13</t>
  </si>
  <si>
    <t>05-14</t>
  </si>
  <si>
    <t>02-30</t>
  </si>
  <si>
    <t>27-41</t>
  </si>
  <si>
    <t>88-33</t>
  </si>
  <si>
    <t>55-55</t>
  </si>
  <si>
    <t>18-28</t>
  </si>
  <si>
    <t>98-07</t>
  </si>
  <si>
    <t>57-18</t>
  </si>
  <si>
    <t>93-72</t>
  </si>
  <si>
    <t>87-00</t>
  </si>
  <si>
    <t>77-27</t>
  </si>
  <si>
    <t>07-08</t>
  </si>
  <si>
    <t>94-75</t>
  </si>
  <si>
    <t>81-46</t>
  </si>
  <si>
    <t>07-65</t>
  </si>
  <si>
    <t>00-89</t>
  </si>
  <si>
    <t>56-36</t>
  </si>
  <si>
    <t>27-86</t>
  </si>
  <si>
    <t>26-58</t>
  </si>
  <si>
    <t>88-77</t>
  </si>
  <si>
    <t xml:space="preserve">LG Care: Особенные подарки
</t>
  </si>
  <si>
    <t>99-44</t>
  </si>
  <si>
    <t>71-38</t>
  </si>
  <si>
    <t>56-55</t>
  </si>
  <si>
    <t>79-86</t>
  </si>
  <si>
    <t>72-90</t>
  </si>
  <si>
    <t>Абонентская плата за короткий номер 7535</t>
  </si>
  <si>
    <t>Отчет о полученных пожертвованиях и произведенных затратах за  январь 2017 г.</t>
  </si>
  <si>
    <t xml:space="preserve">Поступления за январь 2017 </t>
  </si>
  <si>
    <t>Расходы по расчётному счёту за январь 2017</t>
  </si>
  <si>
    <t>Отчет о полученных пожертвованиях, перечисленных на расчетный счет в АО "Райффайзенбанк", за январь 2017 г.</t>
  </si>
  <si>
    <t>Отчет о пожертвованиях, перечисленных через МТС USSD, за январь  2017 г.</t>
  </si>
  <si>
    <t>Отчет о пожертвованиях, поступивших на номер 3443 и 7535 за январь 2017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</si>
  <si>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январь 2017 г.</t>
  </si>
  <si>
    <t>Отчет о пожертвованиях, перечисленных через сайт www.bfkh.ru через платежную систему Платрон за январь 2017 г.</t>
  </si>
  <si>
    <t>Отчет о пожертвованиях, перечисленных в рамках партнёрской программы с ОАО "СКБ-Банк", за январь 2017 г.</t>
  </si>
  <si>
    <t>Отчет о пожертвованиях, перечисленных в рамках партнёрской программы с ПАО "ВТБ 24", за январь 2017 г,</t>
  </si>
  <si>
    <t>Отчет о пожертвованиях, перечисленных через ресурс Благо.ру, за январь 2017 г.</t>
  </si>
  <si>
    <t>Отчет о пожертвованиях, перечисленных через платёжную систему РБК-Money, за январь 2017 г.</t>
  </si>
  <si>
    <t>Отчет о пожертвованиях, перечисленных через платёжную систему CloudPayments, за январь 2017 г.</t>
  </si>
  <si>
    <t>Отчет о пожертвованиях, перечисленных через платёжную систему PayPal, за январь 2017 г.</t>
  </si>
  <si>
    <t>Отчет о пожертвованиях, перечисленных через платёжную систему Элекснет, за январь 2017 г.</t>
  </si>
  <si>
    <t>91-78</t>
  </si>
  <si>
    <t>89-08</t>
  </si>
  <si>
    <t>57-35</t>
  </si>
  <si>
    <t>28-12</t>
  </si>
  <si>
    <t>30-07</t>
  </si>
  <si>
    <t>75-32</t>
  </si>
  <si>
    <t>19-07</t>
  </si>
  <si>
    <t>08-90</t>
  </si>
  <si>
    <t>52-23</t>
  </si>
  <si>
    <t>04-90</t>
  </si>
  <si>
    <t>73-11</t>
  </si>
  <si>
    <t>=C6-(C6/100*2,1)</t>
  </si>
  <si>
    <t>82-10</t>
  </si>
  <si>
    <t>10-62</t>
  </si>
  <si>
    <t>47-09</t>
  </si>
  <si>
    <t>65-65</t>
  </si>
  <si>
    <t>74-37</t>
  </si>
  <si>
    <t>78-46</t>
  </si>
  <si>
    <t>89-62</t>
  </si>
  <si>
    <t>76-78</t>
  </si>
  <si>
    <t>00-38</t>
  </si>
  <si>
    <t>69-22</t>
  </si>
  <si>
    <t>35-03</t>
  </si>
  <si>
    <t>00-57</t>
  </si>
  <si>
    <t>67-72</t>
  </si>
  <si>
    <t>22-71</t>
  </si>
  <si>
    <t>18-56</t>
  </si>
  <si>
    <t>69-59</t>
  </si>
  <si>
    <t>05-27</t>
  </si>
  <si>
    <t>78-30</t>
  </si>
  <si>
    <t>46-11</t>
  </si>
  <si>
    <t>31-43</t>
  </si>
  <si>
    <t>39-72</t>
  </si>
  <si>
    <t>86-28</t>
  </si>
  <si>
    <t>67-76</t>
  </si>
  <si>
    <t>37-40</t>
  </si>
  <si>
    <t>65-29</t>
  </si>
  <si>
    <t>74-46</t>
  </si>
  <si>
    <t>57-57</t>
  </si>
  <si>
    <t>99-26</t>
  </si>
  <si>
    <t>75-04</t>
  </si>
  <si>
    <t>51-70</t>
  </si>
  <si>
    <t>31-40</t>
  </si>
  <si>
    <t>58-08</t>
  </si>
  <si>
    <t>11-09</t>
  </si>
  <si>
    <t>84-71</t>
  </si>
  <si>
    <t>48-70</t>
  </si>
  <si>
    <t>45-67</t>
  </si>
  <si>
    <t>18-38</t>
  </si>
  <si>
    <t>72-68</t>
  </si>
  <si>
    <t>74-15</t>
  </si>
  <si>
    <t>38-55</t>
  </si>
  <si>
    <t>37-46</t>
  </si>
  <si>
    <t>54-25</t>
  </si>
  <si>
    <t>18-17</t>
  </si>
  <si>
    <t>76-92</t>
  </si>
  <si>
    <t>85-10</t>
  </si>
  <si>
    <t>93-66</t>
  </si>
  <si>
    <t>53-95</t>
  </si>
  <si>
    <t>46-43</t>
  </si>
  <si>
    <t>35-67</t>
  </si>
  <si>
    <t>22-38</t>
  </si>
  <si>
    <t>20-50</t>
  </si>
  <si>
    <t>28-28</t>
  </si>
  <si>
    <t>88-26</t>
  </si>
  <si>
    <t>94-03</t>
  </si>
  <si>
    <t>27-70</t>
  </si>
  <si>
    <t>09-57</t>
  </si>
  <si>
    <t>54-84</t>
  </si>
  <si>
    <t>06-44</t>
  </si>
  <si>
    <t>06-77</t>
  </si>
  <si>
    <t>08-63</t>
  </si>
  <si>
    <t>97-87</t>
  </si>
  <si>
    <t>40-69</t>
  </si>
  <si>
    <t>91-12</t>
  </si>
  <si>
    <t>68-78</t>
  </si>
  <si>
    <t>21-53</t>
  </si>
  <si>
    <t>54-70</t>
  </si>
  <si>
    <t>26-33</t>
  </si>
  <si>
    <t>96-34</t>
  </si>
  <si>
    <t>74-56</t>
  </si>
  <si>
    <t>09-31</t>
  </si>
  <si>
    <t>74-91</t>
  </si>
  <si>
    <t>61-72</t>
  </si>
  <si>
    <t>80-69</t>
  </si>
  <si>
    <t>07-91</t>
  </si>
  <si>
    <t>05-15</t>
  </si>
  <si>
    <t>07-12</t>
  </si>
  <si>
    <t>30-65</t>
  </si>
  <si>
    <t>17-17</t>
  </si>
  <si>
    <t>93-88</t>
  </si>
  <si>
    <t>27-48</t>
  </si>
  <si>
    <t>34-80</t>
  </si>
  <si>
    <t>01-03</t>
  </si>
  <si>
    <t>12-91</t>
  </si>
  <si>
    <t>40-49</t>
  </si>
  <si>
    <t>27-69</t>
  </si>
  <si>
    <t>21-18</t>
  </si>
  <si>
    <t>09-73</t>
  </si>
  <si>
    <t>95-97</t>
  </si>
  <si>
    <t>88-39</t>
  </si>
  <si>
    <t>15-95</t>
  </si>
  <si>
    <t>42-09</t>
  </si>
  <si>
    <t>87-08</t>
  </si>
  <si>
    <t>46-10</t>
  </si>
  <si>
    <t>95-17</t>
  </si>
  <si>
    <t>45-23</t>
  </si>
  <si>
    <t>01-41</t>
  </si>
  <si>
    <t>93-54</t>
  </si>
  <si>
    <t>73-07</t>
  </si>
  <si>
    <t>34-15</t>
  </si>
  <si>
    <t>62-77</t>
  </si>
  <si>
    <t>75-85</t>
  </si>
  <si>
    <t>88-41</t>
  </si>
  <si>
    <t>67-43</t>
  </si>
  <si>
    <t>70-21</t>
  </si>
  <si>
    <t>71-21</t>
  </si>
  <si>
    <t>62-49</t>
  </si>
  <si>
    <t>13-75</t>
  </si>
  <si>
    <t>29-99</t>
  </si>
  <si>
    <t>87-56</t>
  </si>
  <si>
    <t>-02-3</t>
  </si>
  <si>
    <t>36-64</t>
  </si>
  <si>
    <t>57-74</t>
  </si>
  <si>
    <t>43-85</t>
  </si>
  <si>
    <t>43-07</t>
  </si>
  <si>
    <t>35-56</t>
  </si>
  <si>
    <t>04-81</t>
  </si>
  <si>
    <t>15-20</t>
  </si>
  <si>
    <t>21-47</t>
  </si>
  <si>
    <t>30-93</t>
  </si>
  <si>
    <t>99-83</t>
  </si>
  <si>
    <t>46-20</t>
  </si>
  <si>
    <t>88-83</t>
  </si>
  <si>
    <t>36-25</t>
  </si>
  <si>
    <t>23-23</t>
  </si>
  <si>
    <t>99-64</t>
  </si>
  <si>
    <t>50-49</t>
  </si>
  <si>
    <t>14-46</t>
  </si>
  <si>
    <t>66-78</t>
  </si>
  <si>
    <t>61-09</t>
  </si>
  <si>
    <t>61-65</t>
  </si>
  <si>
    <t>56-81</t>
  </si>
  <si>
    <t>97-40</t>
  </si>
  <si>
    <t>12-29</t>
  </si>
  <si>
    <t>14-14</t>
  </si>
  <si>
    <t>23-28</t>
  </si>
  <si>
    <t>74-07</t>
  </si>
  <si>
    <t>82-83</t>
  </si>
  <si>
    <t>72-36</t>
  </si>
  <si>
    <t>87-88</t>
  </si>
  <si>
    <t>55-22</t>
  </si>
  <si>
    <t>17-76</t>
  </si>
  <si>
    <t>25-00</t>
  </si>
  <si>
    <t>67-66</t>
  </si>
  <si>
    <t>69-76</t>
  </si>
  <si>
    <t>81-13</t>
  </si>
  <si>
    <t>07-52</t>
  </si>
  <si>
    <t>89-09</t>
  </si>
  <si>
    <t>84-40</t>
  </si>
  <si>
    <t>80-85</t>
  </si>
  <si>
    <t>27-77</t>
  </si>
  <si>
    <t>31-79</t>
  </si>
  <si>
    <t>65-36</t>
  </si>
  <si>
    <t>15-59</t>
  </si>
  <si>
    <t>44-59</t>
  </si>
  <si>
    <t>63-89</t>
  </si>
  <si>
    <t>42-00</t>
  </si>
  <si>
    <t>70-14</t>
  </si>
  <si>
    <t>89-36</t>
  </si>
  <si>
    <t>80-80</t>
  </si>
  <si>
    <t>63-48</t>
  </si>
  <si>
    <t>64-69</t>
  </si>
  <si>
    <t>56-86</t>
  </si>
  <si>
    <t>63-85</t>
  </si>
  <si>
    <t>87-23</t>
  </si>
  <si>
    <t>69-97</t>
  </si>
  <si>
    <t>90-30</t>
  </si>
  <si>
    <t>Екатерина М.</t>
  </si>
  <si>
    <t>Игорь Г.</t>
  </si>
  <si>
    <t>+4 (9</t>
  </si>
  <si>
    <t>11-97</t>
  </si>
  <si>
    <t>81-06</t>
  </si>
  <si>
    <t>69-58</t>
  </si>
  <si>
    <t>19-00</t>
  </si>
  <si>
    <t>49-31</t>
  </si>
  <si>
    <t>86-56</t>
  </si>
  <si>
    <t>18-10</t>
  </si>
  <si>
    <t>25-25</t>
  </si>
  <si>
    <t>66-99</t>
  </si>
  <si>
    <t>60-18</t>
  </si>
  <si>
    <t>01-87</t>
  </si>
  <si>
    <t>51-74</t>
  </si>
  <si>
    <t>43-42</t>
  </si>
  <si>
    <t>90-42</t>
  </si>
  <si>
    <t>67-35</t>
  </si>
  <si>
    <t>20-87</t>
  </si>
  <si>
    <t>74-99</t>
  </si>
  <si>
    <t>38-92</t>
  </si>
  <si>
    <t>40-35</t>
  </si>
  <si>
    <t>35-78</t>
  </si>
  <si>
    <t>03-35</t>
  </si>
  <si>
    <t>92-23</t>
  </si>
  <si>
    <t>81-50</t>
  </si>
  <si>
    <t>80-66</t>
  </si>
  <si>
    <t>30-57</t>
  </si>
  <si>
    <t>83-80</t>
  </si>
  <si>
    <t>91-60</t>
  </si>
  <si>
    <t>19-99</t>
  </si>
  <si>
    <t>26-51</t>
  </si>
  <si>
    <t>91-73</t>
  </si>
  <si>
    <t>74-69</t>
  </si>
  <si>
    <t>95-69</t>
  </si>
  <si>
    <t>63-60</t>
  </si>
  <si>
    <t>88-89</t>
  </si>
  <si>
    <t>90-19</t>
  </si>
  <si>
    <t>75-74</t>
  </si>
  <si>
    <t>89-65</t>
  </si>
  <si>
    <t>67-11</t>
  </si>
  <si>
    <t>03-49</t>
  </si>
  <si>
    <t>73-35</t>
  </si>
  <si>
    <t>87-92</t>
  </si>
  <si>
    <t>95-60</t>
  </si>
  <si>
    <t>14-11</t>
  </si>
  <si>
    <t>84-46</t>
  </si>
  <si>
    <t>73-61</t>
  </si>
  <si>
    <t>48-38</t>
  </si>
  <si>
    <t>07-61</t>
  </si>
  <si>
    <t>83-35</t>
  </si>
  <si>
    <t>64-02</t>
  </si>
  <si>
    <t>39-06</t>
  </si>
  <si>
    <t>12-78</t>
  </si>
  <si>
    <t>92-00</t>
  </si>
  <si>
    <t>85-93</t>
  </si>
  <si>
    <t>91-80</t>
  </si>
  <si>
    <t>65-95</t>
  </si>
  <si>
    <t>39-59</t>
  </si>
  <si>
    <t>78-22</t>
  </si>
  <si>
    <t>89-98</t>
  </si>
  <si>
    <t>00-73</t>
  </si>
  <si>
    <t>91-20</t>
  </si>
  <si>
    <t>90-06</t>
  </si>
  <si>
    <t>01-48</t>
  </si>
  <si>
    <t>19-79</t>
  </si>
  <si>
    <t>12-09</t>
  </si>
  <si>
    <t>56-84</t>
  </si>
  <si>
    <t>31-75</t>
  </si>
  <si>
    <t>12-73</t>
  </si>
  <si>
    <t>65-88</t>
  </si>
  <si>
    <t>21-35</t>
  </si>
  <si>
    <t>18-18</t>
  </si>
  <si>
    <t>28-83</t>
  </si>
  <si>
    <t>28-03</t>
  </si>
  <si>
    <t>32-43</t>
  </si>
  <si>
    <t>28-11</t>
  </si>
  <si>
    <t>http://bfkh.ru/prince/</t>
  </si>
  <si>
    <t>78-42</t>
  </si>
  <si>
    <t>53-04</t>
  </si>
  <si>
    <t>П ЗОЯ СЕРГЕЕВНА</t>
  </si>
  <si>
    <t>У АНАСТАСИЯ РОМАСОВНА</t>
  </si>
  <si>
    <t>Т АЛЕКСАНДРА ДМИТРИЕВНА</t>
  </si>
  <si>
    <t>В МАРИНА ГЕННАДЬЕВНА</t>
  </si>
  <si>
    <t>С НАДЕЖДА ПЕТРОВНА</t>
  </si>
  <si>
    <t>К ВЯЧЕСЛАВ СЕРГЕЕВИЧ</t>
  </si>
  <si>
    <t>Ш АНАСТАСИЯ СЕРГЕЕВНА</t>
  </si>
  <si>
    <t>И ЕЛЕНА СТАНИСЛАВОВНА</t>
  </si>
  <si>
    <t>Ю АЛЕКСАНДР ВАСИЛЬЕВИЧ</t>
  </si>
  <si>
    <t>Д БАИР НИКОЛАЕВИЧ</t>
  </si>
  <si>
    <t>К ОЛЕГ ИВАНОВИЧ</t>
  </si>
  <si>
    <t>Л ОЛЬГА СЕМЁНОВНА</t>
  </si>
  <si>
    <t>Н НАДЕЖДА ГРИГОРЬЕВНА</t>
  </si>
  <si>
    <t>З НАДЕЖДА МИХАЙЛОВНА</t>
  </si>
  <si>
    <t>М КОНСТАНТИН ДМИТРИЕВИЧ</t>
  </si>
  <si>
    <t>П СЕРГЕЙ ПЕТРОВИЧ</t>
  </si>
  <si>
    <t>Н ТАТЬЯНА ИВАНОВНА</t>
  </si>
  <si>
    <t>М СЕРГЕЙ ВАЛЕНТИНОВИЧ</t>
  </si>
  <si>
    <t>М ЛИЛИАНА МАРСЕЛЬЕВНА</t>
  </si>
  <si>
    <t>Е ОЛЬГА ВЛАДИМИРОВНА</t>
  </si>
  <si>
    <t>Е МАРИНА НИКОЛАЕВНА</t>
  </si>
  <si>
    <t>К ЕВГЕНИЙ НИКОЛАЕВИЧ</t>
  </si>
  <si>
    <t>С АЛЕНА КОНСТАНТИНОВНА</t>
  </si>
  <si>
    <t>Г ОКСАНА СЕРГЕЕВНА</t>
  </si>
  <si>
    <t>Е НАДЕЖДА ВИТАЛЬЕВНА</t>
  </si>
  <si>
    <t>И МАРИЯ НИКОЛАЕВНА</t>
  </si>
  <si>
    <t>В ЮЛИЯ ЮРЬЕВНА</t>
  </si>
  <si>
    <t>Д ДЕНИС НИКОЛАЕВИЧ</t>
  </si>
  <si>
    <t>В СЕРГЕЙ АЛЕКСАНДРОВИЧ</t>
  </si>
  <si>
    <t>К АРТЁМ СЕРГЕЕВИЧ</t>
  </si>
  <si>
    <t>Б ИГОРЬ ИГОРЬЕВИЧ</t>
  </si>
  <si>
    <t>М ИНГА ВЛАДИМИРОВНА</t>
  </si>
  <si>
    <t>К ВАЛЕНТИНА АЛЕКСЕЕВНА</t>
  </si>
  <si>
    <t>К АНДРЕЙ ВИКТОРОВИЧ</t>
  </si>
  <si>
    <t>Ш СВЕТЛАНА НИКОЛАЕВНА</t>
  </si>
  <si>
    <t>Б ТАТЬЯНА НИКОЛАЕВНА</t>
  </si>
  <si>
    <t>П СВЕТЛАНА НИКОЛАЕВНА</t>
  </si>
  <si>
    <t>Ю АЛЕКСАНДР СЕРГЕЕВИЧ</t>
  </si>
  <si>
    <t>Б НАТАЛЬЯ АЛЕКСАНДРОВНА</t>
  </si>
  <si>
    <t>М ЕЛЕНА СЕРГЕЕВНА</t>
  </si>
  <si>
    <t>Л КОНСТАНТИН АЛЕКСАНДРОВИЧ</t>
  </si>
  <si>
    <t>Б АНДРЕЙ АЛЕКСАНДРОВИЧ</t>
  </si>
  <si>
    <t>Л ВАСИЛИЙ ВАЛЕРЬЕВИЧ</t>
  </si>
  <si>
    <t>П ЕЛЕНА ИГОРЕВНА</t>
  </si>
  <si>
    <t>З ЕВГЕНИЙ ГЕННАДЬЕВИЧ</t>
  </si>
  <si>
    <t>И АЛЕСЯ АНАТОЛЬЕВНА</t>
  </si>
  <si>
    <t>К ОЛЬГА ВИКТОРОВНА</t>
  </si>
  <si>
    <t>С ОЛЬГА ЯРОСЛАВОВНА</t>
  </si>
  <si>
    <t>Л ЮЛИЯ НИКОЛАЕВНА</t>
  </si>
  <si>
    <t>З ИРИНА АНАТОЛЬЕВНА</t>
  </si>
  <si>
    <t>К ЮРИЙ АЛЕКСАНДРОВИЧ</t>
  </si>
  <si>
    <t>Л ЕГОР ГЕННАДЬЕВИЧ</t>
  </si>
  <si>
    <t>У ТАТЬЯНА ИВАНОВНА</t>
  </si>
  <si>
    <t>С ВАЛЕРИЙ ФОТЕЕВИЧ</t>
  </si>
  <si>
    <t>К СЕРГЕЙ ИВАНОВИЧ</t>
  </si>
  <si>
    <t>Ш ДМИТРИЙ ВИКТОРОВИЧ</t>
  </si>
  <si>
    <t>К ДМИТРИЙ МИХАЙЛОВИЧ</t>
  </si>
  <si>
    <t>Б ЕКАТЕРИНА ВЛАДИМИРОВНА</t>
  </si>
  <si>
    <t>Б ВИТАЛИЙ ВАСИЛЬЕВИЧ</t>
  </si>
  <si>
    <t>В АНДРЕЙ ВИКТОРОВИЧ</t>
  </si>
  <si>
    <t>К НУРИЯ РАФИЗОВНА</t>
  </si>
  <si>
    <t>С ТАТЬЯНА НИКОЛАЕВНА</t>
  </si>
  <si>
    <t>К ДЕНИС АЛЕКСАНДРОВИЧ</t>
  </si>
  <si>
    <t>К МАРИЯ ЛЕОНИДОВНА</t>
  </si>
  <si>
    <t>В АЛЕКСАНДР СЕРГЕЕВИЧ</t>
  </si>
  <si>
    <t>Г ВАДИМ БОРИСОВИЧ</t>
  </si>
  <si>
    <t>О АЛЕКСЕЙ МИХАЙЛОВИЧ</t>
  </si>
  <si>
    <t>Я ИННА ВАЛЕРЬЯНОВНА</t>
  </si>
  <si>
    <t>С ЮЛИЯ ВЯЧЕСЛАВОВНА</t>
  </si>
  <si>
    <t>А ЛЮДМИЛА ГЕННАДЬЕВНА</t>
  </si>
  <si>
    <t>К ЕЛЕНА СЕРГЕЕВНА</t>
  </si>
  <si>
    <t>Ч ЕВГЕНИЙ СЕМЕНОВИЧ</t>
  </si>
  <si>
    <t>Л ЭДУАРД САМУИЛОВИЧ</t>
  </si>
  <si>
    <t>Б ОЛИМПИАДА МИХАЙЛОВНА</t>
  </si>
  <si>
    <t>К НИКИТА ЕВГЕНЬЕВИЧ</t>
  </si>
  <si>
    <t>Ж СЕРГЕЙ АЛЕКСЕЕВИЧ</t>
  </si>
  <si>
    <t>Г ОЛЬГА АНАТОЛЬЕВНА</t>
  </si>
  <si>
    <t>Х АЛЬФИЯ РАХИМОВНА</t>
  </si>
  <si>
    <t>У НАТАЛЬЯ НИКОЛАЕВНА</t>
  </si>
  <si>
    <t>Б НАТАЛЬЯ СЕРГЕЕВНА</t>
  </si>
  <si>
    <t>Л МАРИНА ВАЛЕРЬЕВНА</t>
  </si>
  <si>
    <t>И НАТАЛЬЯ ВАСИЛЬЕВНА</t>
  </si>
  <si>
    <t>И АНЖЕЛИНА ВАЛЕРЬЕВНА</t>
  </si>
  <si>
    <t>М ЕКАТЕРИНА ЕВГЕНЬЕВНА</t>
  </si>
  <si>
    <t>Т МАРСЕЛЬ НАФИСОВИЧ</t>
  </si>
  <si>
    <t>С АЛЕКСЕЙ ЮРЬЕВИЧ</t>
  </si>
  <si>
    <t>К НАТАЛИЯ ЕВГЕНЬЕВНА</t>
  </si>
  <si>
    <t>К ТАТЬЯНА ЭДУАРДОВНА</t>
  </si>
  <si>
    <t>Б АЛЕКСАНДР ДМИТРИЕВИЧ</t>
  </si>
  <si>
    <t>П ВАЛЕРИЙ ГЕННАДЬЕВИЧ</t>
  </si>
  <si>
    <t>Б ЕКАТЕРИНА СТЕПАНОВНА</t>
  </si>
  <si>
    <t>П ВЛАДИМИР НИКОЛАЕВИЧ</t>
  </si>
  <si>
    <t>К НИКОЛАЙ ВЛАДИМИРОВИЧ</t>
  </si>
  <si>
    <t>Л ТАТЬЯНА ВАСИЛЬЕВНА</t>
  </si>
  <si>
    <t>П ЕКАТЕРИНА АЛЕКСАНДРОВНА</t>
  </si>
  <si>
    <t>П АНДРЕЙ АНДРЕЕВИЧ</t>
  </si>
  <si>
    <t>П ЛЮДМИЛА ФЕДОРОВНА</t>
  </si>
  <si>
    <t>К ДМИТРИЙ СЕРГЕЕВИЧ</t>
  </si>
  <si>
    <t>Г ЕЛЕНА НАИЛЬЕВНА</t>
  </si>
  <si>
    <t>Х ЕЛИЗАВЕТА АЛЕКСЕЕВНА</t>
  </si>
  <si>
    <t>Я ЮРИЙ АЛЕКСАНДРОВИЧ</t>
  </si>
  <si>
    <t>З ОЛЕГ НИКОЛАЕВИЧ</t>
  </si>
  <si>
    <t>Г Татьяна Павловна</t>
  </si>
  <si>
    <t>Ш АЛЕКСАНДР ЮРЬЕВИЧ</t>
  </si>
  <si>
    <t>С СЕРГЕЙ МИХАЙЛОВИЧ</t>
  </si>
  <si>
    <t>В наталья алексеевна</t>
  </si>
  <si>
    <t>М АЛЕФТИНА НИКОЛАЕВНА</t>
  </si>
  <si>
    <t>Г ВИТАЛИЙ ВЛАДИМИРОВИЧ</t>
  </si>
  <si>
    <t>К ОЛЬГА АРКАДЬЕВНА</t>
  </si>
  <si>
    <t>У НАТАЛИЯ МИХАЙЛОВНА</t>
  </si>
  <si>
    <t>У АНДРЕЙ ПЕТРОВИЧ</t>
  </si>
  <si>
    <t>В ОЛЕГ АЛЕКСАНДРОВИЧ</t>
  </si>
  <si>
    <t>П АЛЕНА СЕРГЕЕВНА</t>
  </si>
  <si>
    <t>Л ЛЮДМИЛА НИКОЛАЕВНА</t>
  </si>
  <si>
    <t>Г НАТАЛЬЯ НИКОЛАЕВНА</t>
  </si>
  <si>
    <t>Б ВЛАДИСЛАВ ВАЛЕРИЕВИЧ</t>
  </si>
  <si>
    <t>Н Лариса Михайловна</t>
  </si>
  <si>
    <t>К АНДРЕЙ ЮРЬЕВИЧ</t>
  </si>
  <si>
    <t>Е ВАЛЕНТИНА АНТОНОВНА</t>
  </si>
  <si>
    <t>Р ЮРИЙ МИХАЙЛОВИЧ</t>
  </si>
  <si>
    <t>К ЛАРИСА КОНСТАНТИНОВНА</t>
  </si>
  <si>
    <t>Г ГАЛИНА АЛЕКСАНДРОВНА</t>
  </si>
  <si>
    <t>С СЕРГЕЙ НИКОЛАЕВИЧ</t>
  </si>
  <si>
    <t>Ж АННА ИВАНОВНА</t>
  </si>
  <si>
    <t>В ЕЛЕНА БОРИСОВНА</t>
  </si>
  <si>
    <t>П НАТАЛЬЯ ПЕТРОВНА</t>
  </si>
  <si>
    <t>П ВЛАДИМИР ЮРЬЕВИЧ</t>
  </si>
  <si>
    <t>А ОЛЬГА АНАТОЛЬЕВНА</t>
  </si>
  <si>
    <t>К МИРЖАН УМЕРБАЕВИЧ</t>
  </si>
  <si>
    <t>Ю МАРИЯ НИКОЛАЕВНА</t>
  </si>
  <si>
    <t>П НАДЕЖДА ВАЛЕРЬЕВНА</t>
  </si>
  <si>
    <t>А ИРИНА АЛЕКСАНДРОВНА</t>
  </si>
  <si>
    <t>И ГЕРМАН ДАВИДОВИЧ</t>
  </si>
  <si>
    <t>К АЛИМА КУНТУГАНОВНА</t>
  </si>
  <si>
    <t>Б ЮЛИЯ АНАТОЛЬЕВНА</t>
  </si>
  <si>
    <t>Л ЛЮДМИЛА ПЕТРОВНА</t>
  </si>
  <si>
    <t>Д ГЕОРГИЙ БОРИСОВИЧ</t>
  </si>
  <si>
    <t>А ВЯЧЕСЛАВ АЛЕКСЕЕВИЧ</t>
  </si>
  <si>
    <t>В ОЛЕГ ШАКИЕВИЧ</t>
  </si>
  <si>
    <t>Р АЛЕКСАНДР БОРИСОВИЧ</t>
  </si>
  <si>
    <t>А ГАЛИНА МИХАЙЛОВНА</t>
  </si>
  <si>
    <t>Я СЕРГЕЙ ВАСИЛЬЕВИЧ</t>
  </si>
  <si>
    <t>Б ЕСБУЛАТ АЯЗБАЕВИЧ</t>
  </si>
  <si>
    <t>Б Любовь Васильевна</t>
  </si>
  <si>
    <t>П ВАЛЕРИЙ ВАСИЛЬЕВИЧ</t>
  </si>
  <si>
    <t>Т СВЕТЛАНА АЛЕКСАНДРОВНА</t>
  </si>
  <si>
    <t>М ИРИНА НИКОЛАЕВНА</t>
  </si>
  <si>
    <t>С СВЕТЛАНА АРКАДЬЕВНА</t>
  </si>
  <si>
    <t>П ЕВГЕНИЙ АЛЕКСАНДРОВИЧ</t>
  </si>
  <si>
    <t>И РЕНАТ РАВИЛЕВИЧ</t>
  </si>
  <si>
    <t>Ш ДМИТРИЙ АЛЕКСАНДРОВИЧ</t>
  </si>
  <si>
    <t>Ж АНДРЕЙ АНАТОЛЬЕВИЧ</t>
  </si>
  <si>
    <t>П АЛЕКСАНДР СЕРГЕЕВИЧ</t>
  </si>
  <si>
    <t>Р ВАСИЛИЙ ИВАНОВИЧ</t>
  </si>
  <si>
    <t>М НАДЕЖДА АЛЕКСЕЕВНА</t>
  </si>
  <si>
    <t>Д РИММА ВЛАДИМИРОВНА</t>
  </si>
  <si>
    <t>З ДАВИД ВАЛЕРЬЕВИЧ</t>
  </si>
  <si>
    <t>С АЛЬФИЯ ГРИГОРЬЕВНА</t>
  </si>
  <si>
    <t>Б АЛЬФИЯ КУАНГАЛИЕВНА</t>
  </si>
  <si>
    <t>К ДМИТРИЙ ВЛАДИМИРОВИЧ</t>
  </si>
  <si>
    <t>К УЛГАНЫМ</t>
  </si>
  <si>
    <t>Ш АЛЕКСАНДР НИКОЛАЕВИЧ</t>
  </si>
  <si>
    <t>М НИКОЛАЙ НИКОЛАЕВИЧ</t>
  </si>
  <si>
    <t>А АРТУР АНАТОЛЬЕВИЧ</t>
  </si>
  <si>
    <t>К ВАЛЕНТИНА МИХАЙЛОВНА</t>
  </si>
  <si>
    <t>П АЛЕКСЕЙ ЮРЬЕВИЧ</t>
  </si>
  <si>
    <t>Ч ВЛАДИМИР ПАВЛОВИЧ</t>
  </si>
  <si>
    <t>Ч ОЛЕГ РАУФАЭЛЕВИЧ</t>
  </si>
  <si>
    <t>И ЖАСЛАН ИРГАЛИЕВИЧ</t>
  </si>
  <si>
    <t>Г ВИКТОР НИКОЛАЕВИЧ</t>
  </si>
  <si>
    <t>Б НАТАЛЬЯ ОЛЕГОВНА</t>
  </si>
  <si>
    <t>Ш Ирина Владимировна</t>
  </si>
  <si>
    <t>Л ОЛЬГА НИКОЛАЕВНА</t>
  </si>
  <si>
    <t>Г ГЕННАДИЙ ГРИГОРЬЕВИЧ</t>
  </si>
  <si>
    <t>С АННА ВЛАДИМИРОВНА</t>
  </si>
  <si>
    <t>З Александр Александрович</t>
  </si>
  <si>
    <t>Г САЛАВАТ САЛИХОВИЧ</t>
  </si>
  <si>
    <t>С ЕВГЕНИЙ АЛЕКСАНДРОВИЧ</t>
  </si>
  <si>
    <t>С ГАЛИНА ИВАНОВНА</t>
  </si>
  <si>
    <t>М ЕВГЕНИЯ СЕРГЕЕВНА</t>
  </si>
  <si>
    <t>С РАИСА МИХАЙЛОВНА</t>
  </si>
  <si>
    <t>Б ЕВГЕНИЙ ВИКТОРОВИЧ</t>
  </si>
  <si>
    <t>П АНДРЕЙ НИКОЛАЕВИЧ</t>
  </si>
  <si>
    <t>З ТАТЬЯНА ВИКТОРОВНА</t>
  </si>
  <si>
    <t>Б АЛЕКСЕЙ ВАЛЕРЬЕВИЧ</t>
  </si>
  <si>
    <t>Т АЛЕКСАНДР ВЛАДИМИРОВИЧ</t>
  </si>
  <si>
    <t>Ш АЛЕКСАНДР АНАТОЛЬЕВИЧ</t>
  </si>
  <si>
    <t>Ш АЛЬБЕРТ РАШИТОВИЧ</t>
  </si>
  <si>
    <t>Т АНДРЕЙ АЛЕКСАНДРОВИЧ</t>
  </si>
  <si>
    <t>М ГАЛИНА ВЛАДИМИРОВНА</t>
  </si>
  <si>
    <t>Б ТАТЬЯНА ЛЕОНИДОВНА</t>
  </si>
  <si>
    <t>Р ТАТЬЯНА АНАТОЛЬЕВНА</t>
  </si>
  <si>
    <t>К МИХАИЛ МАТВЕЕВИЧ</t>
  </si>
  <si>
    <t>Л ЕЛИЗАВЕТА ЮРЬЕВНА</t>
  </si>
  <si>
    <t>Т ВАСИЛИЙ СЕРГЕЕВИЧ</t>
  </si>
  <si>
    <t>С ЕЛЕНА АНАТОЛЬЕВНА</t>
  </si>
  <si>
    <t>М ТАТЬЯНА ВИКТОРОВНА</t>
  </si>
  <si>
    <t>Д ЯНА ВИКТОРОВНА</t>
  </si>
  <si>
    <t>К ДМИТРИЙ ВИКТОРОВИЧ</t>
  </si>
  <si>
    <t>П ВЛАДИМИР БОРИСОВИЧ</t>
  </si>
  <si>
    <t>А ЕЛЕНА НИКОЛАЕВНА</t>
  </si>
  <si>
    <t>О ВАЛЕНТИНА АНДРЕЕВНА</t>
  </si>
  <si>
    <t>М ТАТЬЯНА ГЕННАДЬЕВНА</t>
  </si>
  <si>
    <t>У СЕРГЕЙ ВЛАДИМИРОВИЧ</t>
  </si>
  <si>
    <t>Ф ЕВГЕНИЙ ВАЛЕНТИНОВИЧ</t>
  </si>
  <si>
    <t>Я АНДРЕЙ ЮРЬЕВИЧ</t>
  </si>
  <si>
    <t>И АЛЕКСАНДР ПЕТРОВИЧ</t>
  </si>
  <si>
    <t>Я СВЕТЛАНА РАВИЛЕВНА</t>
  </si>
  <si>
    <t>Ш ЕЛЕНА АЛЕКСАНДРОВНА</t>
  </si>
  <si>
    <t>А ЮРИЙ ДМИТРИЕВИЧ</t>
  </si>
  <si>
    <t>Б ДАМИР РАФИСОВИЧ</t>
  </si>
  <si>
    <t>К ОЛЬГА АНАТОЛЬЕВНА</t>
  </si>
  <si>
    <t>Б АЛЕКСАНДР СЕРГЕЕВИЧ</t>
  </si>
  <si>
    <t>З АНАТОЛИЙ МИХАЙЛОВИЧ</t>
  </si>
  <si>
    <t>П АНДРЕЙ ВЛАДИМИРОВИЧ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</si>
  <si>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</si>
  <si>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</si>
  <si>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</si>
  <si>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</si>
  <si>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Ч НИНА НИКОЛАЕВНА</t>
  </si>
  <si>
    <t>И АЛЕКСЕЙ ВЛАДИМИРОВИЧ</t>
  </si>
  <si>
    <t>Н КИРИЛЛ АЛЕКСАНДРОВИЧ</t>
  </si>
  <si>
    <t>Б НАТАЛЬЯ ВЛАДИМИРОВНА</t>
  </si>
  <si>
    <t>С СВЕТЛАНА ВЛАДИМИРОВНА</t>
  </si>
  <si>
    <t>Н АНАТОЛИЙ ВАСИЛЬЕВИЧ</t>
  </si>
  <si>
    <t>С ЛИДИЯ ИВАНОВНА</t>
  </si>
  <si>
    <t>М ОЛЬГА АНАТОЛЬЕВНА</t>
  </si>
  <si>
    <t>Ф АЛЕКСЕЙ ВАЛЕРЬЕВИЧ</t>
  </si>
  <si>
    <t>Н НИКОЛАЙ НИКОЛАЕВИЧ</t>
  </si>
  <si>
    <t>Б МАРИНА КОНСТАНТИНОВНА</t>
  </si>
  <si>
    <t>Г ДМИТРИЙ СЕРГЕЕВИЧ</t>
  </si>
  <si>
    <t>И НАТАЛЬЯ АНАТОЛЬЕВНА</t>
  </si>
  <si>
    <t>К ТАМАРА СЕРГЕЕВНА</t>
  </si>
  <si>
    <t>О ИРИНА ФЁДОРОВНА</t>
  </si>
  <si>
    <t>П ИРИНА МОВСУНОВНА</t>
  </si>
  <si>
    <t>Г ВЛАДИСЛАВ ВИКТОРОВИЧ</t>
  </si>
  <si>
    <t>Р ЕЛЕНА АЛЕКСЕЕВНА</t>
  </si>
  <si>
    <t>П МАРИЯ ИВАНОВНА</t>
  </si>
  <si>
    <t>В ОЛЕСЯ ВАЛЕРЬЕВНА</t>
  </si>
  <si>
    <t>Г ЛЮДМИЛА ГРИГОРЬЕВНА</t>
  </si>
  <si>
    <t>Н СЕРГЕЙ ВИКТОРОВИЧ</t>
  </si>
  <si>
    <t>Б ЛЮБОВЬ ИЛЬИНИЧНА</t>
  </si>
  <si>
    <t>П СЕРГЕЙ АЛЕКСЕЕВИЧ</t>
  </si>
  <si>
    <t>К ИГОРЬ ВАЛЕРЬЕВИЧ</t>
  </si>
  <si>
    <t>Ф МАРИНА ПЕТРОВНА</t>
  </si>
  <si>
    <t>Ш ОЛЬГА НИКОЛАЕВНА</t>
  </si>
  <si>
    <t>Н АЛЕКСАНДР АНДРЕЕВИЧ</t>
  </si>
  <si>
    <t>Ч АЛЕКСАНДР АЛЕКСАНДРОВИЧ</t>
  </si>
  <si>
    <t>К МАРИНА СЕРГЕЕВНА</t>
  </si>
  <si>
    <t>Г ЕЛЕНА АНАТОЛЬЕВНА</t>
  </si>
  <si>
    <t>А Галина Васильевна</t>
  </si>
  <si>
    <t>А МАРИНА ГЕННАДЬЕВНА</t>
  </si>
  <si>
    <t>Б ОЛЬГА ФАРИДОВНА</t>
  </si>
  <si>
    <t>В ТАТЬЯНА ПЕТРОВНА</t>
  </si>
  <si>
    <t>Г АНДРЕЙ АЛЕКСАНДРОВИЧ</t>
  </si>
  <si>
    <t>Г ЛЮДМИЛА МИХАЙЛОВНА</t>
  </si>
  <si>
    <t>Е ЕЛЕНА ОЛЕГОВНА</t>
  </si>
  <si>
    <t>З ИРИНА ОРЕСТОВНА</t>
  </si>
  <si>
    <t>К ИРИНА НИКОЛАЕВНА</t>
  </si>
  <si>
    <t>К ЖАННА ИОСИФОВНА</t>
  </si>
  <si>
    <t>К НАТАЛЬЯ ВАЛЕРЬЕВНА</t>
  </si>
  <si>
    <t>Л ЛЮБОВЬ ИВАНОВНА</t>
  </si>
  <si>
    <t>М НАТАЛЬЯ АРКАДЬЕВНА</t>
  </si>
  <si>
    <t>Т ОЛЬГА ВИКТОРОВНА</t>
  </si>
  <si>
    <t>В ЕЛЕНА МИХАЙЛОВНА</t>
  </si>
  <si>
    <t>Н МАРИНА ВАЛЕНТИНОВНА</t>
  </si>
  <si>
    <t>П АНАТОЛИЙ АЛЕКСЕЕВИЧ</t>
  </si>
  <si>
    <t>Р ЛИЛИЯ ДМИТРИЕВНА</t>
  </si>
  <si>
    <t>З ИЛЬСУР ФЛАРИТОВИЧ</t>
  </si>
  <si>
    <t>А РЕНАТ РАШИДОВИЧ</t>
  </si>
  <si>
    <t>Т ДМИТРИЙ ОЛЕГОВИЧ</t>
  </si>
  <si>
    <t>Б ИРИНА ВЛАДИМИРОВНА</t>
  </si>
  <si>
    <t>Ф ОЛЬГА АЛЕКСАНДРОВНА</t>
  </si>
  <si>
    <t>С ГАЛИНА АЛЕКСАНДРОВНА</t>
  </si>
  <si>
    <t>А ТАТЬЯНА ВЛАДИМИРОВНА</t>
  </si>
  <si>
    <t>П ЕЛЕНА ВЯЧЕСЛАВОВНА</t>
  </si>
  <si>
    <t>П НИНА АНДРЕЕВНА</t>
  </si>
  <si>
    <t>Т АНЖЕЛИКА РАГИПОВНА</t>
  </si>
  <si>
    <t>В БОРИС ФААТОВИЧ</t>
  </si>
  <si>
    <t>В ОЛЬГА ВАДИМОВНА</t>
  </si>
  <si>
    <t>Р ЕЛЕНА ЛЕОНИДОВНА</t>
  </si>
  <si>
    <t>Ш ОЛЬГА АЛЕКСАНДРОВНА</t>
  </si>
  <si>
    <t>С РАВИЛЯ ВАГАПОВНА</t>
  </si>
  <si>
    <t>И АННА ВАЛЕРЬЕВНА</t>
  </si>
  <si>
    <t>К МАРИНА ВЯЧЕСЛАВОВНА</t>
  </si>
  <si>
    <t>С АЛЛА ГЕННАДЬЕВНА</t>
  </si>
  <si>
    <t>К АЛЕКСЕЙ ДМИТРИЕВИЧ</t>
  </si>
  <si>
    <t>О ТАТЬЯНА АНАТОЛЬЕВНА</t>
  </si>
  <si>
    <t>К ТАТЬЯНА МИХАЙЛОВНА</t>
  </si>
  <si>
    <t>А ДМИТРИЙ АНАТОЛЬЕВИЧ</t>
  </si>
  <si>
    <t>К ВАЛЕРИЙ ФЕДОРОВИЧ</t>
  </si>
  <si>
    <t>С ОЛЬГА НИКОЛАЕВНА</t>
  </si>
  <si>
    <t>К АНТОН МИХАЙЛОВИЧ</t>
  </si>
  <si>
    <t>К ИРИНА ВИКТОРОВНА</t>
  </si>
  <si>
    <t>Г ИРИНА НИКОЛАЕВНА</t>
  </si>
  <si>
    <t>О АНДРЕЙ ВИТАЛЬЕВИЧ</t>
  </si>
  <si>
    <t>Ш АНАСТАСИЯ НИКОЛАЕВНА</t>
  </si>
  <si>
    <t>Л ОЛЬГА СЕРГЕЕВНА</t>
  </si>
  <si>
    <t>Б ЮЛИЯ ВИКТОРОВНА</t>
  </si>
  <si>
    <t>С МАРИНА СЕРГЕЕВНА</t>
  </si>
  <si>
    <t>У ВАСИЛИЙ АНАТОЛЬЕВИЧ</t>
  </si>
  <si>
    <t>К ЕКАТЕРИНА АЛЕКСАНДРОВНА</t>
  </si>
  <si>
    <t>Б ВИКТОР СЕМЕНОВИЧ</t>
  </si>
  <si>
    <t>К МАРИНА ВИКТОРОВНА</t>
  </si>
  <si>
    <t>Ж ВЛАДИМИР ПАВЛОВИЧ</t>
  </si>
  <si>
    <t>М НАТАЛЬЯ РАДИЛОВНА</t>
  </si>
  <si>
    <t>Л ЛАРИСА ЮРЬЕВНА</t>
  </si>
  <si>
    <t>С ЕЛЕНА АЛЕКСАНДРОВНА</t>
  </si>
  <si>
    <t>О ЛЮДМИЛА СЕРГЕЕВНА</t>
  </si>
  <si>
    <t>С ОЛЕГ ИВАНОВИЧ</t>
  </si>
  <si>
    <t>Р АЛЕКСЕЙ КОНСТАНТИНОВИЧ</t>
  </si>
  <si>
    <t>Ч НАТАЛЬЯ ЮРЬЕВНА</t>
  </si>
  <si>
    <t>М ВЕРА АЛЕКСАНДРОВНА</t>
  </si>
  <si>
    <t>И СВЕТЛАНА ГЕННАДЬЕВНА</t>
  </si>
  <si>
    <t>З ОЛЬГА ВЛАДИМИРОВНА</t>
  </si>
  <si>
    <t>Ч ЛЮДМИЛА ВЛАДИМИРОВНА</t>
  </si>
  <si>
    <t>П ВЕРА НИКОЛАЕВНА</t>
  </si>
  <si>
    <t>Ч СЕРГЕЙ НИКОЛАЕВИЧ</t>
  </si>
  <si>
    <t>Л ЛАРИСА ВАЛЕРЬЕВНА</t>
  </si>
  <si>
    <t>Л ГАЛИНА БОРИСОВНА</t>
  </si>
  <si>
    <t>З СЕРГЕЙ ЕВГЕНЬЕВИЧ</t>
  </si>
  <si>
    <t>В ИРИНА ПЕТРОВНА</t>
  </si>
  <si>
    <t>Л ПАВЕЛ ВАСИЛЬЕВИЧ</t>
  </si>
  <si>
    <t>Ш АЛЕКСЕЙ ВАЛЕРЬЕВИЧ</t>
  </si>
  <si>
    <t>Ш АНАСТАСИЯ ОЛЕГОВНА</t>
  </si>
  <si>
    <t>Е ЮЛИЯ СЕРГЕЕВНА</t>
  </si>
  <si>
    <t>К ИГОРЬ ЕВГЕНЬЕВИЧ</t>
  </si>
  <si>
    <t>Л АНДРЕЙ АНАТОЛЬЕВИЧ</t>
  </si>
  <si>
    <t>М РЕНАТ РУСЛАНОВИЧ</t>
  </si>
  <si>
    <t>Б АЛЕКСАНДР ГЕРМАНОВИЧ</t>
  </si>
  <si>
    <t>К АНДРЕЙ ВЯЧЕСЛАВОВИЧ</t>
  </si>
  <si>
    <t>Л ФИЛИПП СЕРГЕЕВИЧ</t>
  </si>
  <si>
    <t>Д ЕКАТЕРИНА ВЛАДИМИРОВНА</t>
  </si>
  <si>
    <t>И АНАСТАСИЯ ВЛАДИМИРОВНА</t>
  </si>
  <si>
    <t>К ДАРЬЯ АНДРЕЕВНА</t>
  </si>
  <si>
    <t>С ИРИНА ВЛАДИМИРОВНА</t>
  </si>
  <si>
    <t>С ПЕТР ВАСИЛЬЕВИЧ</t>
  </si>
  <si>
    <t>Т ТАТЬЯНА ПЕТРОВНА</t>
  </si>
  <si>
    <t>Д АЛЕКСАНДР НИКОЛАЕВИЧ</t>
  </si>
  <si>
    <t>Р НАТАЛЬЯ СЕРГЕЕВНА</t>
  </si>
  <si>
    <t>Ш СЕРГЕЙ НИКОЛАЕВИЧ</t>
  </si>
  <si>
    <t>Ц ОЛЬГА ВЛАДИМИРОВНА</t>
  </si>
  <si>
    <t>Х РАДИК РАШИТОВИЧ</t>
  </si>
  <si>
    <t>С ТАТЬЯНА ХАРИСОВНА</t>
  </si>
  <si>
    <t>М АЛЕКСАНДР АНАТОЛЬЕВИЧ</t>
  </si>
  <si>
    <t>К ОЛЬГА ВАЛЕНТИНОВНА</t>
  </si>
  <si>
    <t>Б ОЛЬГА ВИКТОРОВНА</t>
  </si>
  <si>
    <t>С ОЛЕГ ВИКТОРОВИЧ</t>
  </si>
  <si>
    <t>С ЛЮДМИЛА ВАСИЛЬЕВНА</t>
  </si>
  <si>
    <t>Б ДАМИР КАЮМОВИЧ</t>
  </si>
  <si>
    <t>Ш НАТАЛЬЯ ПЕТРОВНА</t>
  </si>
  <si>
    <t>П ОКСАНА СЕРГЕЕВНА</t>
  </si>
  <si>
    <t>Г ЛАРИСА ГРИГОРЬЕВНА</t>
  </si>
  <si>
    <t>Д НАДЕЖДА ИВАНОВНА</t>
  </si>
  <si>
    <t>А ДЕНИС АЛЕКСАНДРОВИЧ</t>
  </si>
  <si>
    <t>П ЕВГЕНИЯ ЛЕОНИДОВНА</t>
  </si>
  <si>
    <t>Н АНТОН ВАЛЕРЬЕВИЧ</t>
  </si>
  <si>
    <t>Г ВЕРА АНАТОЛЬЕВНА</t>
  </si>
  <si>
    <t>Ш ЕКАТЕРИНА ЮРЬЕВНА</t>
  </si>
  <si>
    <t>К КСЕНИЯ АЛЕКСАНДРОВНА</t>
  </si>
  <si>
    <t>К СВЕТЛАНА ПЕТРОВНА</t>
  </si>
  <si>
    <t>Д СЕРГЕЙ ВАЛЕНТИНОВИЧ</t>
  </si>
  <si>
    <t>З ИГОРЬ ИВАНОВИЧ</t>
  </si>
  <si>
    <t>К АНАТОЛИЙ МИХАЙЛОВИЧ</t>
  </si>
  <si>
    <t>Т ЛАРИСА АЛЕКСАНДРОВНА</t>
  </si>
  <si>
    <t>Н ОЛЬГА ЮРЬЕВНА</t>
  </si>
  <si>
    <t>Л ДМИТРИЙ ИГОРЕВИЧ</t>
  </si>
  <si>
    <t>К АЛЕНА ВИКТОРОВНА</t>
  </si>
  <si>
    <t>П НАТАЛЬЯ АЛЕКСАНДРОВНА</t>
  </si>
  <si>
    <t>Ч АННА НИКОЛАЕВНА</t>
  </si>
  <si>
    <t>Т ЕГОР АНДРЕЕВИЧ</t>
  </si>
  <si>
    <t>К КСЕНИЯ СЕРГЕЕВНА</t>
  </si>
  <si>
    <t>Х АНАСТАСИЯ ВАЛЕРЬЕВНА</t>
  </si>
  <si>
    <t>С ЮРИЙ СЕРГЕЕВИЧ</t>
  </si>
  <si>
    <t>Ч ВЛАДИМИР АНДРЕЯНОВИЧ</t>
  </si>
  <si>
    <t>М ИРИНА ВАСИЛЬЕВНА</t>
  </si>
  <si>
    <t>А АЛЕКСЕЙ АЛЕКСАНДРОВИЧ</t>
  </si>
  <si>
    <t>К ЕЛЕНА НИКОЛАЕВНА</t>
  </si>
  <si>
    <t>Р ЯНА АЛЕКСАНДРОВНА</t>
  </si>
  <si>
    <t>Х НАТАЛЬЯ МИХАЙЛОВНА</t>
  </si>
  <si>
    <t>Л ТАТЬЯНА АРКАДЬЕВНА</t>
  </si>
  <si>
    <t>М РОЗА ГАПТЕРАУФОВНА</t>
  </si>
  <si>
    <t>В ЕЛЕНА ВЛАДИМИРОВНА</t>
  </si>
  <si>
    <t>Ф ВАХИТ АХМЕТХАЛЕЕВИЧ</t>
  </si>
  <si>
    <t>Г НАТАЛЬЯ АЛЕКСАНДРОВНА</t>
  </si>
  <si>
    <t>М ТАТЬЯНА КОНСТАНТИНОВНА</t>
  </si>
  <si>
    <t>А СТАНИСЛАВ ВЛАДИМИРОВИЧ</t>
  </si>
  <si>
    <t>К АНАСТАСИЯ ВАЛЕРЬЕВНА</t>
  </si>
  <si>
    <t>Т ИННА АЛЕКСЕЕВНА</t>
  </si>
  <si>
    <t>И АНТОН СЕРГЕЕВИЧ</t>
  </si>
  <si>
    <t>Г ОЛЬГА АНДРЕЕВНА</t>
  </si>
  <si>
    <t>К ЮЛИЯ АНДРЕЕВНА</t>
  </si>
  <si>
    <t>С ОЛЕГ ЛЕОНИДОВИЧ</t>
  </si>
  <si>
    <t>А ЮРИЙ ВИКТОРОВИЧ</t>
  </si>
  <si>
    <t>М НАДЕЖДА ГЕОРГИЕВНА</t>
  </si>
  <si>
    <t>С ДАНИИЛ ГЕННАДЬЕВИЧ</t>
  </si>
  <si>
    <t>Б ДЕНИС АЛЕКСЕЕВИЧ</t>
  </si>
  <si>
    <t>Ш МИХАИЛ АЛЕКСЕЕВИЧ</t>
  </si>
  <si>
    <t>А ТЕЙМУР САДИЕВИЧ</t>
  </si>
  <si>
    <t>Б КСЕНИЯ ЕВГЕНЬЕВНА</t>
  </si>
  <si>
    <t>Е ЕЛЕНА СЕРГЕЕВНА</t>
  </si>
  <si>
    <t>К РОМАН МАРАТОВИЧ</t>
  </si>
  <si>
    <t>Л АНДРЕЙ АЛЕКСАНДРОВИЧ</t>
  </si>
  <si>
    <t>С АРТЕМ ДМИТРИЕВИЧ</t>
  </si>
  <si>
    <t>К АРТЁМ ЕВГЕНЬЕВИЧ</t>
  </si>
  <si>
    <t>М ЮЛИЯ ВЯЧЕСЛАВОВНА</t>
  </si>
  <si>
    <t>М ТАТЬЯНА ВЛАДИМИРОВНА</t>
  </si>
  <si>
    <t>С ЕКАТЕРИНА АНДРЕЕВНА</t>
  </si>
  <si>
    <t>Н ВИКТОРИЯ ВЛАДИМИРОВНА</t>
  </si>
  <si>
    <t>М НАТАЛЬЯ ВЯЧЕСЛАВОВНА</t>
  </si>
  <si>
    <t>П ВИКТОРИЯ ВЛАДИМИРОВНА</t>
  </si>
  <si>
    <t>Б ДМИТРИЙ СЕРГЕЕВИЧ</t>
  </si>
  <si>
    <t>К ЛИАНА ДМИТРИЕВНА</t>
  </si>
  <si>
    <t>М СВЕТЛАНА ВАСИЛЬЕВНА</t>
  </si>
  <si>
    <t>К ТАТЬЯНА ВАСИЛЬЕВНА</t>
  </si>
  <si>
    <t>З СВЕТЛАНА ВЛАДИМИРОВНА</t>
  </si>
  <si>
    <t>К ЕЛЕНА ЯКОВЛЕВНА</t>
  </si>
  <si>
    <t>С АННА ЕВГЕНЬЕВНА</t>
  </si>
  <si>
    <t>Ц НАТАЛЬЯ ЮРЬЕВНА</t>
  </si>
  <si>
    <t>К МАРИНА ВАЛЕНТИНОВНА</t>
  </si>
  <si>
    <t>П ЭДУАРД ВИКТОРОВИЧ</t>
  </si>
  <si>
    <t>К ВАСИЛИЙ ВЛАДИМИРОВИЧ</t>
  </si>
  <si>
    <t>Т ОЛЬГА ВАЛЕРЬЕВНА</t>
  </si>
  <si>
    <t>С МИХАИЛ АЛЕКСАНДРОВИЧ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</si>
  <si>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</si>
  <si>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</si>
  <si>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</si>
  <si>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</si>
  <si>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Ц НАДЕЖДА МУНКОЕВНА</t>
  </si>
  <si>
    <t>Б МАРИЯ СЕРГЕЕВНА</t>
  </si>
  <si>
    <t>Г ИВАН ИВАНОВИЧ</t>
  </si>
  <si>
    <t>Р АННА ВИКТОРОВНА</t>
  </si>
  <si>
    <t>Б МАРИНА ПЕТРОВНА</t>
  </si>
  <si>
    <t>А ЮЛИЯ ЛЕОНИДОВНА</t>
  </si>
  <si>
    <t>Ш ЮЛИЯ АНАТОЛЬЕВНА</t>
  </si>
  <si>
    <t>С ЮЛИЯ АНАТОЛЬЕВНА</t>
  </si>
  <si>
    <t>М КСЕНИЯ ВАДИМОВНА</t>
  </si>
  <si>
    <t>П ЕКАТЕРИНА АНДРЕЕВНА</t>
  </si>
  <si>
    <t>П ВАЛЕРИЙ АНАТОЛЬЕВИЧ</t>
  </si>
  <si>
    <t>Г НАТАЛЬЯ ВЛАДИМИРОВНА</t>
  </si>
  <si>
    <t>В ЛИДИЯ ГРИГОРЬЕВНА</t>
  </si>
  <si>
    <t>Т ЛЮДМИЛА АЛЕКСАНДРОВНА</t>
  </si>
  <si>
    <t>К ВЛАДИМИР ОЛЕГОВИЧ</t>
  </si>
  <si>
    <t>Д ЕЛЕНА АЛЕКСАНДРОВНА</t>
  </si>
  <si>
    <t>К АЛИСА ДМИТРИЕВНА</t>
  </si>
  <si>
    <t>Г ТАНСУ АЙДАРОВНА</t>
  </si>
  <si>
    <t>Г ГУЛЬШАТ ИРШАТОВНА</t>
  </si>
  <si>
    <t>К АНАСТАСИЯ ВЛАДИМИРОВНА</t>
  </si>
  <si>
    <t>К МАГОМЕД ЮСУПОВИЧ</t>
  </si>
  <si>
    <t>Л АЛЕКСАНДР ВЛАДИЛЕНОВИЧ</t>
  </si>
  <si>
    <t>М МАРИЯ ЮРЬЕВНА</t>
  </si>
  <si>
    <t>К МАРИЯ АНАТОЛЬЕВНА</t>
  </si>
  <si>
    <t>Б ГАЛИНА ВИКТОРОВНА</t>
  </si>
  <si>
    <t>Т КСЕНИЯ ИГОРЕВНА</t>
  </si>
  <si>
    <t>Б КОНСТАНТИН ЛЕОНИДОВИЧ</t>
  </si>
  <si>
    <t>Т ЕЛЕНА ХАКИМОВНА</t>
  </si>
  <si>
    <t>В МАРИНА АЛЕКСАНДРОВНА</t>
  </si>
  <si>
    <t>Р ЮЛИЯ ВЯЧЕСЛАВОВНА</t>
  </si>
  <si>
    <t>Б ОЛЕСЯ СЕРГЕЕВНА</t>
  </si>
  <si>
    <t>К ТАТЬЯНА ФЕДОРОВНА</t>
  </si>
  <si>
    <t>А АЛЕКСАНДР ВИКТОРОВИЧ</t>
  </si>
  <si>
    <t>С БУЛАТ НУРИХАНОВИЧ</t>
  </si>
  <si>
    <t>А ВАЛЕРИЙ АЛЕКСАНДРОВИЧ</t>
  </si>
  <si>
    <t>Н ЛЮДМИЛА СЕРГЕЕВНА</t>
  </si>
  <si>
    <t>Ш НАДЕЖДА СЕРГЕЕВНА</t>
  </si>
  <si>
    <t>Я ВЯЧЕСЛАВ ВЛАДИМИРОВИЧ</t>
  </si>
  <si>
    <t>Б АРТЁМ ОЛЕГОВИЧ</t>
  </si>
  <si>
    <t>М ЮЛИЯ АЛЕКСАНДРОВНА</t>
  </si>
  <si>
    <t>Ш ВИТАЛИЙ БОРИСОВИЧ</t>
  </si>
  <si>
    <t>Н СВЕТЛАНА БОРИСОВНА</t>
  </si>
  <si>
    <t>К ЕКАТЕРИНА НИКОЛАЕВНА</t>
  </si>
  <si>
    <t>З ИЛЬЯ ВЛАДИМИРОВИЧ</t>
  </si>
  <si>
    <t>П ЛЮДМИЛА НИКОЛАЕВНА</t>
  </si>
  <si>
    <t>Л СНЕЖАНА ВЛАДИМИРОВНА</t>
  </si>
  <si>
    <t>Н НАТАЛЬЯ ЮРЬЕВНА</t>
  </si>
  <si>
    <t>Л ЛАЛА ВИТАЛЬЕВНА</t>
  </si>
  <si>
    <t>М МАРИЯ ВЯЧЕСЛАВОВНА</t>
  </si>
  <si>
    <t>Ш АННА АЛЕКСАНДРОВНА</t>
  </si>
  <si>
    <t>М ЛЮБОВЬ МИХАЙЛОВНА</t>
  </si>
  <si>
    <t>С АЗАЛИЯ МАЛИКОВНА</t>
  </si>
  <si>
    <t>Б СЕРГЕЙ НИКОЛАЕВИЧ</t>
  </si>
  <si>
    <t>Т ЕЛЕНА СЕРГЕЕВНА</t>
  </si>
  <si>
    <t>З ИРИНА СЕРГЕЕВНА</t>
  </si>
  <si>
    <t>Р ИЛОНА ЗЯМОВНА</t>
  </si>
  <si>
    <t>В ДАРЬЯ АНДРЕЕВНА</t>
  </si>
  <si>
    <t>Г АНАСТАСИЯ АНТОНОВНА</t>
  </si>
  <si>
    <t>З НАТАЛЬЯ ДМИТРИЕВНА</t>
  </si>
  <si>
    <t>Р ЮЛИЯ ИГОРЕВНА</t>
  </si>
  <si>
    <t>Ш АНТОН ПАВЛОВИЧ</t>
  </si>
  <si>
    <t>А МАРИЯ ОКТАМОВНА</t>
  </si>
  <si>
    <t>Д ТАТЬЯНА ЮРЬЕВНА</t>
  </si>
  <si>
    <t>С ЕЛЕНА ВИКТОРОВНА</t>
  </si>
  <si>
    <t>Н СВЕТЛАНА ИВАНОВНА</t>
  </si>
  <si>
    <t>Ч НАДЕЖДА АНДРЕЕВНА</t>
  </si>
  <si>
    <t>Ч ГАЛИНА СЕРГЕЕВНА</t>
  </si>
  <si>
    <t>Ю ЛИАНА МАНУКОВНА</t>
  </si>
  <si>
    <t>Б ЛЮДМИЛА ВЛАДИМИРОВНА</t>
  </si>
  <si>
    <t>К ЛИЛИЯ ЮНИРОВНА</t>
  </si>
  <si>
    <t>О ЛЮДМИЛА ВАСИЛЬЕВНА</t>
  </si>
  <si>
    <t>К ЛИЛИЯ СЕРГЕЕВНА</t>
  </si>
  <si>
    <t>Ф КРИСТИНА СЕРГЕЕВНА</t>
  </si>
  <si>
    <t>С ОЛЬГА АНДРЕЕВНА</t>
  </si>
  <si>
    <t>Х ОЛЬГА ВЛАДИМИРОВНА</t>
  </si>
  <si>
    <t>В ЕКАТЕРИНА СЕРГЕЕВНА</t>
  </si>
  <si>
    <t>У СЕРГЕЙ СЕРГЕЕВИЧ</t>
  </si>
  <si>
    <t>П АРТЕМ ЮРЬЕВИЧ</t>
  </si>
  <si>
    <t>В НАТАЛЬЯ АЛЕКСАНДРОВНА</t>
  </si>
  <si>
    <t>Ч ЕВГЕНИЙ ВЛАДИМИРОВИЧ</t>
  </si>
  <si>
    <t>К АЛЕНА ВАСИЛЬЕВНА</t>
  </si>
  <si>
    <t>Б МИХАИЛ АЛЕКСАНДРОВИЧ</t>
  </si>
  <si>
    <t>Л ДМИТРИЙ НИКОЛАЕВИЧ</t>
  </si>
  <si>
    <t>К ПАВЕЛ СЕРГЕЕВИЧ</t>
  </si>
  <si>
    <t>Б ЮРИЙ ИГОРЕВИЧ</t>
  </si>
  <si>
    <t>Б ИРИНА НИКОЛАЕВНА</t>
  </si>
  <si>
    <t>И АНДРЕЙ ВАЛЕРЬЕВИЧ</t>
  </si>
  <si>
    <t>Х ЕЛЕНА ВЛАДИМИРОВНА</t>
  </si>
  <si>
    <t>К ВЛАДИМИР ВАЛЕРЬЕВИЧ</t>
  </si>
  <si>
    <t>Ц ВЛАДИМИР ВИКТОРОВИЧ</t>
  </si>
  <si>
    <t>Л ВЕРА ВЛАДИМИРОВНА</t>
  </si>
  <si>
    <t>А ЕВГЕНИЙ АНАТОЛЬЕВИЧ</t>
  </si>
  <si>
    <t>С АНДРЕЙ АЛЕКСАНДРОВИЧ</t>
  </si>
  <si>
    <t>М ДИНА ВЛАДИМИРОВНА</t>
  </si>
  <si>
    <t>С НАТАЛЬЯ НИКОЛАЕВНА</t>
  </si>
  <si>
    <t>С ОЛЬГА АЛЕКСЕЕВНА</t>
  </si>
  <si>
    <t>П ЗАРИНА ФАРИТОВНА</t>
  </si>
  <si>
    <t>Г РУЗИНА ИШБУЛДОВНА</t>
  </si>
  <si>
    <t>З ЮЛИЯ НИКОЛАЕВНА</t>
  </si>
  <si>
    <t>Е СЕРГЕЙ СЕРГЕЕВИЧ</t>
  </si>
  <si>
    <t>П АНАСТАСИЯ ВАСИЛЬЕВНА</t>
  </si>
  <si>
    <t>Н АЛЕКСАНДР ВАЛЕРЬЯНОВИЧ</t>
  </si>
  <si>
    <t>В АЛЕНА АЛЕКСЕЕВНА</t>
  </si>
  <si>
    <t>К МАРИЯ АЛЕКСАНДРОВНА</t>
  </si>
  <si>
    <t>С АЛЕКСАНДРА РАСУЛОВНА</t>
  </si>
  <si>
    <t>Ф ПЕТР ВАЛЕРЬЕВИЧ</t>
  </si>
  <si>
    <t>Т НИКИТА ВАЛЕРИЕВИЧ</t>
  </si>
  <si>
    <t>Н МАРИНА ТАЗАБАЕВНА</t>
  </si>
  <si>
    <t>А КСЕНИЯ АЛЕКСАНДРОВНА</t>
  </si>
  <si>
    <t>А ГЕБЕК ГАЗИХМАЕВИЧ</t>
  </si>
  <si>
    <t>Б АРСЕН СЫНТИМЕРОВИЧ</t>
  </si>
  <si>
    <t>К ЛИЛИЯ ОЛЕГОВНА</t>
  </si>
  <si>
    <t>Г ЛЮДМИЛА ВИЛЬЕВНА</t>
  </si>
  <si>
    <t>М НИКОЛАЙ ВАСИЛЬЕВИЧ</t>
  </si>
  <si>
    <t>С ДАРЬЯ СЕРГЕЕВНА</t>
  </si>
  <si>
    <t>Ш ЕКАТЕРИНА СЕРГЕЕВНА</t>
  </si>
  <si>
    <t>Б ОЛЬГА ЭЛЬХАНОВНА</t>
  </si>
  <si>
    <t>К АНИТА ХАБИБУЛЛОВНА</t>
  </si>
  <si>
    <t>Т АННА ОЛЕГОВНА</t>
  </si>
  <si>
    <t>Я ИРИНА ГЕННАДЬЕВНА</t>
  </si>
  <si>
    <t>К НИНА ИГОРЕВНА</t>
  </si>
  <si>
    <t>У АННА АЛЕКСАНДРОВНА</t>
  </si>
  <si>
    <t>П ИРИНА ВИКТОРОВНА</t>
  </si>
  <si>
    <t>П МАРИНА АЛЕКСАНДРОВНА</t>
  </si>
  <si>
    <t>Т ВАЛЕРИЙ МИХАЙЛОВИЧ</t>
  </si>
  <si>
    <t>Г МИХАИЛ МИХАЙЛОВИЧ</t>
  </si>
  <si>
    <t>Д ИРИНА АНДРЕЕВНА</t>
  </si>
  <si>
    <t>Д АНГЕЛИНА ЛЕОНИДОВНА</t>
  </si>
  <si>
    <t>М НАТАЛЬЯ ВЛАДИМИРОВНА</t>
  </si>
  <si>
    <t>И МАРИНА АНАТОЛЬЕВНА</t>
  </si>
  <si>
    <t>М ОЛЕГ ЭДУАРДОВИЧ</t>
  </si>
  <si>
    <t>И ДМИТРИЙ АНДРЕЕВИЧ</t>
  </si>
  <si>
    <t>К АЛЕКСАНДР АНАТОЛЬЕВИЧ</t>
  </si>
  <si>
    <t>Т ЮЛИЯ ЮРЬЕВНА</t>
  </si>
  <si>
    <t>П НИНА БОРИСОВНА</t>
  </si>
  <si>
    <t>Ч ЕЛЕНА СЕРГЕЕВНА</t>
  </si>
  <si>
    <t>Б ВИКТОР ВЛАДИМИРОВИЧ</t>
  </si>
  <si>
    <t>Х ЕВГЕНИЙ ВЛАДИМИРОВИЧ</t>
  </si>
  <si>
    <t>Т ЕЛИЗАВЕТА ВЛАДИМИРОВНА</t>
  </si>
  <si>
    <t>В ДМИТРИЙ АЛЕКСЕЕВИЧ</t>
  </si>
  <si>
    <t>Т ИРИНА АНАТОЛЬЕВНА</t>
  </si>
  <si>
    <t>М АННА АЛЕКСЕЕВНА</t>
  </si>
  <si>
    <t>Л МАРИНА СЕРГЕЕВНА</t>
  </si>
  <si>
    <t>С ЕЛЕНА АЛЕКСЕЕВНА</t>
  </si>
  <si>
    <t>П ВЛАДИСЛАВ МИХАЙЛОВИЧ</t>
  </si>
  <si>
    <t>П ВИКТОРИЯ ИВАНОВНА</t>
  </si>
  <si>
    <t>И ЛАРИСА ЮРЬЕВНА</t>
  </si>
  <si>
    <t>Б АНТОНИНА АНДРЕЕВНА</t>
  </si>
  <si>
    <t>К ЮЛИЯ ПАВЛОВНА</t>
  </si>
  <si>
    <t>Н СВЕТЛАНА ПЕТРОВНА</t>
  </si>
  <si>
    <t>П АЛЕКСАНДР АЛЕКСАНДРОВИЧ</t>
  </si>
  <si>
    <t>К МАРГАРИТА ИГОРЕВНА</t>
  </si>
  <si>
    <t>К ДМИТРИЙ БОРИСОВИЧ</t>
  </si>
  <si>
    <t>П АЛЕКСАНДР ЮРЬЕВИЧ</t>
  </si>
  <si>
    <t>Т МАРИНА ВАЛЕРЬЕВНА</t>
  </si>
  <si>
    <t>Ф СВЕТЛАНА ВЛАДИМИРОВНА</t>
  </si>
  <si>
    <t>А МАРИЯ ВАЛЕРЬЕВНА</t>
  </si>
  <si>
    <t>Б ЯНА ВЛАДИМИРОВНА</t>
  </si>
  <si>
    <t>Ж ОЛЬГА ВАЛЕРЬЕВНА</t>
  </si>
  <si>
    <t>К МАРГАРИТА АЛЕКСЕЕВНА</t>
  </si>
  <si>
    <t>К ПОЛИНА ИГОРЕВНА</t>
  </si>
  <si>
    <t>М ОЛЬГА ОЛЕГОВНА</t>
  </si>
  <si>
    <t>П ОЛЬГА ИГОРЕВНА</t>
  </si>
  <si>
    <t>Т КОНСТАНТИН АНДРЕЕВИЧ</t>
  </si>
  <si>
    <t>Я АЛЕКСАНДРА ВЯЧЕСЛАВОВНА</t>
  </si>
  <si>
    <t>Ш АННА ВЯЧЕСЛАВОВНА</t>
  </si>
  <si>
    <t>В ЛИЛИЯ БУЛАТОВНА</t>
  </si>
  <si>
    <t>М ОЛЕСЯ СЕРГЕЕВНА</t>
  </si>
  <si>
    <t>В ВЕРА ВАСИЛЬЕВНА</t>
  </si>
  <si>
    <t>Г ВЕНЕРА ХАКОВНА</t>
  </si>
  <si>
    <t>К МАРИЯ НИКОЛАЕВНА</t>
  </si>
  <si>
    <t>Б АНАСТАСИЯ ЕВГЕНЬЕВНА</t>
  </si>
  <si>
    <t>К ВЛАДИМИР НИКОЛАЕВИЧ</t>
  </si>
  <si>
    <t>Ф ЖАННА СЕРГЕЕВНА</t>
  </si>
  <si>
    <t>Ч МАРИЯ ВАЛЕРЬЕВНА</t>
  </si>
  <si>
    <t>П НАДЕЖДА ЮРЬЕВНА</t>
  </si>
  <si>
    <t>Б КИРИЛЛ ЮРЬЕВИЧ</t>
  </si>
  <si>
    <t>А ИГОРЬ АЛЕКСАНДРОВИЧ</t>
  </si>
  <si>
    <t>Ф ИРИНА ВАДИМОВНА</t>
  </si>
  <si>
    <t>К ЕВГЕНИЙ ФЕЛИКСОВИЧ</t>
  </si>
  <si>
    <t>Б АЛЕКСАНДР АНАТОЛЬЕВИЧ</t>
  </si>
  <si>
    <t>М АЙ-ТАНА ПАВЛОВНА</t>
  </si>
  <si>
    <t>У ИГОРЬ АЛЕКСАНДРОВИЧ</t>
  </si>
  <si>
    <t>Г ТАТЬЯНА СЕРГЕЕВНА</t>
  </si>
  <si>
    <t>С ВЛАДИМИР ИВАНОВИЧ</t>
  </si>
  <si>
    <t>Д МАКСИМ СЕРГЕЕВИЧ</t>
  </si>
  <si>
    <t>М ДМИТРИЙ АЛЕКСАНДРОВИЧ</t>
  </si>
  <si>
    <t>С ЮЛИЯ ДМИТРИЕВНА</t>
  </si>
  <si>
    <t>Х АЛИЯ ВЕНИАМИНОВНА</t>
  </si>
  <si>
    <t>Т ЛЮБОВЬ МИХАЙЛОВНА</t>
  </si>
  <si>
    <t>Ж СВЕТЛАНА НИКОЛАЕВНА</t>
  </si>
  <si>
    <t>П ГАВРИЛ АРТЕМОВИЧ</t>
  </si>
  <si>
    <t>С МАРИНА ОЛЕГОВНА</t>
  </si>
  <si>
    <t>Д ОЛЬГА ВЛАДИМИРОВНА</t>
  </si>
  <si>
    <t>Д ТАТЬЯНА НИКОЛАЕВНА</t>
  </si>
  <si>
    <t>С НАТАЛЬЯ ЕВГЕНЬЕВНА</t>
  </si>
  <si>
    <t>С ГАЛИНА АНАТОЛЬЕВНА</t>
  </si>
  <si>
    <t>Р ГАЛИНА АЛЕКСАНДРОВНА</t>
  </si>
  <si>
    <t>П АЛЕКСАНДР КЛАВДИЕВИЧ</t>
  </si>
  <si>
    <t>Л АЛЕКСАНДРА ВЛАДИМИРОВНА</t>
  </si>
  <si>
    <t>П НАТАЛЬЯ ИГОРЕВНА</t>
  </si>
  <si>
    <t>Л ЕЛЕНА ИВАНОВНА</t>
  </si>
  <si>
    <t>Г НАДЕЖДА БОГДАНОВНА</t>
  </si>
  <si>
    <t>Б НАТАЛЬЯ АНДРЕЕВНА</t>
  </si>
  <si>
    <t>Ш ТАТЬЯНА АНДРИЯНОВНА</t>
  </si>
  <si>
    <t>Н НАДЕЖДА ЮРЬЕВНА</t>
  </si>
  <si>
    <t>А НАТАЛЬЯ АНАТОЛЬЕВНА</t>
  </si>
  <si>
    <t>К КСЕНИЯ ГЕННАДЬЕВНА</t>
  </si>
  <si>
    <t>Н ЕЛЕНА НИКОЛАЕВНА</t>
  </si>
  <si>
    <t>Ж ТАТЬЯНА МИХАЙЛОВНА</t>
  </si>
  <si>
    <t>Б ВЕРОНИКА ОЛЕГОВНА</t>
  </si>
  <si>
    <t>Т ЕЛЕНА ВАЛЕРЬЕВНА</t>
  </si>
  <si>
    <t>С ВИКТОР НИКОЛАЕВИЧ</t>
  </si>
  <si>
    <t>Ж ЕКАТЕРИНА ОЛЕГОВНА</t>
  </si>
  <si>
    <t>Ш ВЕРОНИКА АЛЕКСАНДРОВНА</t>
  </si>
  <si>
    <t>М ИРИНА АЛЕКСАНДРОВНА</t>
  </si>
  <si>
    <t>Г АЛЕКСАНДРА ЕФИМОВНА</t>
  </si>
  <si>
    <t>Ч ОЛЕГ НИКОЛАЕВИЧ</t>
  </si>
  <si>
    <t>П МИХАИЛ ВЛАДИМИРОВИЧ</t>
  </si>
  <si>
    <t>Л ВАЛЕНТИН ФЕДОРОВИЧ</t>
  </si>
  <si>
    <t>С ВИКТОР АНАТОЛЬЕВИЧ</t>
  </si>
  <si>
    <t>Т РИММА ВЛАДИМИРОВНА</t>
  </si>
  <si>
    <t>М АЛЕКСАНДР ПАВЛОВИЧ</t>
  </si>
  <si>
    <t>Ш ЛИЛИЯ АЛЕКСАНДРОВНА</t>
  </si>
  <si>
    <t>П ЛАРИСА ОЛЕГОВНА</t>
  </si>
  <si>
    <t>П ЕВГЕНИЙ ВИКТОРОВИЧ</t>
  </si>
  <si>
    <t>М ЛЮДМИЛА МИХАЙЛОВНА</t>
  </si>
  <si>
    <t>П АЛЕКСАНДР ВЛАДИМИРОВИЧ</t>
  </si>
  <si>
    <t>О НИНА АЛЕКСАНДРОВНА</t>
  </si>
  <si>
    <t>К ЕЛЕНА АЛЕКСАНДРОВНА</t>
  </si>
  <si>
    <t>М АЛИСА ВИКТОРОВНА</t>
  </si>
  <si>
    <t>И ДАНТИНА НАБИЖОНОВНА</t>
  </si>
  <si>
    <t>О МАРИНА ОЛЕГОВНА</t>
  </si>
  <si>
    <t>Б АРКАДИЙ АНАТОЛЬЕВИЧ</t>
  </si>
  <si>
    <t>З НАДЕЖДА ЛЕОНИДОВНА</t>
  </si>
  <si>
    <t>Г АЛЕКСАНДР ВЛАДИМИРОВИЧ</t>
  </si>
  <si>
    <t>М СВЕТЛАНА АЛЕКСАНДРОВНА</t>
  </si>
  <si>
    <t>Б ПЕТР СТЕФАНОВИЧ</t>
  </si>
  <si>
    <t>П АЛЕНА НИКОЛАЕВНА</t>
  </si>
  <si>
    <t>Б АЛЕКСЕЙ ГЕННАДЬЕВИЧ</t>
  </si>
  <si>
    <t>М КОНСТАНТИН ВИКТОРОВИЧ</t>
  </si>
  <si>
    <t>И НАТАЛЬЯ ЮРЬЕВНА</t>
  </si>
  <si>
    <t>К ИВАН ВЛАДИМИРОВИЧ</t>
  </si>
  <si>
    <t>Ч АЛЕКСАНДР НИКОЛАЕВИЧ</t>
  </si>
  <si>
    <t>Л ТАТЬЯНА ВИКТОРОВНА</t>
  </si>
  <si>
    <t>В ЕВГЕНИЙ АЛЕКСЕЕВИЧ</t>
  </si>
  <si>
    <t>Т АНДРЕЙ ВИТАЛЬЕВИЧ</t>
  </si>
  <si>
    <t>Ц АННА МИХАЙЛОВНА</t>
  </si>
  <si>
    <t>Х СЕРГЕЙ ВИКТОРОВИЧ</t>
  </si>
  <si>
    <t>Б КОНСТАНТИН ИГОРЕВИЧ</t>
  </si>
  <si>
    <t>И СЕРГЕЙ ОЛЕГОВИЧ</t>
  </si>
  <si>
    <t>К ВЛАДИМИР РЕНАТОВИЧ</t>
  </si>
  <si>
    <t>Н АЛЕКСЕЙ ВЛАДИМИРОВИЧ</t>
  </si>
  <si>
    <t>Б ЕКАТЕРИНА АЛЕКСАНДРОВНА</t>
  </si>
  <si>
    <t>К АНДРЕЙ ЕВГЕНЬЕВИЧ</t>
  </si>
  <si>
    <t>К АНАСТАСИЯ АЛЕКСАНДРОВНА</t>
  </si>
  <si>
    <t>Ч БОГДАН СТАНИСЛАВОВИЧ</t>
  </si>
  <si>
    <t>Г СВЕТЛАНА АЛЕКСАНДРОВНА</t>
  </si>
  <si>
    <t>Н ОЛЕСЯ ВЯЧЕСЛАВОВНА</t>
  </si>
  <si>
    <t>Ш АЛЕКСЕЙ ВЛАДИМИРОВИЧ</t>
  </si>
  <si>
    <t>В ЕКАТЕРИНА ВИКТОРОВНА</t>
  </si>
  <si>
    <t>О МАКСИМ СЕРГЕЕВИЧ</t>
  </si>
  <si>
    <t>К ИГОРЬ ВСЕВОЛОДОВИЧ</t>
  </si>
  <si>
    <t>Б ОКСАНА ВИКТОРОВНА</t>
  </si>
  <si>
    <t>М СТАНИСЛАВ ПЕТРОВИЧ</t>
  </si>
  <si>
    <t>Л ОЛЬГА ВЛАДИМИРОВНА</t>
  </si>
  <si>
    <t>Г ВАЛЕРИЙ ГИБАДУЛЛОВИЧ</t>
  </si>
  <si>
    <t>Р СВЕТЛАНА ЮРЬЕВНА</t>
  </si>
  <si>
    <t>И АЛИБЕК МАХАМБЕТОВИЧ</t>
  </si>
  <si>
    <t>Г ВИКТОР ИОСИФОВИЧ</t>
  </si>
  <si>
    <t>Б ТАТЬЯНА ИРЕКОВНА</t>
  </si>
  <si>
    <t>Б ЕКАТЕРИНА ЮРЬЕВНА</t>
  </si>
  <si>
    <t>Н СВЕТЛАНА ВАСИЛЬЕВНА</t>
  </si>
  <si>
    <t>Р АЛЕКСЕЙ ГЕННАДЬЕВИЧ</t>
  </si>
  <si>
    <t>К АЛЕКСАНДР СЕРГЕЕВИЧ</t>
  </si>
  <si>
    <t>Г ЕЛЕНА ИГОРЕВНА</t>
  </si>
  <si>
    <t>Г АЛИНА РАДИКОВНА</t>
  </si>
  <si>
    <t>С РУСТАМ НИКОЛАЕВИЧ</t>
  </si>
  <si>
    <t>А НАТАЛЬЯ АЛЕКСАНДРОВНА</t>
  </si>
  <si>
    <t>Ш ГУЛЬНАЗ ФАНИСОВНА</t>
  </si>
  <si>
    <t>А ОКСАНА ЕВГЕНЬЕВНА</t>
  </si>
  <si>
    <t>Х ТАТЬЯНА ФИЛАРИТОВНА</t>
  </si>
  <si>
    <t>А ЕЛЕНА ВИТАЛЬЕВНА</t>
  </si>
  <si>
    <t>М ЕКАТЕРИНА АЛЕКСАНДРОВНА</t>
  </si>
  <si>
    <t>П ТАТЬЯНА ФЕДОРОВНА</t>
  </si>
  <si>
    <t>К МАРИНА АЛЕКСАНДРОВНА</t>
  </si>
  <si>
    <t>Р АЛЕКСАНДР ОЛЕГОВИЧ</t>
  </si>
  <si>
    <t>П АНАСТАСИЯ ИВАНОВНА</t>
  </si>
  <si>
    <t>К АСКАР ИСМАГУЛОВИЧ</t>
  </si>
  <si>
    <t>А ВИКТОР НИКОЛАЕВИЧ</t>
  </si>
  <si>
    <t>П ДЖУЛЬЕТТА РОБЕРТОВНА</t>
  </si>
  <si>
    <t>С ТАТЬЯНА ВЛАДИМИРОВНА</t>
  </si>
  <si>
    <t>З ДАРЬЯ ПАВЛОВНА</t>
  </si>
  <si>
    <t>К РУСЛАН ПЕРЕНБЕКОВИЧ</t>
  </si>
  <si>
    <t>М ЕЛЕНА ВАЛЕРЬЕВНА</t>
  </si>
  <si>
    <t>В ОКСАНА ЛЕОНИДОВНА</t>
  </si>
  <si>
    <t>М САУЛЕМ</t>
  </si>
  <si>
    <t>К КОНСТАНТИН АЛЕКСАНДРОВИЧ</t>
  </si>
  <si>
    <t>С ДМИТРИЙ НИКОЛАЕВИЧ</t>
  </si>
  <si>
    <t>М ЖАКИЯ АЛЬБЕКОВИЧ</t>
  </si>
  <si>
    <t>Д ИРИНА ТАСБУЛАТОВНА</t>
  </si>
  <si>
    <t>Т САУЛЕ БИСАНГАЛИЕВНА</t>
  </si>
  <si>
    <t>П АЛЕКСАНДР ДМИТРИЕВИЧ</t>
  </si>
  <si>
    <t>Я МАРИНА ВЛАДИМИРОВНА</t>
  </si>
  <si>
    <t>Б РОМАН ВАЛЕРЬЕВИЧ</t>
  </si>
  <si>
    <t>Р АНДРЕЙ ЮРЬЕВИЧ</t>
  </si>
  <si>
    <t>П КОНСТАНТИН ВИТАЛЬЕВИЧ</t>
  </si>
  <si>
    <t>Б ИВАН ВЛАДИМИРОВИЧ</t>
  </si>
  <si>
    <t>Д СЕРГЕЙ АЛЕКСАНДРОВИЧ</t>
  </si>
  <si>
    <t>Е АЛЕКСЕЙ ОЛЕГОВИЧ</t>
  </si>
  <si>
    <t>И МАКСИМ МИХАЙЛОВИЧ</t>
  </si>
  <si>
    <t>К ДЕНИС ВАЛЕРЬЕВИЧ</t>
  </si>
  <si>
    <t>М СЕРГЕЙ АЛЕКСАНДРОВИЧ</t>
  </si>
  <si>
    <t>Н ИННА ВИКТОРОВНА</t>
  </si>
  <si>
    <t>С ВЯЧЕСЛАВ РУДОЛЬФОВИЧ</t>
  </si>
  <si>
    <t>С ВЛАДИМИР АФАНАСЬЕВИЧ</t>
  </si>
  <si>
    <t>Б АЛЕКСАНДР МИХАЙЛОВИЧ</t>
  </si>
  <si>
    <t>Б ЖАННА ДМИТРИЕВНА</t>
  </si>
  <si>
    <t>Ж СВЕТЛАНА ЕВГЕНЬЕВНА</t>
  </si>
  <si>
    <t>Ч СЕРГЕЙ ЯКОВЛЕВИЧ</t>
  </si>
  <si>
    <t>Г АЛЕКСАНДР ПЕТРОВИЧ</t>
  </si>
  <si>
    <t>Ч ГАЛИНА АЛЕКСАНДРОВНА</t>
  </si>
  <si>
    <t>А ЛАРИСА ВАЛЕРЬЕВНА</t>
  </si>
  <si>
    <t>Х НАТАЛЬЯ АЛЕКСАНДРОВНА</t>
  </si>
  <si>
    <t>Т РИНАТ ВАЛЕРЬЕВИЧ</t>
  </si>
  <si>
    <t>П ТАТЬЯНА ВЛАДИМИРОВНА</t>
  </si>
  <si>
    <t>Г МАРИНА ВИТАЛЬЕВНА</t>
  </si>
  <si>
    <t>Щ НАТАЛЬЯ ВАЛЕРЬЕВНА</t>
  </si>
  <si>
    <t>Ч АНДРЕЙ ИВАНОВИЧ</t>
  </si>
  <si>
    <t>Б ОЛЬГА ВАЛЕНТИНОВНА</t>
  </si>
  <si>
    <t>Д МАРИНА НИКОЛАЕВНА</t>
  </si>
  <si>
    <t>С СЕРГЕЙ АНАТОЛЬЕВИЧ</t>
  </si>
  <si>
    <t>Л НАТАЛЬЯ ДМИТРИЕВНА</t>
  </si>
  <si>
    <t>Г АЛЕКСЕЙ ИВАНОВИЧ</t>
  </si>
  <si>
    <t>И АРСТАН МАХАМБЕТОВИЧ</t>
  </si>
  <si>
    <t>Р ТАТЬЯНА ВЛАДИМИРОВНА</t>
  </si>
  <si>
    <t>Т АНТОН ИГОРЕВИЧ</t>
  </si>
  <si>
    <t>К АЛЕНА ИЛЛАРИОНОВНА</t>
  </si>
  <si>
    <t>Л ЕКАТЕРИНА АЛЕКСАНДРОВНА</t>
  </si>
  <si>
    <t>К ЛЮДМИЛА АЛЕКСАНДРОВНА</t>
  </si>
  <si>
    <t>К НАТАЛЬЯ ЮРЬЕВНА</t>
  </si>
  <si>
    <t>В КОНСТАНТИН ВИКТОРОВИЧ</t>
  </si>
  <si>
    <t>О ЕЛЕНА ЮРЬЕВНА</t>
  </si>
  <si>
    <t>С ОЛЬГА АЛЕКСАНДРОВНА</t>
  </si>
  <si>
    <t>В ПОЛИНА СЕРГЕЕВНА</t>
  </si>
  <si>
    <t>Н ДМИТРИЙ ВЯЧЕСЛАВОВИЧ</t>
  </si>
  <si>
    <t>П АНАСТАСИЯ ДМИТРИЕВНА</t>
  </si>
  <si>
    <t>З АРИНА СТАНИСЛАВОВНА</t>
  </si>
  <si>
    <t>К ЕКАТЕРИНА СЕРГЕЕВНА</t>
  </si>
  <si>
    <t>М ЭЛЬВИРА ФАЕЗОВНА</t>
  </si>
  <si>
    <t>М НАТАЛЬЯ ПАВЛОВА</t>
  </si>
  <si>
    <t>И РОМАН ИГОРЕВИЧ</t>
  </si>
  <si>
    <t>Л ОКСАНА ВЛАДИМИРОВНА</t>
  </si>
  <si>
    <t>М МАРИНА ВИТАЛЬЕВНА</t>
  </si>
  <si>
    <t>Ш ЛЕОНИД ВЛАДИМИРОВИЧ</t>
  </si>
  <si>
    <t>Ш ОЛЬГА ФАРИТЖАНОВНА</t>
  </si>
  <si>
    <t>Ч ПАВЕЛ ПАВЛОВИЧ</t>
  </si>
  <si>
    <t>Ш ВАЛЕНТИНА ЮРЬЕВНА</t>
  </si>
  <si>
    <t>А ВИКТОР ИВАНОВИЧ</t>
  </si>
  <si>
    <t>М ИРИНА ВЛАДИМИРОВНА</t>
  </si>
  <si>
    <t>Л АЛЕКСАНДР СЕРГЕЕВИЧ</t>
  </si>
  <si>
    <t>М НАТАЛЬЯ МИХАЙЛОВНА</t>
  </si>
  <si>
    <t>З АЛЕКСЕЙ ВЛАДИМИРОВИЧ</t>
  </si>
  <si>
    <t>С ЮРИЙ КОНСТАНТИНОВИЧ</t>
  </si>
  <si>
    <t>П ВЯЧЕСЛАВ ОЛЕГОВИЧ</t>
  </si>
  <si>
    <t>И ОЛЬГА АНВЕРОВНА</t>
  </si>
  <si>
    <t>Л АЛЕНА ВЯЧЕСЛАВОВНА</t>
  </si>
  <si>
    <t>А РАУШАНИЯ ДИФИЛОВНА</t>
  </si>
  <si>
    <t>Б МАРИНА ВЯЧЕСЛАВОВНА</t>
  </si>
  <si>
    <t>К АЛЕКСЕЙ ВЛАДИМИРОВИЧ</t>
  </si>
  <si>
    <t>К ЕЛЕНА ВАЛЕРЬЕВНА</t>
  </si>
  <si>
    <t>Х ЕЛЕНА ЕВГЕНЬЕВНА</t>
  </si>
  <si>
    <t>Х АНДРЕЙ ВАЛЕРЬЕВИЧ</t>
  </si>
  <si>
    <t>Г ТАТЬЯНА АНАТОЛЬЕВНА</t>
  </si>
  <si>
    <t>Р ЮЛИЯ НИКОЛАЕВНА</t>
  </si>
  <si>
    <t>Р ВЕНЕРА САБИТОВНА</t>
  </si>
  <si>
    <t>Б АЛЕНА ГЕОРГИЕВНА</t>
  </si>
  <si>
    <t>П ИРИНА ЕФИМОВНА</t>
  </si>
  <si>
    <t>П СВЕТЛАНА ЛЕОНИДОВНА</t>
  </si>
  <si>
    <t>С РАФАИЛ ГУСМАНОВИЧ</t>
  </si>
  <si>
    <t>В ТАТЬЯНА ГЕННАДЬЕВНА</t>
  </si>
  <si>
    <t>Л ТАТЬЯНА ТРИФОНОВНА</t>
  </si>
  <si>
    <t>Б ЮЛИЯ ОЛЕГОВНА</t>
  </si>
  <si>
    <t>С ЛЕОНИД ПАВЛОВИЧ</t>
  </si>
  <si>
    <t>Ч МАРИЯ НИКОЛАЕВНА</t>
  </si>
  <si>
    <t>Х НЕЛЛИ АЛЬБЕРТОВНА</t>
  </si>
  <si>
    <t>И РОМАН СЕРГЕЕВИЧ</t>
  </si>
  <si>
    <t>С НАТАЛИЯ ВЯЧЕСЛАВОВНА</t>
  </si>
  <si>
    <t>П АННА ВЯЧЕСЛАВОВНА</t>
  </si>
  <si>
    <t>Ш ВАЛЕНТИНА КАЗИМИРОВНА</t>
  </si>
  <si>
    <t>К ЛЮДМИЛА ВЛАДИМИРОВНА</t>
  </si>
  <si>
    <t>Р ИРИНА АЛЕКСАНДРОВНА</t>
  </si>
  <si>
    <t>Н ТАТЬЯНА СЕРГЕЕВНА</t>
  </si>
  <si>
    <t>К ЯНА АЛЕКСЕЕВНА</t>
  </si>
  <si>
    <t>Ч ТАТЬЯНА СЕРАФИМОВНА</t>
  </si>
  <si>
    <t>К СВЕТЛАНА ФЕДОРОВНА</t>
  </si>
  <si>
    <t>К ТАТЬЯНА АФАНАСЬЕВНА</t>
  </si>
  <si>
    <t>Т ЛАРИСА ФЕДОРОВНА</t>
  </si>
  <si>
    <t>К ВАЛЕРИЙ СТАНИСЛАВОВИЧ</t>
  </si>
  <si>
    <t>К ЮРИЙ ЮРЬЕВИЧ</t>
  </si>
  <si>
    <t>Б ВЛАДИМИР ВЯЧЕСЛАВОВИЧ</t>
  </si>
  <si>
    <t>М АЛЕКСАНДР ЮРЬЕВИЧ</t>
  </si>
  <si>
    <t>З ДМИТРИЙ СЕРГЕЕВИЧ</t>
  </si>
  <si>
    <t>Е ИВАН ЮРЬЕВИЧ</t>
  </si>
  <si>
    <t>Ц ГРИГОРИЙ НИКОЛАЕВИЧ</t>
  </si>
  <si>
    <t>Б АЛЛА ИВАНОВНА</t>
  </si>
  <si>
    <t>Ш СВЕТЛАНА ВАЛЕНТИНОВНА</t>
  </si>
  <si>
    <t>К ТАТЬЯНА ЮРЬЕВНА</t>
  </si>
  <si>
    <t>Б НИНА АНДРЕЕВНА</t>
  </si>
  <si>
    <t>К Галина Николаевна</t>
  </si>
  <si>
    <t>А ВИКТОР ИОСИФОВИЧ</t>
  </si>
  <si>
    <t>Н ВАДИМ РИНАТОВИЧ</t>
  </si>
  <si>
    <t>Р ИРИНА НИКОЛАЕВНА</t>
  </si>
  <si>
    <t>Д НАДЕЖДА ГЕОРГИЕВНА</t>
  </si>
  <si>
    <t>З ЕЛЕНА АНАТОЛЬЕВНА</t>
  </si>
  <si>
    <t>С ЛЮБОВЬ АЛЕКСАНДРОВНА</t>
  </si>
  <si>
    <t>Ш СЕРАФИМА НИКОЛАЕВНА</t>
  </si>
  <si>
    <t>С ТАТЬЯНА МИХАЙЛОВНА</t>
  </si>
  <si>
    <t>Ч АЛЕКСАНДР ГЕОРГИЕВИЧ</t>
  </si>
  <si>
    <t>В НИКОЛАЙ МИХАЙЛОВИЧ</t>
  </si>
  <si>
    <t>Ш РУСЛАН ИЛЬГАМОВИЧ</t>
  </si>
  <si>
    <t>М ОЛЬГА ВИТАЛЬЕВНА</t>
  </si>
  <si>
    <t>Т ЕВГЕНИЙ СЕРГЕЕВИЧ</t>
  </si>
  <si>
    <t>П АЛЕКСАНДРА ЮРЬЕВНА</t>
  </si>
  <si>
    <t>Л ТАТЬЯНА АЛЕКСАНДРОВНА</t>
  </si>
  <si>
    <t>Б ТАТЬЯНА ВАСИЛЬЕВНА</t>
  </si>
  <si>
    <t>Т ИННА АНАТОЛЬЕВНА</t>
  </si>
  <si>
    <t>А НУБУБАТ ТЕЛЬМАН КЫЗЫ</t>
  </si>
  <si>
    <t>А ЛИРА МУРИСЛАМОВНА</t>
  </si>
  <si>
    <t>О МИХАИЛ ВИКТОРОВИЧ</t>
  </si>
  <si>
    <t>П АЛЕНА ЮРЬЕВНА</t>
  </si>
  <si>
    <t>З ОКСАНА ВЛАДИМИРОВНА</t>
  </si>
  <si>
    <t>Л АНДРЕЙ ВИТАЛЬЕВИЧ</t>
  </si>
  <si>
    <t>Б АЛЕКСЕЙ АЛЕКСАНДРОВИЧ</t>
  </si>
  <si>
    <t>К МАРГАРИТА ЮРЬЕВНА</t>
  </si>
  <si>
    <t>Я ЛЮДМИЛА ДМИТРИЕВНА</t>
  </si>
  <si>
    <t>А ЛЮДМИЛА ЕГОРОВНА</t>
  </si>
  <si>
    <t>Х МАРК ЛЕОНИДОВИЧ</t>
  </si>
  <si>
    <t>Х САИДА РАСУЛОВНА</t>
  </si>
  <si>
    <t>Н ИРИНА ИВАНОВНА</t>
  </si>
  <si>
    <t>М ВИКТОРИЯ АНДРЕЕВНА</t>
  </si>
  <si>
    <t>Н НАТАЛИЯ АЛЕКСАНДРОВНА</t>
  </si>
  <si>
    <t>Т ЕЛЕНА НИКОЛАЕВНА</t>
  </si>
  <si>
    <t>Д АЛЕКСАНДР ВАСИЛЬЕВИЧ</t>
  </si>
  <si>
    <t>Н АЛЕКСАНДРА НИКОЛАЕВНА</t>
  </si>
  <si>
    <t>Т АЛЕКСЕЙ ВЛАДИМИРОВИЧ</t>
  </si>
  <si>
    <t>С КСЕНИЯ АНДРЕЕВНА</t>
  </si>
  <si>
    <t>С АННА АЛЕКСАНДРОВНА</t>
  </si>
  <si>
    <t>О КРИСТИНА СЕРГЕЕВНА</t>
  </si>
  <si>
    <t>Я ЛЕЙЛИ АЙДЫН КЫЗЫ</t>
  </si>
  <si>
    <t>И АЛЕКСАНДР ПАВЛОВИЧ</t>
  </si>
  <si>
    <t>О ВИКТОР ВЯЧЕСЛАВОВИЧ</t>
  </si>
  <si>
    <t>С ЛЮБОВЬ ВЛАДИМИРОВНА</t>
  </si>
  <si>
    <t>М НАДЕЖДА БОРИСОВНА</t>
  </si>
  <si>
    <t>З ВИТАЛИЙ ПЕТРОВИЧ</t>
  </si>
  <si>
    <t>М НУРИЯ ИСКАНДАРОВНА</t>
  </si>
  <si>
    <t>В ЕКАТЕРИНА ОЛЕГОВНА</t>
  </si>
  <si>
    <t>08.01.2017</t>
  </si>
  <si>
    <t>29.01.2017</t>
  </si>
  <si>
    <t>20.01.2017</t>
  </si>
  <si>
    <t>19.01.2017</t>
  </si>
  <si>
    <t>13.01.2017</t>
  </si>
  <si>
    <t>10.01.2017</t>
  </si>
  <si>
    <t>11.01.2017</t>
  </si>
  <si>
    <t>12.01.2017</t>
  </si>
  <si>
    <t>06.01.2017</t>
  </si>
  <si>
    <t>30.01.2017</t>
  </si>
  <si>
    <t>18.01.2017</t>
  </si>
  <si>
    <t>27.01.2017</t>
  </si>
  <si>
    <t>07.01.2017</t>
  </si>
  <si>
    <t>22.01.2017</t>
  </si>
  <si>
    <t>25.01.2017</t>
  </si>
  <si>
    <t>09.01.2017</t>
  </si>
  <si>
    <t>15.01.2017</t>
  </si>
  <si>
    <t>24.01.2017</t>
  </si>
  <si>
    <t>28.01.2017</t>
  </si>
  <si>
    <t>31.01.2017</t>
  </si>
  <si>
    <t>17.01.2017</t>
  </si>
  <si>
    <t>21.01.2017</t>
  </si>
  <si>
    <t>26.01.2017</t>
  </si>
  <si>
    <t>23.01.2017</t>
  </si>
  <si>
    <t>14.01.2017</t>
  </si>
  <si>
    <t>02.01.2017</t>
  </si>
  <si>
    <t>01.01.2017</t>
  </si>
  <si>
    <t>03.01.2017</t>
  </si>
  <si>
    <t>16.01.2017</t>
  </si>
  <si>
    <t>04.01.2017</t>
  </si>
  <si>
    <t>05.01.2017</t>
  </si>
  <si>
    <t>7473</t>
  </si>
  <si>
    <t>3784</t>
  </si>
  <si>
    <t>9167</t>
  </si>
  <si>
    <t>3329</t>
  </si>
  <si>
    <t>4349</t>
  </si>
  <si>
    <t>5605</t>
  </si>
  <si>
    <t>6454</t>
  </si>
  <si>
    <t>6160</t>
  </si>
  <si>
    <t>0377</t>
  </si>
  <si>
    <t>3693</t>
  </si>
  <si>
    <t>1246</t>
  </si>
  <si>
    <t>5732</t>
  </si>
  <si>
    <t>5956</t>
  </si>
  <si>
    <t>7198</t>
  </si>
  <si>
    <t>6580</t>
  </si>
  <si>
    <t>4356</t>
  </si>
  <si>
    <t>3431</t>
  </si>
  <si>
    <t>6201</t>
  </si>
  <si>
    <t>3944</t>
  </si>
  <si>
    <t>8776</t>
  </si>
  <si>
    <t>5115</t>
  </si>
  <si>
    <t>5408</t>
  </si>
  <si>
    <t>0441</t>
  </si>
  <si>
    <t>0106</t>
  </si>
  <si>
    <t>1522</t>
  </si>
  <si>
    <t>0823</t>
  </si>
  <si>
    <t>6199</t>
  </si>
  <si>
    <t>2521</t>
  </si>
  <si>
    <t>3335</t>
  </si>
  <si>
    <t>2584</t>
  </si>
  <si>
    <t>2476</t>
  </si>
  <si>
    <t>4934</t>
  </si>
  <si>
    <t>6005</t>
  </si>
  <si>
    <t>2963</t>
  </si>
  <si>
    <t>8169</t>
  </si>
  <si>
    <t>6939</t>
  </si>
  <si>
    <t>2908</t>
  </si>
  <si>
    <t>3297</t>
  </si>
  <si>
    <t>3906</t>
  </si>
  <si>
    <t>8340</t>
  </si>
  <si>
    <t>1793</t>
  </si>
  <si>
    <t>3100</t>
  </si>
  <si>
    <t>6176</t>
  </si>
  <si>
    <t>3678</t>
  </si>
  <si>
    <t>4189</t>
  </si>
  <si>
    <t>7528</t>
  </si>
  <si>
    <t>5720</t>
  </si>
  <si>
    <t>5110</t>
  </si>
  <si>
    <t>3519</t>
  </si>
  <si>
    <t>6177</t>
  </si>
  <si>
    <t>4760</t>
  </si>
  <si>
    <t>0434</t>
  </si>
  <si>
    <t>3993</t>
  </si>
  <si>
    <t>6137</t>
  </si>
  <si>
    <t>8281</t>
  </si>
  <si>
    <t>4716</t>
  </si>
  <si>
    <t>2267</t>
  </si>
  <si>
    <t>6203</t>
  </si>
  <si>
    <t>9189</t>
  </si>
  <si>
    <t>6747</t>
  </si>
  <si>
    <t>2044</t>
  </si>
  <si>
    <t>4800</t>
  </si>
  <si>
    <t>3287</t>
  </si>
  <si>
    <t>4619</t>
  </si>
  <si>
    <t>6056</t>
  </si>
  <si>
    <t>6131</t>
  </si>
  <si>
    <t>6903</t>
  </si>
  <si>
    <t>9290</t>
  </si>
  <si>
    <t>9228</t>
  </si>
  <si>
    <t>4158</t>
  </si>
  <si>
    <t>1112</t>
  </si>
  <si>
    <t>6116</t>
  </si>
  <si>
    <t>0844</t>
  </si>
  <si>
    <t>7990</t>
  </si>
  <si>
    <t>3361</t>
  </si>
  <si>
    <t>3663</t>
  </si>
  <si>
    <t>9180</t>
  </si>
  <si>
    <t>3991</t>
  </si>
  <si>
    <t>4749</t>
  </si>
  <si>
    <t>4168</t>
  </si>
  <si>
    <t>2371</t>
  </si>
  <si>
    <t>8385</t>
  </si>
  <si>
    <t>1878</t>
  </si>
  <si>
    <t>6722</t>
  </si>
  <si>
    <t>9196</t>
  </si>
  <si>
    <t>3851</t>
  </si>
  <si>
    <t>3794</t>
  </si>
  <si>
    <t>0665</t>
  </si>
  <si>
    <t>0090</t>
  </si>
  <si>
    <t>5267</t>
  </si>
  <si>
    <t>2404</t>
  </si>
  <si>
    <t>9525</t>
  </si>
  <si>
    <t>6402</t>
  </si>
  <si>
    <t>7314</t>
  </si>
  <si>
    <t>1175</t>
  </si>
  <si>
    <t>4734</t>
  </si>
  <si>
    <t>4247</t>
  </si>
  <si>
    <t>7353</t>
  </si>
  <si>
    <t>1452</t>
  </si>
  <si>
    <t>8610</t>
  </si>
  <si>
    <t>1319</t>
  </si>
  <si>
    <t>9650</t>
  </si>
  <si>
    <t>4729</t>
  </si>
  <si>
    <t>1632</t>
  </si>
  <si>
    <t>4857</t>
  </si>
  <si>
    <t>0596</t>
  </si>
  <si>
    <t>9923</t>
  </si>
  <si>
    <t>0399</t>
  </si>
  <si>
    <t>8022</t>
  </si>
  <si>
    <t>6776</t>
  </si>
  <si>
    <t>8592</t>
  </si>
  <si>
    <t>1347</t>
  </si>
  <si>
    <t>3194</t>
  </si>
  <si>
    <t>8153</t>
  </si>
  <si>
    <t>9618</t>
  </si>
  <si>
    <t>5719</t>
  </si>
  <si>
    <t>0300</t>
  </si>
  <si>
    <t>6638</t>
  </si>
  <si>
    <t>8700</t>
  </si>
  <si>
    <t>4655</t>
  </si>
  <si>
    <t>4323</t>
  </si>
  <si>
    <t>9709</t>
  </si>
  <si>
    <t>0431</t>
  </si>
  <si>
    <t>4531</t>
  </si>
  <si>
    <t>6196</t>
  </si>
  <si>
    <t>0776</t>
  </si>
  <si>
    <t>5589</t>
  </si>
  <si>
    <t>0027</t>
  </si>
  <si>
    <t>3341</t>
  </si>
  <si>
    <t>4445</t>
  </si>
  <si>
    <t>2158</t>
  </si>
  <si>
    <t>2726</t>
  </si>
  <si>
    <t>4515</t>
  </si>
  <si>
    <t>7413</t>
  </si>
  <si>
    <t>9080</t>
  </si>
  <si>
    <t>6588</t>
  </si>
  <si>
    <t>5990</t>
  </si>
  <si>
    <t>7977</t>
  </si>
  <si>
    <t>0423</t>
  </si>
  <si>
    <t>9565</t>
  </si>
  <si>
    <t>9255</t>
  </si>
  <si>
    <t>7265</t>
  </si>
  <si>
    <t>0004</t>
  </si>
  <si>
    <t>0047</t>
  </si>
  <si>
    <t>5783</t>
  </si>
  <si>
    <t>3152</t>
  </si>
  <si>
    <t>0965</t>
  </si>
  <si>
    <t>6418</t>
  </si>
  <si>
    <t>6044</t>
  </si>
  <si>
    <t>9178</t>
  </si>
  <si>
    <t>5422</t>
  </si>
  <si>
    <t>2936</t>
  </si>
  <si>
    <t>9009</t>
  </si>
  <si>
    <t>4549</t>
  </si>
  <si>
    <t>3306</t>
  </si>
  <si>
    <t>1039</t>
  </si>
  <si>
    <t>9555</t>
  </si>
  <si>
    <t>7844</t>
  </si>
  <si>
    <t>4080</t>
  </si>
  <si>
    <t>7477</t>
  </si>
  <si>
    <t>4436</t>
  </si>
  <si>
    <t>6857</t>
  </si>
  <si>
    <t>8149</t>
  </si>
  <si>
    <t>8425</t>
  </si>
  <si>
    <t>5992</t>
  </si>
  <si>
    <t>6756</t>
  </si>
  <si>
    <t>8407</t>
  </si>
  <si>
    <t>6927</t>
  </si>
  <si>
    <t>9840</t>
  </si>
  <si>
    <t>1399</t>
  </si>
  <si>
    <t>1388</t>
  </si>
  <si>
    <t>5635</t>
  </si>
  <si>
    <t>3455</t>
  </si>
  <si>
    <t>9905</t>
  </si>
  <si>
    <t>3978</t>
  </si>
  <si>
    <t>2536</t>
  </si>
  <si>
    <t>0049</t>
  </si>
  <si>
    <t>1111</t>
  </si>
  <si>
    <t>5090</t>
  </si>
  <si>
    <t>5099</t>
  </si>
  <si>
    <t>8315</t>
  </si>
  <si>
    <t>5130</t>
  </si>
  <si>
    <t>4000</t>
  </si>
  <si>
    <t>5939</t>
  </si>
  <si>
    <t>5656</t>
  </si>
  <si>
    <t>1546</t>
  </si>
  <si>
    <t>3040</t>
  </si>
  <si>
    <t>0364</t>
  </si>
  <si>
    <t>6851</t>
  </si>
  <si>
    <t>8554</t>
  </si>
  <si>
    <t>7165</t>
  </si>
  <si>
    <t>3227</t>
  </si>
  <si>
    <t>8211</t>
  </si>
  <si>
    <t>1469</t>
  </si>
  <si>
    <t>4437</t>
  </si>
  <si>
    <t>5124</t>
  </si>
  <si>
    <t>9357</t>
  </si>
  <si>
    <t>3198</t>
  </si>
  <si>
    <t>5853</t>
  </si>
  <si>
    <t>1337</t>
  </si>
  <si>
    <t>2327</t>
  </si>
  <si>
    <t>4397</t>
  </si>
  <si>
    <t>3675</t>
  </si>
  <si>
    <t>2907</t>
  </si>
  <si>
    <t>7088</t>
  </si>
  <si>
    <t>3558</t>
  </si>
  <si>
    <t>1768</t>
  </si>
  <si>
    <t>9499</t>
  </si>
  <si>
    <t>7308</t>
  </si>
  <si>
    <t>8123</t>
  </si>
  <si>
    <t>1573</t>
  </si>
  <si>
    <t>0524</t>
  </si>
  <si>
    <t>1016</t>
  </si>
  <si>
    <t>5182</t>
  </si>
  <si>
    <t>2039</t>
  </si>
  <si>
    <t>3425</t>
  </si>
  <si>
    <t>0165</t>
  </si>
  <si>
    <t>5085</t>
  </si>
  <si>
    <t>8951</t>
  </si>
  <si>
    <t>5345</t>
  </si>
  <si>
    <t>8922</t>
  </si>
  <si>
    <t>1024</t>
  </si>
  <si>
    <t>5907</t>
  </si>
  <si>
    <t>3216</t>
  </si>
  <si>
    <t>1926</t>
  </si>
  <si>
    <t>8661</t>
  </si>
  <si>
    <t>4252</t>
  </si>
  <si>
    <t>7405</t>
  </si>
  <si>
    <t>8147</t>
  </si>
  <si>
    <t>9226</t>
  </si>
  <si>
    <t>5068</t>
  </si>
  <si>
    <t>2590</t>
  </si>
  <si>
    <t>9090</t>
  </si>
  <si>
    <t>2630</t>
  </si>
  <si>
    <t>5488</t>
  </si>
  <si>
    <t>9269</t>
  </si>
  <si>
    <t>0108</t>
  </si>
  <si>
    <t>4418</t>
  </si>
  <si>
    <t>5900</t>
  </si>
  <si>
    <t>5803</t>
  </si>
  <si>
    <t>2439</t>
  </si>
  <si>
    <t>5632</t>
  </si>
  <si>
    <t>1797</t>
  </si>
  <si>
    <t>9600</t>
  </si>
  <si>
    <t>2925</t>
  </si>
  <si>
    <t>0161</t>
  </si>
  <si>
    <t>9117</t>
  </si>
  <si>
    <t>1182</t>
  </si>
  <si>
    <t>6743</t>
  </si>
  <si>
    <t>7620</t>
  </si>
  <si>
    <t>4737</t>
  </si>
  <si>
    <t>5045</t>
  </si>
  <si>
    <t>1518</t>
  </si>
  <si>
    <t>3850</t>
  </si>
  <si>
    <t>0903</t>
  </si>
  <si>
    <t>7081</t>
  </si>
  <si>
    <t>3063</t>
  </si>
  <si>
    <t>0995</t>
  </si>
  <si>
    <t>0016</t>
  </si>
  <si>
    <t>6189</t>
  </si>
  <si>
    <t>2459</t>
  </si>
  <si>
    <t>4232</t>
  </si>
  <si>
    <t>1443</t>
  </si>
  <si>
    <t>1748</t>
  </si>
  <si>
    <t>1031</t>
  </si>
  <si>
    <t>2319</t>
  </si>
  <si>
    <t>9673</t>
  </si>
  <si>
    <t>4899</t>
  </si>
  <si>
    <t>6242</t>
  </si>
  <si>
    <t>2073</t>
  </si>
  <si>
    <t>4491</t>
  </si>
  <si>
    <t>5905</t>
  </si>
  <si>
    <t>6414</t>
  </si>
  <si>
    <t>4103</t>
  </si>
  <si>
    <t>8322</t>
  </si>
  <si>
    <t>3774</t>
  </si>
  <si>
    <t>2184</t>
  </si>
  <si>
    <t>9261</t>
  </si>
  <si>
    <t>7701</t>
  </si>
  <si>
    <t>1533</t>
  </si>
  <si>
    <t>8598</t>
  </si>
  <si>
    <t>5619</t>
  </si>
  <si>
    <t>1937</t>
  </si>
  <si>
    <t>1060</t>
  </si>
  <si>
    <t>0095</t>
  </si>
  <si>
    <t>5497</t>
  </si>
  <si>
    <t>6320</t>
  </si>
  <si>
    <t>2060</t>
  </si>
  <si>
    <t>5002</t>
  </si>
  <si>
    <t>8955</t>
  </si>
  <si>
    <t>5109</t>
  </si>
  <si>
    <t>5050</t>
  </si>
  <si>
    <t>6399</t>
  </si>
  <si>
    <t>5557</t>
  </si>
  <si>
    <t>6553</t>
  </si>
  <si>
    <t>6699</t>
  </si>
  <si>
    <t>3172</t>
  </si>
  <si>
    <t>1840</t>
  </si>
  <si>
    <t>7968</t>
  </si>
  <si>
    <t>5733</t>
  </si>
  <si>
    <t>8715</t>
  </si>
  <si>
    <t>5005</t>
  </si>
  <si>
    <t>5355</t>
  </si>
  <si>
    <t>4521</t>
  </si>
  <si>
    <t>0550</t>
  </si>
  <si>
    <t>4007</t>
  </si>
  <si>
    <t>3755</t>
  </si>
  <si>
    <t>1478</t>
  </si>
  <si>
    <t>0472</t>
  </si>
  <si>
    <t>9086</t>
  </si>
  <si>
    <t>5806</t>
  </si>
  <si>
    <t>3876</t>
  </si>
  <si>
    <t>9586</t>
  </si>
  <si>
    <t>0292</t>
  </si>
  <si>
    <t>3761</t>
  </si>
  <si>
    <t>9457</t>
  </si>
  <si>
    <t>8496</t>
  </si>
  <si>
    <t>3402</t>
  </si>
  <si>
    <t>9296</t>
  </si>
  <si>
    <t>6126</t>
  </si>
  <si>
    <t>5070</t>
  </si>
  <si>
    <t>0901</t>
  </si>
  <si>
    <t>7155</t>
  </si>
  <si>
    <t>1524</t>
  </si>
  <si>
    <t>7134</t>
  </si>
  <si>
    <t>4304</t>
  </si>
  <si>
    <t>7728</t>
  </si>
  <si>
    <t>2462</t>
  </si>
  <si>
    <t>3027</t>
  </si>
  <si>
    <t>4147</t>
  </si>
  <si>
    <t>6534</t>
  </si>
  <si>
    <t>4941</t>
  </si>
  <si>
    <t>4869</t>
  </si>
  <si>
    <t>4607</t>
  </si>
  <si>
    <t>6017</t>
  </si>
  <si>
    <t>5428</t>
  </si>
  <si>
    <t>1107</t>
  </si>
  <si>
    <t>3133</t>
  </si>
  <si>
    <t>2397</t>
  </si>
  <si>
    <t>7112</t>
  </si>
  <si>
    <t>5230</t>
  </si>
  <si>
    <t>4067</t>
  </si>
  <si>
    <t>3562</t>
  </si>
  <si>
    <t>1109</t>
  </si>
  <si>
    <t>9975</t>
  </si>
  <si>
    <t>3563</t>
  </si>
  <si>
    <t>6324</t>
  </si>
  <si>
    <t>7420</t>
  </si>
  <si>
    <t>6410</t>
  </si>
  <si>
    <t>4600</t>
  </si>
  <si>
    <t>0404</t>
  </si>
  <si>
    <t>4404</t>
  </si>
  <si>
    <t>2105</t>
  </si>
  <si>
    <t>2177</t>
  </si>
  <si>
    <t>1620</t>
  </si>
  <si>
    <t>3926</t>
  </si>
  <si>
    <t>6244</t>
  </si>
  <si>
    <t>3725</t>
  </si>
  <si>
    <t>4317</t>
  </si>
  <si>
    <t>6371</t>
  </si>
  <si>
    <t>9294</t>
  </si>
  <si>
    <t>6810</t>
  </si>
  <si>
    <t>7611</t>
  </si>
  <si>
    <t>4565</t>
  </si>
  <si>
    <t>5326</t>
  </si>
  <si>
    <t>2241</t>
  </si>
  <si>
    <t>8722</t>
  </si>
  <si>
    <t>1623</t>
  </si>
  <si>
    <t>9978</t>
  </si>
  <si>
    <t>1809</t>
  </si>
  <si>
    <t>9881</t>
  </si>
  <si>
    <t>4492</t>
  </si>
  <si>
    <t>8451</t>
  </si>
  <si>
    <t>5527</t>
  </si>
  <si>
    <t>6798</t>
  </si>
  <si>
    <t>9789</t>
  </si>
  <si>
    <t>9837</t>
  </si>
  <si>
    <t>5123</t>
  </si>
  <si>
    <t>8888</t>
  </si>
  <si>
    <t>8892</t>
  </si>
  <si>
    <t>6352</t>
  </si>
  <si>
    <t>9578</t>
  </si>
  <si>
    <t>3082</t>
  </si>
  <si>
    <t>4210</t>
  </si>
  <si>
    <t>0325</t>
  </si>
  <si>
    <t>3024</t>
  </si>
  <si>
    <t>1351</t>
  </si>
  <si>
    <t>0077</t>
  </si>
  <si>
    <t>0015</t>
  </si>
  <si>
    <t>0064</t>
  </si>
  <si>
    <t>6841</t>
  </si>
  <si>
    <t>4479</t>
  </si>
  <si>
    <t>3157</t>
  </si>
  <si>
    <t>6025</t>
  </si>
  <si>
    <t>6604</t>
  </si>
  <si>
    <t>2993</t>
  </si>
  <si>
    <t>2281</t>
  </si>
  <si>
    <t>7167</t>
  </si>
  <si>
    <t>6255</t>
  </si>
  <si>
    <t>7971</t>
  </si>
  <si>
    <t>7151</t>
  </si>
  <si>
    <t>7854</t>
  </si>
  <si>
    <t>4452</t>
  </si>
  <si>
    <t>9736</t>
  </si>
  <si>
    <t>3779</t>
  </si>
  <si>
    <t>3953</t>
  </si>
  <si>
    <t>1778</t>
  </si>
  <si>
    <t>5383</t>
  </si>
  <si>
    <t>9640</t>
  </si>
  <si>
    <t>3350</t>
  </si>
  <si>
    <t>1160</t>
  </si>
  <si>
    <t>9347</t>
  </si>
  <si>
    <t>4063</t>
  </si>
  <si>
    <t>1286</t>
  </si>
  <si>
    <t>0670</t>
  </si>
  <si>
    <t>7388</t>
  </si>
  <si>
    <t>1275</t>
  </si>
  <si>
    <t>9391</t>
  </si>
  <si>
    <t>5813</t>
  </si>
  <si>
    <t>3581</t>
  </si>
  <si>
    <t>3728</t>
  </si>
  <si>
    <t>2298</t>
  </si>
  <si>
    <t>5396</t>
  </si>
  <si>
    <t>9137</t>
  </si>
  <si>
    <t>7845</t>
  </si>
  <si>
    <t>8873</t>
  </si>
  <si>
    <t>7575</t>
  </si>
  <si>
    <t>0246</t>
  </si>
  <si>
    <t>6570</t>
  </si>
  <si>
    <t>5231</t>
  </si>
  <si>
    <t>6349</t>
  </si>
  <si>
    <t>0668</t>
  </si>
  <si>
    <t>5379</t>
  </si>
  <si>
    <t>9333</t>
  </si>
  <si>
    <t>0929</t>
  </si>
  <si>
    <t>0808</t>
  </si>
  <si>
    <t>8475</t>
  </si>
  <si>
    <t>9669</t>
  </si>
  <si>
    <t>2979</t>
  </si>
  <si>
    <t>3951</t>
  </si>
  <si>
    <t>1353</t>
  </si>
  <si>
    <t>2712</t>
  </si>
  <si>
    <t>6425</t>
  </si>
  <si>
    <t>1985</t>
  </si>
  <si>
    <t>2320</t>
  </si>
  <si>
    <t>0159</t>
  </si>
  <si>
    <t>7999</t>
  </si>
  <si>
    <t>8505</t>
  </si>
  <si>
    <t>0317</t>
  </si>
  <si>
    <t>3382</t>
  </si>
  <si>
    <t>6200</t>
  </si>
  <si>
    <t>8716</t>
  </si>
  <si>
    <t>7877</t>
  </si>
  <si>
    <t>7398</t>
  </si>
  <si>
    <t>7221</t>
  </si>
  <si>
    <t>2131</t>
  </si>
  <si>
    <t>2302</t>
  </si>
  <si>
    <t>0950</t>
  </si>
  <si>
    <t>2530</t>
  </si>
  <si>
    <t>4949</t>
  </si>
  <si>
    <t>0989</t>
  </si>
  <si>
    <t>7266</t>
  </si>
  <si>
    <t>9398</t>
  </si>
  <si>
    <t>4567</t>
  </si>
  <si>
    <t>7080</t>
  </si>
  <si>
    <t>1771</t>
  </si>
  <si>
    <t>1642</t>
  </si>
  <si>
    <t>1034</t>
  </si>
  <si>
    <t>0617</t>
  </si>
  <si>
    <t>5805</t>
  </si>
  <si>
    <t>2276</t>
  </si>
  <si>
    <t>8917</t>
  </si>
  <si>
    <t>3617</t>
  </si>
  <si>
    <t>0810</t>
  </si>
  <si>
    <t>5570</t>
  </si>
  <si>
    <t>7083</t>
  </si>
  <si>
    <t>0248</t>
  </si>
  <si>
    <t>2508</t>
  </si>
  <si>
    <t>7056</t>
  </si>
  <si>
    <t>5367</t>
  </si>
  <si>
    <t>4928</t>
  </si>
  <si>
    <t>6373</t>
  </si>
  <si>
    <t>4723</t>
  </si>
  <si>
    <t>2036</t>
  </si>
  <si>
    <t>8491</t>
  </si>
  <si>
    <t>1544</t>
  </si>
  <si>
    <t>5910</t>
  </si>
  <si>
    <t>5027</t>
  </si>
  <si>
    <t>2025</t>
  </si>
  <si>
    <t>4762</t>
  </si>
  <si>
    <t>5878</t>
  </si>
  <si>
    <t>1226</t>
  </si>
  <si>
    <t>8858</t>
  </si>
  <si>
    <t>6933</t>
  </si>
  <si>
    <t>8759</t>
  </si>
  <si>
    <t>6877</t>
  </si>
  <si>
    <t>4430</t>
  </si>
  <si>
    <t>5243</t>
  </si>
  <si>
    <t>0149</t>
  </si>
  <si>
    <t>3635</t>
  </si>
  <si>
    <t>6444</t>
  </si>
  <si>
    <t>8883</t>
  </si>
  <si>
    <t>8724</t>
  </si>
  <si>
    <t>2099</t>
  </si>
  <si>
    <t>9675</t>
  </si>
  <si>
    <t>5892</t>
  </si>
  <si>
    <t>9344</t>
  </si>
  <si>
    <t>0831</t>
  </si>
  <si>
    <t>7149</t>
  </si>
  <si>
    <t>7692</t>
  </si>
  <si>
    <t>6545</t>
  </si>
  <si>
    <t>8330</t>
  </si>
  <si>
    <t>1310</t>
  </si>
  <si>
    <t>6519</t>
  </si>
  <si>
    <t>8339</t>
  </si>
  <si>
    <t>0937</t>
  </si>
  <si>
    <t>9894</t>
  </si>
  <si>
    <t>7909</t>
  </si>
  <si>
    <t>3867</t>
  </si>
  <si>
    <t>2891</t>
  </si>
  <si>
    <t>3743</t>
  </si>
  <si>
    <t>9330</t>
  </si>
  <si>
    <t>4415</t>
  </si>
  <si>
    <t>7838</t>
  </si>
  <si>
    <t>9092</t>
  </si>
  <si>
    <t>6845</t>
  </si>
  <si>
    <t>9335</t>
  </si>
  <si>
    <t>4280</t>
  </si>
  <si>
    <t>8730</t>
  </si>
  <si>
    <t>0853</t>
  </si>
  <si>
    <t>5441</t>
  </si>
  <si>
    <t>3758</t>
  </si>
  <si>
    <t>5847</t>
  </si>
  <si>
    <t>6885</t>
  </si>
  <si>
    <t>4750</t>
  </si>
  <si>
    <t>0758</t>
  </si>
  <si>
    <t>4988</t>
  </si>
  <si>
    <t>9778</t>
  </si>
  <si>
    <t>1811</t>
  </si>
  <si>
    <t>6476</t>
  </si>
  <si>
    <t>5860</t>
  </si>
  <si>
    <t>8487</t>
  </si>
  <si>
    <t>8356</t>
  </si>
  <si>
    <t>5170</t>
  </si>
  <si>
    <t>4438</t>
  </si>
  <si>
    <t>3337</t>
  </si>
  <si>
    <t>1379</t>
  </si>
  <si>
    <t>4697</t>
  </si>
  <si>
    <t>8224</t>
  </si>
  <si>
    <t>6409</t>
  </si>
  <si>
    <t>8627</t>
  </si>
  <si>
    <t>7700</t>
  </si>
  <si>
    <t>1066</t>
  </si>
  <si>
    <t>5043</t>
  </si>
  <si>
    <t>1096</t>
  </si>
  <si>
    <t>7887</t>
  </si>
  <si>
    <t>2215</t>
  </si>
  <si>
    <t>4064</t>
  </si>
  <si>
    <t>7717</t>
  </si>
  <si>
    <t>9040</t>
  </si>
  <si>
    <t>1481</t>
  </si>
  <si>
    <t>9001</t>
  </si>
  <si>
    <t>6106</t>
  </si>
  <si>
    <t>0564</t>
  </si>
  <si>
    <t>6114</t>
  </si>
  <si>
    <t>1095</t>
  </si>
  <si>
    <t>7648</t>
  </si>
  <si>
    <t>6377</t>
  </si>
  <si>
    <t>1751</t>
  </si>
  <si>
    <t>6470</t>
  </si>
  <si>
    <t>2222</t>
  </si>
  <si>
    <t>4671</t>
  </si>
  <si>
    <t>8844</t>
  </si>
  <si>
    <t>3840</t>
  </si>
  <si>
    <t>3560</t>
  </si>
  <si>
    <t>3119</t>
  </si>
  <si>
    <t>0102</t>
  </si>
  <si>
    <t>7365</t>
  </si>
  <si>
    <t>8622</t>
  </si>
  <si>
    <t>6701</t>
  </si>
  <si>
    <t>4307</t>
  </si>
  <si>
    <t>4695</t>
  </si>
  <si>
    <t>3862</t>
  </si>
  <si>
    <t>8480</t>
  </si>
  <si>
    <t>9033</t>
  </si>
  <si>
    <t>1466</t>
  </si>
  <si>
    <t>9899</t>
  </si>
  <si>
    <t>0461</t>
  </si>
  <si>
    <t>1218</t>
  </si>
  <si>
    <t>0699</t>
  </si>
  <si>
    <t>1110</t>
  </si>
  <si>
    <t>0555</t>
  </si>
  <si>
    <t>6307</t>
  </si>
  <si>
    <t>0627</t>
  </si>
  <si>
    <t>6883</t>
  </si>
  <si>
    <t>1215</t>
  </si>
  <si>
    <t>9992</t>
  </si>
  <si>
    <t>8579</t>
  </si>
  <si>
    <t>2922</t>
  </si>
  <si>
    <t>2392</t>
  </si>
  <si>
    <t>4414</t>
  </si>
  <si>
    <t>9115</t>
  </si>
  <si>
    <t>6984</t>
  </si>
  <si>
    <t>7259</t>
  </si>
  <si>
    <t>1541</t>
  </si>
  <si>
    <t>0414</t>
  </si>
  <si>
    <t>9683</t>
  </si>
  <si>
    <t>0855</t>
  </si>
  <si>
    <t>6846</t>
  </si>
  <si>
    <t>7581</t>
  </si>
  <si>
    <t>1858</t>
  </si>
  <si>
    <t>2998</t>
  </si>
  <si>
    <t>5505</t>
  </si>
  <si>
    <t>1757</t>
  </si>
  <si>
    <t>7949</t>
  </si>
  <si>
    <t>1309</t>
  </si>
  <si>
    <t>6565</t>
  </si>
  <si>
    <t>2698</t>
  </si>
  <si>
    <t>3873</t>
  </si>
  <si>
    <t>0091</t>
  </si>
  <si>
    <t>0687</t>
  </si>
  <si>
    <t>5155</t>
  </si>
  <si>
    <t>9074</t>
  </si>
  <si>
    <t>4102</t>
  </si>
  <si>
    <t>1901</t>
  </si>
  <si>
    <t>5858</t>
  </si>
  <si>
    <t>3245</t>
  </si>
  <si>
    <t>0745</t>
  </si>
  <si>
    <t>3843</t>
  </si>
  <si>
    <t>0457</t>
  </si>
  <si>
    <t>2338</t>
  </si>
  <si>
    <t>4105</t>
  </si>
  <si>
    <t>6537</t>
  </si>
  <si>
    <t>2035</t>
  </si>
  <si>
    <t>8558</t>
  </si>
  <si>
    <t>3299</t>
  </si>
  <si>
    <t>7543</t>
  </si>
  <si>
    <t>9836</t>
  </si>
  <si>
    <t>8131</t>
  </si>
  <si>
    <t>6567</t>
  </si>
  <si>
    <t>6629</t>
  </si>
  <si>
    <t>6503</t>
  </si>
  <si>
    <t>1114</t>
  </si>
  <si>
    <t>5009</t>
  </si>
  <si>
    <t>2253</t>
  </si>
  <si>
    <t>3579</t>
  </si>
  <si>
    <t>7323</t>
  </si>
  <si>
    <t>8036</t>
  </si>
  <si>
    <t>5331</t>
  </si>
  <si>
    <t>6374</t>
  </si>
  <si>
    <t>2224</t>
  </si>
  <si>
    <t>9328</t>
  </si>
  <si>
    <t>5545</t>
  </si>
  <si>
    <t>5748</t>
  </si>
  <si>
    <t>7123</t>
  </si>
  <si>
    <t>3522</t>
  </si>
  <si>
    <t>0221</t>
  </si>
  <si>
    <t>0176</t>
  </si>
  <si>
    <t>1728</t>
  </si>
  <si>
    <t>5947</t>
  </si>
  <si>
    <t>3309</t>
  </si>
  <si>
    <t>5554</t>
  </si>
  <si>
    <t>1280</t>
  </si>
  <si>
    <t>8175</t>
  </si>
  <si>
    <t>4543</t>
  </si>
  <si>
    <t>2084</t>
  </si>
  <si>
    <t>6559</t>
  </si>
  <si>
    <t>6254</t>
  </si>
  <si>
    <t>4878</t>
  </si>
  <si>
    <t>0664</t>
  </si>
  <si>
    <t>1592</t>
  </si>
  <si>
    <t>1074</t>
  </si>
  <si>
    <t>5500</t>
  </si>
  <si>
    <t>6639</t>
  </si>
  <si>
    <t>3298</t>
  </si>
  <si>
    <t>1465</t>
  </si>
  <si>
    <t>2636</t>
  </si>
  <si>
    <t>6314</t>
  </si>
  <si>
    <t>9492</t>
  </si>
  <si>
    <t>9682</t>
  </si>
  <si>
    <t>6296</t>
  </si>
  <si>
    <t>0100</t>
  </si>
  <si>
    <t>9185</t>
  </si>
  <si>
    <t>1022</t>
  </si>
  <si>
    <t>1498</t>
  </si>
  <si>
    <t>0513</t>
  </si>
  <si>
    <t>8445</t>
  </si>
  <si>
    <t>3223</t>
  </si>
  <si>
    <t>0774</t>
  </si>
  <si>
    <t>2627</t>
  </si>
  <si>
    <t>5256</t>
  </si>
  <si>
    <t>7189</t>
  </si>
  <si>
    <t>3433</t>
  </si>
  <si>
    <t>9091</t>
  </si>
  <si>
    <t>0036</t>
  </si>
  <si>
    <t>7208</t>
  </si>
  <si>
    <t>7963</t>
  </si>
  <si>
    <t>8777</t>
  </si>
  <si>
    <t>0140</t>
  </si>
  <si>
    <t>0115</t>
  </si>
  <si>
    <t>4379</t>
  </si>
  <si>
    <t>6812</t>
  </si>
  <si>
    <t>6898</t>
  </si>
  <si>
    <t>7225</t>
  </si>
  <si>
    <t>3548</t>
  </si>
  <si>
    <t>5537</t>
  </si>
  <si>
    <t>7174</t>
  </si>
  <si>
    <t>8755</t>
  </si>
  <si>
    <t>5994</t>
  </si>
  <si>
    <t>0819</t>
  </si>
  <si>
    <t>3741</t>
  </si>
  <si>
    <t>4394</t>
  </si>
  <si>
    <t>3957</t>
  </si>
  <si>
    <t>6165</t>
  </si>
  <si>
    <t>9679</t>
  </si>
  <si>
    <t>3568</t>
  </si>
  <si>
    <t>6944</t>
  </si>
  <si>
    <t>1134</t>
  </si>
  <si>
    <t>9198</t>
  </si>
  <si>
    <t>1506</t>
  </si>
  <si>
    <t>2079</t>
  </si>
  <si>
    <t>5551</t>
  </si>
  <si>
    <t>9949</t>
  </si>
  <si>
    <t>9824</t>
  </si>
  <si>
    <t>9560</t>
  </si>
  <si>
    <t>0830</t>
  </si>
  <si>
    <t>2394</t>
  </si>
  <si>
    <t>5818</t>
  </si>
  <si>
    <t>3856</t>
  </si>
  <si>
    <t>9027</t>
  </si>
  <si>
    <t>4884</t>
  </si>
  <si>
    <t>1563</t>
  </si>
  <si>
    <t>1849</t>
  </si>
  <si>
    <t>3976</t>
  </si>
  <si>
    <t>2888</t>
  </si>
  <si>
    <t>8820</t>
  </si>
  <si>
    <t>7157</t>
  </si>
  <si>
    <t>4439</t>
  </si>
  <si>
    <t>1080</t>
  </si>
  <si>
    <t>5394</t>
  </si>
  <si>
    <t>8358</t>
  </si>
  <si>
    <t>8719</t>
  </si>
  <si>
    <t>3207</t>
  </si>
  <si>
    <t>2277</t>
  </si>
  <si>
    <t>5420</t>
  </si>
  <si>
    <t>8314</t>
  </si>
  <si>
    <t>4870</t>
  </si>
  <si>
    <t>0967</t>
  </si>
  <si>
    <t>7718</t>
  </si>
  <si>
    <t>8524</t>
  </si>
  <si>
    <t>9004</t>
  </si>
  <si>
    <t>6524</t>
  </si>
  <si>
    <t>7636</t>
  </si>
  <si>
    <t>9969</t>
  </si>
  <si>
    <t>4563</t>
  </si>
  <si>
    <t>2306</t>
  </si>
  <si>
    <t>8519</t>
  </si>
  <si>
    <t>7300</t>
  </si>
  <si>
    <t>4344</t>
  </si>
  <si>
    <t>8081</t>
  </si>
  <si>
    <t>5521</t>
  </si>
  <si>
    <t>1119</t>
  </si>
  <si>
    <t>3314</t>
  </si>
  <si>
    <t>6278</t>
  </si>
  <si>
    <t>1187</t>
  </si>
  <si>
    <t>5181</t>
  </si>
  <si>
    <t>0167</t>
  </si>
  <si>
    <t>3580</t>
  </si>
  <si>
    <t>6435</t>
  </si>
  <si>
    <t>2076</t>
  </si>
  <si>
    <t>7911</t>
  </si>
  <si>
    <t>4246</t>
  </si>
  <si>
    <t>7233</t>
  </si>
  <si>
    <t>9490</t>
  </si>
  <si>
    <t>7001</t>
  </si>
  <si>
    <t>2477</t>
  </si>
  <si>
    <t>2775</t>
  </si>
  <si>
    <t>7033</t>
  </si>
  <si>
    <t>4554</t>
  </si>
  <si>
    <t>0748</t>
  </si>
  <si>
    <t>0667</t>
  </si>
  <si>
    <t>6064</t>
  </si>
  <si>
    <t>2038</t>
  </si>
  <si>
    <t>1707</t>
  </si>
  <si>
    <t>2837</t>
  </si>
  <si>
    <t>2632</t>
  </si>
  <si>
    <t>0275</t>
  </si>
  <si>
    <t>1589</t>
  </si>
  <si>
    <t>0693</t>
  </si>
  <si>
    <t>5284</t>
  </si>
  <si>
    <t>9056</t>
  </si>
  <si>
    <t>3609</t>
  </si>
  <si>
    <t>2088</t>
  </si>
  <si>
    <t>0840</t>
  </si>
  <si>
    <t>8229</t>
  </si>
  <si>
    <t>1729</t>
  </si>
  <si>
    <t>7810</t>
  </si>
  <si>
    <t>6907</t>
  </si>
  <si>
    <t>1758</t>
  </si>
  <si>
    <t>4777</t>
  </si>
  <si>
    <t>0802</t>
  </si>
  <si>
    <t>7602</t>
  </si>
  <si>
    <t>6202</t>
  </si>
  <si>
    <t>9959</t>
  </si>
  <si>
    <t>7177</t>
  </si>
  <si>
    <t>9122</t>
  </si>
  <si>
    <t>5919</t>
  </si>
  <si>
    <t>9265</t>
  </si>
  <si>
    <t>6682</t>
  </si>
  <si>
    <t>6358</t>
  </si>
  <si>
    <t>1924</t>
  </si>
  <si>
    <t>3134</t>
  </si>
  <si>
    <t>5486</t>
  </si>
  <si>
    <t>2762</t>
  </si>
  <si>
    <t>2764</t>
  </si>
  <si>
    <t>8618</t>
  </si>
  <si>
    <t>1040</t>
  </si>
  <si>
    <t>4792</t>
  </si>
  <si>
    <t>5631</t>
  </si>
  <si>
    <t>2514</t>
  </si>
  <si>
    <t>6646</t>
  </si>
  <si>
    <t>2970</t>
  </si>
  <si>
    <t>7730</t>
  </si>
  <si>
    <t>8520</t>
  </si>
  <si>
    <t>4610</t>
  </si>
  <si>
    <t>9409</t>
  </si>
  <si>
    <t>4786</t>
  </si>
  <si>
    <t>1624</t>
  </si>
  <si>
    <t>9657</t>
  </si>
  <si>
    <t>3405</t>
  </si>
  <si>
    <t>2638</t>
  </si>
  <si>
    <t>7175</t>
  </si>
  <si>
    <t>1866</t>
  </si>
  <si>
    <t>5826</t>
  </si>
  <si>
    <t>6999</t>
  </si>
  <si>
    <t>4579</t>
  </si>
  <si>
    <t>8559</t>
  </si>
  <si>
    <t>0956</t>
  </si>
  <si>
    <t>2818</t>
  </si>
  <si>
    <t>2020</t>
  </si>
  <si>
    <t>9155</t>
  </si>
  <si>
    <t>6791</t>
  </si>
  <si>
    <t>7333</t>
  </si>
  <si>
    <t>3384</t>
  </si>
  <si>
    <t>4324</t>
  </si>
  <si>
    <t>6264</t>
  </si>
  <si>
    <t>0797</t>
  </si>
  <si>
    <t>2739</t>
  </si>
  <si>
    <t>4545</t>
  </si>
  <si>
    <t>0820</t>
  </si>
  <si>
    <t>3999</t>
  </si>
  <si>
    <t>0784</t>
  </si>
  <si>
    <t>0241</t>
  </si>
  <si>
    <t>9456</t>
  </si>
  <si>
    <t>3173</t>
  </si>
  <si>
    <t>9105</t>
  </si>
  <si>
    <t>2753</t>
  </si>
  <si>
    <t>8763</t>
  </si>
  <si>
    <t>4888</t>
  </si>
  <si>
    <t>7876</t>
  </si>
  <si>
    <t>7215</t>
  </si>
  <si>
    <t>1700</t>
  </si>
  <si>
    <t>0530</t>
  </si>
  <si>
    <t>7570</t>
  </si>
  <si>
    <t>0150</t>
  </si>
  <si>
    <t>7514</t>
  </si>
  <si>
    <t>7610</t>
  </si>
  <si>
    <t>1869</t>
  </si>
  <si>
    <t>4014</t>
  </si>
  <si>
    <t>9146</t>
  </si>
  <si>
    <t>1998</t>
  </si>
  <si>
    <t>1260</t>
  </si>
  <si>
    <t>7170</t>
  </si>
  <si>
    <t>6152</t>
  </si>
  <si>
    <t>9670</t>
  </si>
  <si>
    <t>9511</t>
  </si>
  <si>
    <t>7809</t>
  </si>
  <si>
    <t>7918</t>
  </si>
  <si>
    <t>9099</t>
  </si>
  <si>
    <t>0418</t>
  </si>
  <si>
    <t>8189</t>
  </si>
  <si>
    <t>2730</t>
  </si>
  <si>
    <t>2321</t>
  </si>
  <si>
    <t>5626</t>
  </si>
  <si>
    <t>5445</t>
  </si>
  <si>
    <t>3713</t>
  </si>
  <si>
    <t>4909</t>
  </si>
  <si>
    <t>5775</t>
  </si>
  <si>
    <t>8439</t>
  </si>
  <si>
    <t>5073</t>
  </si>
  <si>
    <t>4299</t>
  </si>
  <si>
    <t>1921</t>
  </si>
  <si>
    <t>0870</t>
  </si>
  <si>
    <t>8015</t>
  </si>
  <si>
    <t>7362</t>
  </si>
  <si>
    <t>5969</t>
  </si>
  <si>
    <t>3307</t>
  </si>
  <si>
    <t>9026</t>
  </si>
  <si>
    <t>4094</t>
  </si>
  <si>
    <t>9512</t>
  </si>
  <si>
    <t>4887</t>
  </si>
  <si>
    <t>9165</t>
  </si>
  <si>
    <t>2289</t>
  </si>
  <si>
    <t>2828</t>
  </si>
  <si>
    <t>4900</t>
  </si>
  <si>
    <t>8959</t>
  </si>
  <si>
    <t>1461</t>
  </si>
  <si>
    <t>0505</t>
  </si>
  <si>
    <t>9260</t>
  </si>
  <si>
    <t>9466</t>
  </si>
  <si>
    <t>2525</t>
  </si>
  <si>
    <t>0384</t>
  </si>
  <si>
    <t>0120</t>
  </si>
  <si>
    <t>7969</t>
  </si>
  <si>
    <t>8606</t>
  </si>
  <si>
    <t>2442</t>
  </si>
  <si>
    <t>2810</t>
  </si>
  <si>
    <t>4971</t>
  </si>
  <si>
    <t>8037</t>
  </si>
  <si>
    <t>3460</t>
  </si>
  <si>
    <t>3590</t>
  </si>
  <si>
    <t>0291</t>
  </si>
  <si>
    <t>8992</t>
  </si>
  <si>
    <t>0486</t>
  </si>
  <si>
    <t>0481</t>
  </si>
  <si>
    <t>1854</t>
  </si>
  <si>
    <t>8643</t>
  </si>
  <si>
    <t>9773</t>
  </si>
  <si>
    <t>9930</t>
  </si>
  <si>
    <t>4281</t>
  </si>
  <si>
    <t>6448</t>
  </si>
  <si>
    <t>7020</t>
  </si>
  <si>
    <t>5777</t>
  </si>
  <si>
    <t>9841</t>
  </si>
  <si>
    <t>0032</t>
  </si>
  <si>
    <t>4872</t>
  </si>
  <si>
    <t>0848</t>
  </si>
  <si>
    <t>2065</t>
  </si>
  <si>
    <t>1710</t>
  </si>
  <si>
    <t>8248</t>
  </si>
  <si>
    <t>9262</t>
  </si>
  <si>
    <t>1155</t>
  </si>
  <si>
    <t>8666</t>
  </si>
  <si>
    <t>5292</t>
  </si>
  <si>
    <t>3286</t>
  </si>
  <si>
    <t>1282</t>
  </si>
  <si>
    <t>7104</t>
  </si>
  <si>
    <t>3759</t>
  </si>
  <si>
    <t>9100</t>
  </si>
  <si>
    <t>5993</t>
  </si>
  <si>
    <t>6890</t>
  </si>
  <si>
    <t>1193</t>
  </si>
  <si>
    <t>7358</t>
  </si>
  <si>
    <t>9598</t>
  </si>
  <si>
    <t>0040</t>
  </si>
  <si>
    <t>8908</t>
  </si>
  <si>
    <t>3710</t>
  </si>
  <si>
    <t>2139</t>
  </si>
  <si>
    <t>7940</t>
  </si>
  <si>
    <t>4107</t>
  </si>
  <si>
    <t>2693</t>
  </si>
  <si>
    <t>8588</t>
  </si>
  <si>
    <t>8668</t>
  </si>
  <si>
    <t>2635</t>
  </si>
  <si>
    <t>2004</t>
  </si>
  <si>
    <t>8422</t>
  </si>
  <si>
    <t>3716</t>
  </si>
  <si>
    <t>7393</t>
  </si>
  <si>
    <t>5871</t>
  </si>
  <si>
    <t>6880</t>
  </si>
  <si>
    <t>6561</t>
  </si>
  <si>
    <t>1734</t>
  </si>
  <si>
    <t>7556</t>
  </si>
  <si>
    <t>0696</t>
  </si>
  <si>
    <t>8497</t>
  </si>
  <si>
    <t>0792</t>
  </si>
  <si>
    <t>9130</t>
  </si>
  <si>
    <t>3347</t>
  </si>
  <si>
    <t>6220</t>
  </si>
  <si>
    <t>7322</t>
  </si>
  <si>
    <t>6923</t>
  </si>
  <si>
    <t>5711</t>
  </si>
  <si>
    <t>3965</t>
  </si>
  <si>
    <t>6666</t>
  </si>
  <si>
    <t>6007</t>
  </si>
  <si>
    <t>0749</t>
  </si>
  <si>
    <t>0692</t>
  </si>
  <si>
    <t>1036</t>
  </si>
  <si>
    <t>4203</t>
  </si>
  <si>
    <t>5606</t>
  </si>
  <si>
    <t>0306</t>
  </si>
  <si>
    <t>8004</t>
  </si>
  <si>
    <t>9197</t>
  </si>
  <si>
    <t>5389</t>
  </si>
  <si>
    <t>1817</t>
  </si>
  <si>
    <t>5061</t>
  </si>
  <si>
    <t>0323</t>
  </si>
  <si>
    <t>7496</t>
  </si>
  <si>
    <t>5891</t>
  </si>
  <si>
    <t>2889</t>
  </si>
  <si>
    <t>3880</t>
  </si>
  <si>
    <t>3364</t>
  </si>
  <si>
    <t>2897</t>
  </si>
  <si>
    <t>2612</t>
  </si>
  <si>
    <t>3672</t>
  </si>
  <si>
    <t>1291</t>
  </si>
  <si>
    <t>8001</t>
  </si>
  <si>
    <t>6315</t>
  </si>
  <si>
    <t>9045</t>
  </si>
  <si>
    <t>4106</t>
  </si>
  <si>
    <t>8608</t>
  </si>
  <si>
    <t>7984</t>
  </si>
  <si>
    <t>3292</t>
  </si>
  <si>
    <t>9455</t>
  </si>
  <si>
    <t>2874</t>
  </si>
  <si>
    <t>2526</t>
  </si>
  <si>
    <t>8282</t>
  </si>
  <si>
    <t>6959</t>
  </si>
  <si>
    <t>5424</t>
  </si>
  <si>
    <t>0525</t>
  </si>
  <si>
    <t>1762</t>
  </si>
  <si>
    <t>8326</t>
  </si>
  <si>
    <t>9209</t>
  </si>
  <si>
    <t>4790</t>
  </si>
  <si>
    <t>3025</t>
  </si>
  <si>
    <t>3930</t>
  </si>
  <si>
    <t>3723</t>
  </si>
  <si>
    <t>1907</t>
  </si>
  <si>
    <t>8056</t>
  </si>
  <si>
    <t>3376</t>
  </si>
  <si>
    <t>2342</t>
  </si>
  <si>
    <t>7480</t>
  </si>
  <si>
    <t>8594</t>
  </si>
  <si>
    <t>5544</t>
  </si>
  <si>
    <t>0978</t>
  </si>
  <si>
    <t>1344</t>
  </si>
  <si>
    <t>5116</t>
  </si>
  <si>
    <t>8556</t>
  </si>
  <si>
    <t>1912</t>
  </si>
  <si>
    <t>0220</t>
  </si>
  <si>
    <t>2090</t>
  </si>
  <si>
    <t>6304</t>
  </si>
  <si>
    <t>5595</t>
  </si>
  <si>
    <t>5780</t>
  </si>
  <si>
    <t>5264</t>
  </si>
  <si>
    <t>6130</t>
  </si>
  <si>
    <t>2208</t>
  </si>
  <si>
    <t>9597</t>
  </si>
  <si>
    <t>8555</t>
  </si>
  <si>
    <t>9522</t>
  </si>
  <si>
    <t>4669</t>
  </si>
  <si>
    <t>7103</t>
  </si>
  <si>
    <t>5286</t>
  </si>
  <si>
    <t>3801</t>
  </si>
  <si>
    <t>4629</t>
  </si>
  <si>
    <t>5854</t>
  </si>
  <si>
    <t>3380</t>
  </si>
  <si>
    <t>8360</t>
  </si>
  <si>
    <t>5577</t>
  </si>
  <si>
    <t>0060</t>
  </si>
  <si>
    <t>8664</t>
  </si>
  <si>
    <t>9711</t>
  </si>
  <si>
    <t>6480</t>
  </si>
  <si>
    <t>1263</t>
  </si>
  <si>
    <t>2732</t>
  </si>
  <si>
    <t>3409</t>
  </si>
  <si>
    <t>1520</t>
  </si>
  <si>
    <t>8251</t>
  </si>
  <si>
    <t>7705</t>
  </si>
  <si>
    <t>5941</t>
  </si>
  <si>
    <t>0548</t>
  </si>
  <si>
    <t>9885</t>
  </si>
  <si>
    <t>7436</t>
  </si>
  <si>
    <t>2520</t>
  </si>
  <si>
    <t>6495</t>
  </si>
  <si>
    <t>0523</t>
  </si>
  <si>
    <t>9553</t>
  </si>
  <si>
    <t>8484</t>
  </si>
  <si>
    <t>0574</t>
  </si>
  <si>
    <t>4481</t>
  </si>
  <si>
    <t>7256</t>
  </si>
  <si>
    <t>8863</t>
  </si>
  <si>
    <t>1455</t>
  </si>
  <si>
    <t>2740</t>
  </si>
  <si>
    <t>7415</t>
  </si>
  <si>
    <t>4668</t>
  </si>
  <si>
    <t>5548</t>
  </si>
  <si>
    <t>1003</t>
  </si>
  <si>
    <t>6477</t>
  </si>
  <si>
    <t>3389</t>
  </si>
  <si>
    <t>9193</t>
  </si>
  <si>
    <t>6672</t>
  </si>
  <si>
    <t>6266</t>
  </si>
  <si>
    <t>8595</t>
  </si>
  <si>
    <t>0735</t>
  </si>
  <si>
    <t>3803</t>
  </si>
  <si>
    <t>8825</t>
  </si>
  <si>
    <t>2982</t>
  </si>
  <si>
    <t>1349</t>
  </si>
  <si>
    <t>3136</t>
  </si>
  <si>
    <t>1297</t>
  </si>
  <si>
    <t>4718</t>
  </si>
  <si>
    <t>3252</t>
  </si>
  <si>
    <t>9202</t>
  </si>
  <si>
    <t>3922</t>
  </si>
  <si>
    <t>2625</t>
  </si>
  <si>
    <t>0210</t>
  </si>
  <si>
    <t>8158</t>
  </si>
  <si>
    <t>1512</t>
  </si>
  <si>
    <t>5511</t>
  </si>
  <si>
    <t>0327</t>
  </si>
  <si>
    <t>6673</t>
  </si>
  <si>
    <t>7688</t>
  </si>
  <si>
    <t>5236</t>
  </si>
  <si>
    <t>0493</t>
  </si>
  <si>
    <t>5944</t>
  </si>
  <si>
    <t>8523</t>
  </si>
  <si>
    <t>1918</t>
  </si>
  <si>
    <t>3064</t>
  </si>
  <si>
    <t>4912</t>
  </si>
  <si>
    <t>0815</t>
  </si>
  <si>
    <t>2434</t>
  </si>
  <si>
    <t>3777</t>
  </si>
  <si>
    <t>4040</t>
  </si>
  <si>
    <t>4108</t>
  </si>
  <si>
    <t>2418</t>
  </si>
  <si>
    <t>7360</t>
  </si>
  <si>
    <t>1687</t>
  </si>
  <si>
    <t>6218</t>
  </si>
  <si>
    <t>2179</t>
  </si>
  <si>
    <t>8319</t>
  </si>
  <si>
    <t>4162</t>
  </si>
  <si>
    <t>1133</t>
  </si>
  <si>
    <t>0381</t>
  </si>
  <si>
    <t>2690</t>
  </si>
  <si>
    <t>2654</t>
  </si>
  <si>
    <t>2317</t>
  </si>
  <si>
    <t>9483</t>
  </si>
  <si>
    <t>0904</t>
  </si>
  <si>
    <t>6026</t>
  </si>
  <si>
    <t>7166</t>
  </si>
  <si>
    <t>0756</t>
  </si>
  <si>
    <t>6669</t>
  </si>
  <si>
    <t>4598</t>
  </si>
  <si>
    <t>3997</t>
  </si>
  <si>
    <t>1186</t>
  </si>
  <si>
    <t>9513</t>
  </si>
  <si>
    <t>8333</t>
  </si>
  <si>
    <t>0633</t>
  </si>
  <si>
    <t>4759</t>
  </si>
  <si>
    <t>0982</t>
  </si>
  <si>
    <t>0038</t>
  </si>
  <si>
    <t>3121</t>
  </si>
  <si>
    <t>6082</t>
  </si>
  <si>
    <t>6086</t>
  </si>
  <si>
    <t>1409</t>
  </si>
  <si>
    <t>0811</t>
  </si>
  <si>
    <t>8921</t>
  </si>
  <si>
    <t>2750</t>
  </si>
  <si>
    <t>8976</t>
  </si>
  <si>
    <t>5646</t>
  </si>
  <si>
    <t>0348</t>
  </si>
  <si>
    <t>9032</t>
  </si>
  <si>
    <t>6909</t>
  </si>
  <si>
    <t>7469</t>
  </si>
  <si>
    <t>5723</t>
  </si>
  <si>
    <t>8814</t>
  </si>
  <si>
    <t>7435</t>
  </si>
  <si>
    <t>5235</t>
  </si>
  <si>
    <t>2789</t>
  </si>
  <si>
    <t>6108</t>
  </si>
  <si>
    <t>1151</t>
  </si>
  <si>
    <t>6655</t>
  </si>
  <si>
    <t>6147</t>
  </si>
  <si>
    <t>9693</t>
  </si>
  <si>
    <t>1493</t>
  </si>
  <si>
    <t>1430</t>
  </si>
  <si>
    <t>5958</t>
  </si>
  <si>
    <t>4710</t>
  </si>
  <si>
    <t>1279</t>
  </si>
  <si>
    <t>8207</t>
  </si>
  <si>
    <t>7948</t>
  </si>
  <si>
    <t>5540</t>
  </si>
  <si>
    <t>6150</t>
  </si>
  <si>
    <t>6192</t>
  </si>
  <si>
    <t>3186</t>
  </si>
  <si>
    <t>0428</t>
  </si>
  <si>
    <t>0251</t>
  </si>
  <si>
    <t>7771</t>
  </si>
  <si>
    <t>3785</t>
  </si>
  <si>
    <t>2585</t>
  </si>
  <si>
    <t>9856</t>
  </si>
  <si>
    <t>4420</t>
  </si>
  <si>
    <t>9252</t>
  </si>
  <si>
    <t>3181</t>
  </si>
  <si>
    <t>6292</t>
  </si>
  <si>
    <t>3665</t>
  </si>
  <si>
    <t>5495</t>
  </si>
  <si>
    <t>4069</t>
  </si>
  <si>
    <t>5342</t>
  </si>
  <si>
    <t>8070</t>
  </si>
  <si>
    <t>1827</t>
  </si>
  <si>
    <t>0435</t>
  </si>
  <si>
    <t>6508</t>
  </si>
  <si>
    <t>6487</t>
  </si>
  <si>
    <t>6521</t>
  </si>
  <si>
    <t>7492</t>
  </si>
  <si>
    <t>4763</t>
  </si>
  <si>
    <t>0658</t>
  </si>
  <si>
    <t>4183</t>
  </si>
  <si>
    <t>3412</t>
  </si>
  <si>
    <t>7917</t>
  </si>
  <si>
    <t>1566</t>
  </si>
  <si>
    <t>5384</t>
  </si>
  <si>
    <t>6824</t>
  </si>
  <si>
    <t>9823</t>
  </si>
  <si>
    <t>1900</t>
  </si>
  <si>
    <t>1473</t>
  </si>
  <si>
    <t>4957</t>
  </si>
  <si>
    <t>4289</t>
  </si>
  <si>
    <t>0084</t>
  </si>
  <si>
    <t>6925</t>
  </si>
  <si>
    <t>6014</t>
  </si>
  <si>
    <t>9179</t>
  </si>
  <si>
    <t>3467</t>
  </si>
  <si>
    <t>1467</t>
  </si>
  <si>
    <t>3878</t>
  </si>
  <si>
    <t>8865</t>
  </si>
  <si>
    <t>8101</t>
  </si>
  <si>
    <t>8893</t>
  </si>
  <si>
    <t>6236</t>
  </si>
  <si>
    <t>9520</t>
  </si>
  <si>
    <t>5575</t>
  </si>
  <si>
    <t>9465</t>
  </si>
  <si>
    <t>8907</t>
  </si>
  <si>
    <t>1821</t>
  </si>
  <si>
    <t>3397</t>
  </si>
  <si>
    <t>4194</t>
  </si>
  <si>
    <t>8787</t>
  </si>
  <si>
    <t>5031</t>
  </si>
  <si>
    <t>8162</t>
  </si>
  <si>
    <t>7865</t>
  </si>
  <si>
    <t>2330</t>
  </si>
  <si>
    <t>8160</t>
  </si>
  <si>
    <t>9084</t>
  </si>
  <si>
    <t>1982</t>
  </si>
  <si>
    <t>3434</t>
  </si>
  <si>
    <t>7289</t>
  </si>
  <si>
    <t>6463</t>
  </si>
  <si>
    <t>5848</t>
  </si>
  <si>
    <t>4347</t>
  </si>
  <si>
    <t>9593</t>
  </si>
  <si>
    <t>5435</t>
  </si>
  <si>
    <t>8155</t>
  </si>
  <si>
    <t>3190</t>
  </si>
  <si>
    <t>0008</t>
  </si>
  <si>
    <t>7389</t>
  </si>
  <si>
    <t>4150</t>
  </si>
  <si>
    <t>6856</t>
  </si>
  <si>
    <t>9774</t>
  </si>
  <si>
    <t>9110</t>
  </si>
  <si>
    <t>8388</t>
  </si>
  <si>
    <t>5660</t>
  </si>
  <si>
    <t>6426</t>
  </si>
  <si>
    <t>5000</t>
  </si>
  <si>
    <t>0700</t>
  </si>
  <si>
    <t>3623</t>
  </si>
  <si>
    <t>0039</t>
  </si>
  <si>
    <t>8790</t>
  </si>
  <si>
    <t>4292</t>
  </si>
  <si>
    <t>4221</t>
  </si>
  <si>
    <t>9853</t>
  </si>
  <si>
    <t>7076</t>
  </si>
  <si>
    <t>5985</t>
  </si>
  <si>
    <t>1369</t>
  </si>
  <si>
    <t>5702</t>
  </si>
  <si>
    <t>4022</t>
  </si>
  <si>
    <t>2367</t>
  </si>
  <si>
    <t>0385</t>
  </si>
  <si>
    <t>3552</t>
  </si>
  <si>
    <t>4230</t>
  </si>
  <si>
    <t>7045</t>
  </si>
  <si>
    <t>1750</t>
  </si>
  <si>
    <t>5704</t>
  </si>
  <si>
    <t>2031</t>
  </si>
  <si>
    <t>9235</t>
  </si>
  <si>
    <t>6216</t>
  </si>
  <si>
    <t>5052</t>
  </si>
  <si>
    <t>1934</t>
  </si>
  <si>
    <t>6348</t>
  </si>
  <si>
    <t>2221</t>
  </si>
  <si>
    <t>8583</t>
  </si>
  <si>
    <t>9737</t>
  </si>
  <si>
    <t>1591</t>
  </si>
  <si>
    <t>6088</t>
  </si>
  <si>
    <t>5017</t>
  </si>
  <si>
    <t>3271</t>
  </si>
  <si>
    <t>6628</t>
  </si>
  <si>
    <t>4255</t>
  </si>
  <si>
    <t>0007</t>
  </si>
  <si>
    <t>2770</t>
  </si>
  <si>
    <t>2006</t>
  </si>
  <si>
    <t>8270</t>
  </si>
  <si>
    <t>2873</t>
  </si>
  <si>
    <t>7893</t>
  </si>
  <si>
    <t>6050</t>
  </si>
  <si>
    <t>6869</t>
  </si>
  <si>
    <t>2284</t>
  </si>
  <si>
    <t>0955</t>
  </si>
  <si>
    <t>8461</t>
  </si>
  <si>
    <t>4540</t>
  </si>
  <si>
    <t>8176</t>
  </si>
  <si>
    <t>6757</t>
  </si>
  <si>
    <t>3541</t>
  </si>
  <si>
    <t>2763</t>
  </si>
  <si>
    <t>8818</t>
  </si>
  <si>
    <t>9717</t>
  </si>
  <si>
    <t>4993</t>
  </si>
  <si>
    <t>4352</t>
  </si>
  <si>
    <t>2984</t>
  </si>
  <si>
    <t>8065</t>
  </si>
  <si>
    <t>2954</t>
  </si>
  <si>
    <t>2660</t>
  </si>
  <si>
    <t>6190</t>
  </si>
  <si>
    <t>9494</t>
  </si>
  <si>
    <t>9912</t>
  </si>
  <si>
    <t>5362</t>
  </si>
  <si>
    <t>1054</t>
  </si>
  <si>
    <t>7527</t>
  </si>
  <si>
    <t>5792</t>
  </si>
  <si>
    <t>2425</t>
  </si>
  <si>
    <t>7249</t>
  </si>
  <si>
    <t>9777</t>
  </si>
  <si>
    <t>4049</t>
  </si>
  <si>
    <t>6724</t>
  </si>
  <si>
    <t>2961</t>
  </si>
  <si>
    <t>2399</t>
  </si>
  <si>
    <t>6929</t>
  </si>
  <si>
    <t>6478</t>
  </si>
  <si>
    <t>6868</t>
  </si>
  <si>
    <t>8915</t>
  </si>
  <si>
    <t>8059</t>
  </si>
  <si>
    <t>7209</t>
  </si>
  <si>
    <t>8848</t>
  </si>
  <si>
    <t>7305</t>
  </si>
  <si>
    <t>3115</t>
  </si>
  <si>
    <t>7923</t>
  </si>
  <si>
    <t>3065</t>
  </si>
  <si>
    <t>2040</t>
  </si>
  <si>
    <t>1488</t>
  </si>
  <si>
    <t>1256</t>
  </si>
  <si>
    <t>1383</t>
  </si>
  <si>
    <t>0389</t>
  </si>
  <si>
    <t>3120</t>
  </si>
  <si>
    <t>8882</t>
  </si>
  <si>
    <t>1852</t>
  </si>
  <si>
    <t>4242</t>
  </si>
  <si>
    <t>0948</t>
  </si>
  <si>
    <t>1170</t>
  </si>
  <si>
    <t>7270</t>
  </si>
  <si>
    <t>4454</t>
  </si>
  <si>
    <t>9473</t>
  </si>
  <si>
    <t>6388</t>
  </si>
  <si>
    <t>1296</t>
  </si>
  <si>
    <t>7373</t>
  </si>
  <si>
    <t>0344</t>
  </si>
  <si>
    <t>3897</t>
  </si>
  <si>
    <t>7682</t>
  </si>
  <si>
    <t>9332</t>
  </si>
  <si>
    <t>3567</t>
  </si>
  <si>
    <t>5504</t>
  </si>
  <si>
    <t>4396</t>
  </si>
  <si>
    <t>9816</t>
  </si>
  <si>
    <t>7273</t>
  </si>
  <si>
    <t>7744</t>
  </si>
  <si>
    <t>4519</t>
  </si>
  <si>
    <t>6205</t>
  </si>
  <si>
    <t>4609</t>
  </si>
  <si>
    <t>3317</t>
  </si>
  <si>
    <t>5121</t>
  </si>
  <si>
    <t>9271</t>
  </si>
  <si>
    <t>1999</t>
  </si>
  <si>
    <t>3731</t>
  </si>
  <si>
    <t>3057</t>
  </si>
  <si>
    <t>0533</t>
  </si>
  <si>
    <t>6721</t>
  </si>
  <si>
    <t>0940</t>
  </si>
  <si>
    <t>8096</t>
  </si>
  <si>
    <t>7000</t>
  </si>
  <si>
    <t>8646</t>
  </si>
  <si>
    <t>0168</t>
  </si>
  <si>
    <t>2620</t>
  </si>
  <si>
    <t>6098</t>
  </si>
  <si>
    <t>0255</t>
  </si>
  <si>
    <t>8103</t>
  </si>
  <si>
    <t>0330</t>
  </si>
  <si>
    <t>8102</t>
  </si>
  <si>
    <t>2362</t>
  </si>
  <si>
    <t>6526</t>
  </si>
  <si>
    <t>1038</t>
  </si>
  <si>
    <t>0731</t>
  </si>
  <si>
    <t>1816</t>
  </si>
  <si>
    <t>2053</t>
  </si>
  <si>
    <t>6807</t>
  </si>
  <si>
    <t>9867</t>
  </si>
  <si>
    <t>5877</t>
  </si>
  <si>
    <t>9069</t>
  </si>
  <si>
    <t>1227</t>
  </si>
  <si>
    <t>2002</t>
  </si>
  <si>
    <t>7846</t>
  </si>
  <si>
    <t>5095</t>
  </si>
  <si>
    <t>3150</t>
  </si>
  <si>
    <t>1780</t>
  </si>
  <si>
    <t>2772</t>
  </si>
  <si>
    <t>5015</t>
  </si>
  <si>
    <t>7485</t>
  </si>
  <si>
    <t>5079</t>
  </si>
  <si>
    <t>0083</t>
  </si>
  <si>
    <t>8104</t>
  </si>
  <si>
    <t>8345</t>
  </si>
  <si>
    <t>4699</t>
  </si>
  <si>
    <t>8838</t>
  </si>
  <si>
    <t>6544</t>
  </si>
  <si>
    <t>2209</t>
  </si>
  <si>
    <t>0984</t>
  </si>
  <si>
    <t>9041</t>
  </si>
  <si>
    <t>4484</t>
  </si>
  <si>
    <t>9729</t>
  </si>
  <si>
    <t>0833</t>
  </si>
  <si>
    <t>4948</t>
  </si>
  <si>
    <t>8148</t>
  </si>
  <si>
    <t>5559</t>
  </si>
  <si>
    <t>5025</t>
  </si>
  <si>
    <t>7187</t>
  </si>
  <si>
    <t>9220</t>
  </si>
  <si>
    <t>5898</t>
  </si>
  <si>
    <t>1005</t>
  </si>
  <si>
    <t>1724</t>
  </si>
  <si>
    <t>3941</t>
  </si>
  <si>
    <t>7250</t>
  </si>
  <si>
    <t>6772</t>
  </si>
  <si>
    <t>7369</t>
  </si>
  <si>
    <t>4261</t>
  </si>
  <si>
    <t>0162</t>
  </si>
  <si>
    <t>1121</t>
  </si>
  <si>
    <t>7152</t>
  </si>
  <si>
    <t>0383</t>
  </si>
  <si>
    <t>6228</t>
  </si>
  <si>
    <t>8217</t>
  </si>
  <si>
    <t>1245</t>
  </si>
  <si>
    <t>4646</t>
  </si>
  <si>
    <t>3535</t>
  </si>
  <si>
    <t>3156</t>
  </si>
  <si>
    <t>9372</t>
  </si>
  <si>
    <t>4114</t>
  </si>
  <si>
    <t>4555</t>
  </si>
  <si>
    <t>2026</t>
  </si>
  <si>
    <t>2855</t>
  </si>
  <si>
    <t>9571</t>
  </si>
  <si>
    <t>9020</t>
  </si>
  <si>
    <t>8617</t>
  </si>
  <si>
    <t>7678</t>
  </si>
  <si>
    <t>8363</t>
  </si>
  <si>
    <t>0123</t>
  </si>
  <si>
    <t>9300</t>
  </si>
  <si>
    <t>6686</t>
  </si>
  <si>
    <t>4783</t>
  </si>
  <si>
    <t>2255</t>
  </si>
  <si>
    <t>8884</t>
  </si>
  <si>
    <t>2443</t>
  </si>
  <si>
    <t>6405</t>
  </si>
  <si>
    <t>4636</t>
  </si>
  <si>
    <t>2121</t>
  </si>
  <si>
    <t>1830</t>
  </si>
  <si>
    <t>4698</t>
  </si>
  <si>
    <t>0312</t>
  </si>
  <si>
    <t>5851</t>
  </si>
  <si>
    <t>3638</t>
  </si>
  <si>
    <t>1395</t>
  </si>
  <si>
    <t>4031</t>
  </si>
  <si>
    <t>6888</t>
  </si>
  <si>
    <t>8911</t>
  </si>
  <si>
    <t>0020</t>
  </si>
  <si>
    <t>2296</t>
  </si>
  <si>
    <t>4536</t>
  </si>
  <si>
    <t>3125</t>
  </si>
  <si>
    <t>9491</t>
  </si>
  <si>
    <t>3833</t>
  </si>
  <si>
    <t>1756</t>
  </si>
  <si>
    <t>0031</t>
  </si>
  <si>
    <t>2716</t>
  </si>
  <si>
    <t>1326</t>
  </si>
  <si>
    <t>0889</t>
  </si>
  <si>
    <t>4810</t>
  </si>
  <si>
    <t>4848</t>
  </si>
  <si>
    <t>4209</t>
  </si>
  <si>
    <t>6227</t>
  </si>
  <si>
    <t>1049</t>
  </si>
  <si>
    <t>0677</t>
  </si>
  <si>
    <t>3680</t>
  </si>
  <si>
    <t>3903</t>
  </si>
  <si>
    <t>7301</t>
  </si>
  <si>
    <t>1510</t>
  </si>
  <si>
    <t>5516</t>
  </si>
  <si>
    <t>5347</t>
  </si>
  <si>
    <t>5659</t>
  </si>
  <si>
    <t>1071</t>
  </si>
  <si>
    <t>7755</t>
  </si>
  <si>
    <t>4343</t>
  </si>
  <si>
    <t>6573</t>
  </si>
  <si>
    <t>3632</t>
  </si>
  <si>
    <t>3497</t>
  </si>
  <si>
    <t>7715</t>
  </si>
  <si>
    <t>5064</t>
  </si>
  <si>
    <t>3846</t>
  </si>
  <si>
    <t>2796</t>
  </si>
  <si>
    <t>7146</t>
  </si>
  <si>
    <t>7354</t>
  </si>
  <si>
    <t>0361</t>
  </si>
  <si>
    <t>3360</t>
  </si>
  <si>
    <t>3719</t>
  </si>
  <si>
    <t>4510</t>
  </si>
  <si>
    <t>5873</t>
  </si>
  <si>
    <t>0014</t>
  </si>
  <si>
    <t>6606</t>
  </si>
  <si>
    <t>2308</t>
  </si>
  <si>
    <t>9585</t>
  </si>
  <si>
    <t>5357</t>
  </si>
  <si>
    <t>3104</t>
  </si>
  <si>
    <t>0138</t>
  </si>
  <si>
    <t>2030</t>
  </si>
  <si>
    <t>8954</t>
  </si>
  <si>
    <t>5617</t>
  </si>
  <si>
    <t>8879</t>
  </si>
  <si>
    <t>9211</t>
  </si>
  <si>
    <t>2702</t>
  </si>
  <si>
    <t>5594</t>
  </si>
  <si>
    <t>9595</t>
  </si>
  <si>
    <t>1062</t>
  </si>
  <si>
    <t>0076</t>
  </si>
  <si>
    <t>7368</t>
  </si>
  <si>
    <t>4622</t>
  </si>
  <si>
    <t>5563</t>
  </si>
  <si>
    <t>0332</t>
  </si>
  <si>
    <t>2817</t>
  </si>
  <si>
    <t>7539</t>
  </si>
  <si>
    <t>7384</t>
  </si>
  <si>
    <t>7898</t>
  </si>
  <si>
    <t>4959</t>
  </si>
  <si>
    <t>6045</t>
  </si>
  <si>
    <t>8061</t>
  </si>
  <si>
    <t>7047</t>
  </si>
  <si>
    <t>1381</t>
  </si>
  <si>
    <t>9121</t>
  </si>
  <si>
    <t>7438</t>
  </si>
  <si>
    <t>6302</t>
  </si>
  <si>
    <t>5796</t>
  </si>
  <si>
    <t>0405</t>
  </si>
  <si>
    <t>6589</t>
  </si>
  <si>
    <t>3174</t>
  </si>
  <si>
    <t>0931</t>
  </si>
  <si>
    <t>3696</t>
  </si>
  <si>
    <t>0236</t>
  </si>
  <si>
    <t>5370</t>
  </si>
  <si>
    <t>9968</t>
  </si>
  <si>
    <t>3898</t>
  </si>
  <si>
    <t>7661</t>
  </si>
  <si>
    <t>1696</t>
  </si>
  <si>
    <t>5752</t>
  </si>
  <si>
    <t>0141</t>
  </si>
  <si>
    <t>4110</t>
  </si>
  <si>
    <t>8757</t>
  </si>
  <si>
    <t>9106</t>
  </si>
  <si>
    <t>2652</t>
  </si>
  <si>
    <t>6901</t>
  </si>
  <si>
    <t>8784</t>
  </si>
  <si>
    <t>3681</t>
  </si>
  <si>
    <t>3263</t>
  </si>
  <si>
    <t>9468</t>
  </si>
  <si>
    <t>6854</t>
  </si>
  <si>
    <t>9363</t>
  </si>
  <si>
    <t>5294</t>
  </si>
  <si>
    <t>3432</t>
  </si>
  <si>
    <t>7532</t>
  </si>
  <si>
    <t>9044</t>
  </si>
  <si>
    <t>3962</t>
  </si>
  <si>
    <t>0320</t>
  </si>
  <si>
    <t>2703</t>
  </si>
  <si>
    <t>3067</t>
  </si>
  <si>
    <t>5879</t>
  </si>
  <si>
    <t>4171</t>
  </si>
  <si>
    <t>0326</t>
  </si>
  <si>
    <t>7303</t>
  </si>
  <si>
    <t>0881</t>
  </si>
  <si>
    <t>7891</t>
  </si>
  <si>
    <t>2423</t>
  </si>
  <si>
    <t>0058</t>
  </si>
  <si>
    <t>2169</t>
  </si>
  <si>
    <t>3917</t>
  </si>
  <si>
    <t>0914</t>
  </si>
  <si>
    <t>6360</t>
  </si>
  <si>
    <t>4336</t>
  </si>
  <si>
    <t>2108</t>
  </si>
  <si>
    <t>8108</t>
  </si>
  <si>
    <t>2373</t>
  </si>
  <si>
    <t>2832</t>
  </si>
  <si>
    <t>7795</t>
  </si>
  <si>
    <t>1116</t>
  </si>
  <si>
    <t>4648</t>
  </si>
  <si>
    <t>3224</t>
  </si>
  <si>
    <t>7385</t>
  </si>
  <si>
    <t>1046</t>
  </si>
  <si>
    <t>9749</t>
  </si>
  <si>
    <t>0589</t>
  </si>
  <si>
    <t>2485</t>
  </si>
  <si>
    <t>7364</t>
  </si>
  <si>
    <t>1567</t>
  </si>
  <si>
    <t>5517</t>
  </si>
  <si>
    <t>5991</t>
  </si>
  <si>
    <t>5400</t>
  </si>
  <si>
    <t>1091</t>
  </si>
  <si>
    <t>0947</t>
  </si>
  <si>
    <t>0301</t>
  </si>
  <si>
    <t>9077</t>
  </si>
  <si>
    <t>4767</t>
  </si>
  <si>
    <t>4290</t>
  </si>
  <si>
    <t>6282</t>
  </si>
  <si>
    <t>6556</t>
  </si>
  <si>
    <t>5439</t>
  </si>
  <si>
    <t>3192</t>
  </si>
  <si>
    <t>4236</t>
  </si>
  <si>
    <t>3149</t>
  </si>
  <si>
    <t>6755</t>
  </si>
  <si>
    <t>0705</t>
  </si>
  <si>
    <t>2965</t>
  </si>
  <si>
    <t>3740</t>
  </si>
  <si>
    <t>0511</t>
  </si>
  <si>
    <t>2413</t>
  </si>
  <si>
    <t>8117</t>
  </si>
  <si>
    <t>9827</t>
  </si>
  <si>
    <t>4801</t>
  </si>
  <si>
    <t>7186</t>
  </si>
  <si>
    <t>1779</t>
  </si>
  <si>
    <t>0211</t>
  </si>
  <si>
    <t>6333</t>
  </si>
  <si>
    <t>1099</t>
  </si>
  <si>
    <t>3021</t>
  </si>
  <si>
    <t>0977</t>
  </si>
  <si>
    <t>2226</t>
  </si>
  <si>
    <t>2629</t>
  </si>
  <si>
    <t>7211</t>
  </si>
  <si>
    <t>0543</t>
  </si>
  <si>
    <t>5004</t>
  </si>
  <si>
    <t>2463</t>
  </si>
  <si>
    <t>5756</t>
  </si>
  <si>
    <t>7082</t>
  </si>
  <si>
    <t>8367</t>
  </si>
  <si>
    <t>9254</t>
  </si>
  <si>
    <t>2388</t>
  </si>
  <si>
    <t>7895</t>
  </si>
  <si>
    <t>6624</t>
  </si>
  <si>
    <t>9489</t>
  </si>
  <si>
    <t>6361</t>
  </si>
  <si>
    <t>5778</t>
  </si>
  <si>
    <t>7834</t>
  </si>
  <si>
    <t>7912</t>
  </si>
  <si>
    <t>5670</t>
  </si>
  <si>
    <t>4111</t>
  </si>
  <si>
    <t>3338</t>
  </si>
  <si>
    <t>0088</t>
  </si>
  <si>
    <t>3812</t>
  </si>
  <si>
    <t>9870</t>
  </si>
  <si>
    <t>7655</t>
  </si>
  <si>
    <t>6569</t>
  </si>
  <si>
    <t>6607</t>
  </si>
  <si>
    <t>5474</t>
  </si>
  <si>
    <t>7505</t>
  </si>
  <si>
    <t>2112</t>
  </si>
  <si>
    <t>0227</t>
  </si>
  <si>
    <t>7973</t>
  </si>
  <si>
    <t>3087</t>
  </si>
  <si>
    <t>6175</t>
  </si>
  <si>
    <t>6032</t>
  </si>
  <si>
    <t>1252</t>
  </si>
  <si>
    <t>1221</t>
  </si>
  <si>
    <t>8589</t>
  </si>
  <si>
    <t>9892</t>
  </si>
  <si>
    <t>5747</t>
  </si>
  <si>
    <t>1530</t>
  </si>
  <si>
    <t>1593</t>
  </si>
  <si>
    <t>5343</t>
  </si>
  <si>
    <t>5461</t>
  </si>
  <si>
    <t>4495</t>
  </si>
  <si>
    <t>2894</t>
  </si>
  <si>
    <t>0234</t>
  </si>
  <si>
    <t>2051</t>
  </si>
  <si>
    <t>3017</t>
  </si>
  <si>
    <t>3392</t>
  </si>
  <si>
    <t>1993</t>
  </si>
  <si>
    <t>6223</t>
  </si>
  <si>
    <t>6515</t>
  </si>
  <si>
    <t>7586</t>
  </si>
  <si>
    <t>9168</t>
  </si>
  <si>
    <t>0666</t>
  </si>
  <si>
    <t>0022</t>
  </si>
  <si>
    <t>0908</t>
  </si>
  <si>
    <t>6383</t>
  </si>
  <si>
    <t>1887</t>
  </si>
  <si>
    <t>0722</t>
  </si>
  <si>
    <t>8546</t>
  </si>
  <si>
    <t>7642</t>
  </si>
  <si>
    <t>3622</t>
  </si>
  <si>
    <t>5145</t>
  </si>
  <si>
    <t>7750</t>
  </si>
  <si>
    <t>9071</t>
  </si>
  <si>
    <t>2878</t>
  </si>
  <si>
    <t>7135</t>
  </si>
  <si>
    <t>4253</t>
  </si>
  <si>
    <t>7472</t>
  </si>
  <si>
    <t>9443</t>
  </si>
  <si>
    <t>9299</t>
  </si>
  <si>
    <t>3547</t>
  </si>
  <si>
    <t>1228</t>
  </si>
  <si>
    <t>6000</t>
  </si>
  <si>
    <t>0721</t>
  </si>
  <si>
    <t>7766</t>
  </si>
  <si>
    <t>6321</t>
  </si>
  <si>
    <t>9487</t>
  </si>
  <si>
    <t>9544</t>
  </si>
  <si>
    <t>9871</t>
  </si>
  <si>
    <t>7858</t>
  </si>
  <si>
    <t>2007</t>
  </si>
  <si>
    <t>6533</t>
  </si>
  <si>
    <t>0072</t>
  </si>
  <si>
    <t>5555</t>
  </si>
  <si>
    <t>4736</t>
  </si>
  <si>
    <t>0180</t>
  </si>
  <si>
    <t>5239</t>
  </si>
  <si>
    <t>3230</t>
  </si>
  <si>
    <t>0270</t>
  </si>
  <si>
    <t>1553</t>
  </si>
  <si>
    <t>0339</t>
  </si>
  <si>
    <t>1673</t>
  </si>
  <si>
    <t>2495</t>
  </si>
  <si>
    <t>3028</t>
  </si>
  <si>
    <t>5188</t>
  </si>
  <si>
    <t>8593</t>
  </si>
  <si>
    <t>8988</t>
  </si>
  <si>
    <t>9812</t>
  </si>
  <si>
    <t>1538</t>
  </si>
  <si>
    <t>5872</t>
  </si>
  <si>
    <t>4325</t>
  </si>
  <si>
    <t>3062</t>
  </si>
  <si>
    <t>9900</t>
  </si>
  <si>
    <t>4960</t>
  </si>
  <si>
    <t>5416</t>
  </si>
  <si>
    <t>8855</t>
  </si>
  <si>
    <t>4719</t>
  </si>
  <si>
    <t>3356</t>
  </si>
  <si>
    <t>3474</t>
  </si>
  <si>
    <t>7621</t>
  </si>
  <si>
    <t>9075</t>
  </si>
  <si>
    <t>6380</t>
  </si>
  <si>
    <t>3711</t>
  </si>
  <si>
    <t>6806</t>
  </si>
  <si>
    <t>9215</t>
  </si>
  <si>
    <t>7328</t>
  </si>
  <si>
    <t>3945</t>
  </si>
  <si>
    <t>4434</t>
  </si>
  <si>
    <t>8846</t>
  </si>
  <si>
    <t>8767</t>
  </si>
  <si>
    <t>0478</t>
  </si>
  <si>
    <t>1320</t>
  </si>
  <si>
    <t>8663</t>
  </si>
  <si>
    <t>1425</t>
  </si>
  <si>
    <t>2869</t>
  </si>
  <si>
    <t>1403</t>
  </si>
  <si>
    <t>0012</t>
  </si>
  <si>
    <t>5828</t>
  </si>
  <si>
    <t>7370</t>
  </si>
  <si>
    <t>8440</t>
  </si>
  <si>
    <t>5608</t>
  </si>
  <si>
    <t>4812</t>
  </si>
  <si>
    <t>2225</t>
  </si>
  <si>
    <t>0979</t>
  </si>
  <si>
    <t>6424</t>
  </si>
  <si>
    <t>6136</t>
  </si>
  <si>
    <t>0773</t>
  </si>
  <si>
    <t>0498</t>
  </si>
  <si>
    <t>2499</t>
  </si>
  <si>
    <t>9725</t>
  </si>
  <si>
    <t>2175</t>
  </si>
  <si>
    <t>9686</t>
  </si>
  <si>
    <t>8676</t>
  </si>
  <si>
    <t>7247</t>
  </si>
  <si>
    <t>7329</t>
  </si>
  <si>
    <t>0892</t>
  </si>
  <si>
    <t>0208</t>
  </si>
  <si>
    <t>0470</t>
  </si>
  <si>
    <t>7106</t>
  </si>
  <si>
    <t>4448</t>
  </si>
  <si>
    <t>1820</t>
  </si>
  <si>
    <t>3655</t>
  </si>
  <si>
    <t>7882</t>
  </si>
  <si>
    <t>3033</t>
  </si>
  <si>
    <t>5525</t>
  </si>
  <si>
    <t>1045</t>
  </si>
  <si>
    <t>1076</t>
  </si>
  <si>
    <t>7230</t>
  </si>
  <si>
    <t>9974</t>
  </si>
  <si>
    <t>6472</t>
  </si>
  <si>
    <t>0097</t>
  </si>
  <si>
    <t>1851</t>
  </si>
  <si>
    <t>5196</t>
  </si>
  <si>
    <t>7972</t>
  </si>
  <si>
    <t>2034</t>
  </si>
  <si>
    <t>1889</t>
  </si>
  <si>
    <t>5392</t>
  </si>
  <si>
    <t>5088</t>
  </si>
  <si>
    <t>2363</t>
  </si>
  <si>
    <t>2249</t>
  </si>
  <si>
    <t>2870</t>
  </si>
  <si>
    <t>7094</t>
  </si>
  <si>
    <t>0218</t>
  </si>
  <si>
    <t>3669</t>
  </si>
  <si>
    <t>6541</t>
  </si>
  <si>
    <t>1408</t>
  </si>
  <si>
    <t>8052</t>
  </si>
  <si>
    <t>2239</t>
  </si>
  <si>
    <t>0778</t>
  </si>
  <si>
    <t>3012</t>
  </si>
  <si>
    <t>6948</t>
  </si>
  <si>
    <t>4456</t>
  </si>
  <si>
    <t>5581</t>
  </si>
  <si>
    <t>3589</t>
  </si>
  <si>
    <t>1814</t>
  </si>
  <si>
    <t>7778</t>
  </si>
  <si>
    <t>7072</t>
  </si>
  <si>
    <t>9993</t>
  </si>
  <si>
    <t>8023</t>
  </si>
  <si>
    <t>6490</t>
  </si>
  <si>
    <t>7842</t>
  </si>
  <si>
    <t>9638</t>
  </si>
  <si>
    <t>9470</t>
  </si>
  <si>
    <t>5127</t>
  </si>
  <si>
    <t>0043</t>
  </si>
  <si>
    <t>7313</t>
  </si>
  <si>
    <t>5981</t>
  </si>
  <si>
    <t>9187</t>
  </si>
  <si>
    <t>2171</t>
  </si>
  <si>
    <t>2952</t>
  </si>
  <si>
    <t>8312</t>
  </si>
  <si>
    <t>1138</t>
  </si>
  <si>
    <t>4838</t>
  </si>
  <si>
    <t>9517</t>
  </si>
  <si>
    <t>0599</t>
  </si>
  <si>
    <t>2192</t>
  </si>
  <si>
    <t>9767</t>
  </si>
  <si>
    <t>7447</t>
  </si>
  <si>
    <t>3420</t>
  </si>
  <si>
    <t>0887</t>
  </si>
  <si>
    <t>4004</t>
  </si>
  <si>
    <t>8575</t>
  </si>
  <si>
    <t>9727</t>
  </si>
  <si>
    <t>7816</t>
  </si>
  <si>
    <t>5376</t>
  </si>
  <si>
    <t>2806</t>
  </si>
  <si>
    <t>0736</t>
  </si>
  <si>
    <t>4353</t>
  </si>
  <si>
    <t>0471</t>
  </si>
  <si>
    <t>7176</t>
  </si>
  <si>
    <t>2559</t>
  </si>
  <si>
    <t>6827</t>
  </si>
  <si>
    <t>7861</t>
  </si>
  <si>
    <t>5560</t>
  </si>
  <si>
    <t>0635</t>
  </si>
  <si>
    <t>9216</t>
  </si>
  <si>
    <t>5035</t>
  </si>
  <si>
    <t>2343</t>
  </si>
  <si>
    <t>2685</t>
  </si>
  <si>
    <t>1637</t>
  </si>
  <si>
    <t>9270</t>
  </si>
  <si>
    <t>1825</t>
  </si>
  <si>
    <t>7878</t>
  </si>
  <si>
    <t>5117</t>
  </si>
  <si>
    <t>4877</t>
  </si>
  <si>
    <t>1292</t>
  </si>
  <si>
    <t>3334</t>
  </si>
  <si>
    <t>3637</t>
  </si>
  <si>
    <t>1759</t>
  </si>
  <si>
    <t>5216</t>
  </si>
  <si>
    <t>1166</t>
  </si>
  <si>
    <t>2324</t>
  </si>
  <si>
    <t>8492</t>
  </si>
  <si>
    <t>1441</t>
  </si>
  <si>
    <t>6143</t>
  </si>
  <si>
    <t>2657</t>
  </si>
  <si>
    <t>8874</t>
  </si>
  <si>
    <t>2513</t>
  </si>
  <si>
    <t>6912</t>
  </si>
  <si>
    <t>0976</t>
  </si>
  <si>
    <t>0394</t>
  </si>
  <si>
    <t>0583</t>
  </si>
  <si>
    <t>7613</t>
  </si>
  <si>
    <t>2599</t>
  </si>
  <si>
    <t>7046</t>
  </si>
  <si>
    <t>7143</t>
  </si>
  <si>
    <t>6068</t>
  </si>
  <si>
    <t>9439</t>
  </si>
  <si>
    <t>9402</t>
  </si>
  <si>
    <t>6258</t>
  </si>
  <si>
    <t>5912</t>
  </si>
  <si>
    <t>5234</t>
  </si>
  <si>
    <t>5776</t>
  </si>
  <si>
    <t>7672</t>
  </si>
  <si>
    <t>6481</t>
  </si>
  <si>
    <t>2358</t>
  </si>
  <si>
    <t>1798</t>
  </si>
  <si>
    <t>2782</t>
  </si>
  <si>
    <t>6741</t>
  </si>
  <si>
    <t>7467</t>
  </si>
  <si>
    <t>8127</t>
  </si>
  <si>
    <t>7732</t>
  </si>
  <si>
    <t>6112</t>
  </si>
  <si>
    <t>9913</t>
  </si>
  <si>
    <t>9234</t>
  </si>
  <si>
    <t>5618</t>
  </si>
  <si>
    <t>8514</t>
  </si>
  <si>
    <t>6697</t>
  </si>
  <si>
    <t>5558</t>
  </si>
  <si>
    <t>9858</t>
  </si>
  <si>
    <t>5568</t>
  </si>
  <si>
    <t>7759</t>
  </si>
  <si>
    <t>7811</t>
  </si>
  <si>
    <t>1735</t>
  </si>
  <si>
    <t>7021</t>
  </si>
  <si>
    <t>9111</t>
  </si>
  <si>
    <t>0655</t>
  </si>
  <si>
    <t>9915</t>
  </si>
  <si>
    <t>7343</t>
  </si>
  <si>
    <t>6600</t>
  </si>
  <si>
    <t>2760</t>
  </si>
  <si>
    <t>4874</t>
  </si>
  <si>
    <t>5252</t>
  </si>
  <si>
    <t>3180</t>
  </si>
  <si>
    <t>3601</t>
  </si>
  <si>
    <t>2831</t>
  </si>
  <si>
    <t>0355</t>
  </si>
  <si>
    <t>0156</t>
  </si>
  <si>
    <t>3966</t>
  </si>
  <si>
    <t>6511</t>
  </si>
  <si>
    <t>2746</t>
  </si>
  <si>
    <t>5296</t>
  </si>
  <si>
    <t>5131</t>
  </si>
  <si>
    <t>7255</t>
  </si>
  <si>
    <t>4580</t>
  </si>
  <si>
    <t>4588</t>
  </si>
  <si>
    <t>5718</t>
  </si>
  <si>
    <t>4984</t>
  </si>
  <si>
    <t>1255</t>
  </si>
  <si>
    <t>4523</t>
  </si>
  <si>
    <t>5951</t>
  </si>
  <si>
    <t>6915</t>
  </si>
  <si>
    <t>7296</t>
  </si>
  <si>
    <t>0626</t>
  </si>
  <si>
    <t>0313</t>
  </si>
  <si>
    <t>9098</t>
  </si>
  <si>
    <t>5226</t>
  </si>
  <si>
    <t>6467</t>
  </si>
  <si>
    <t>5567</t>
  </si>
  <si>
    <t>8695</t>
  </si>
  <si>
    <t>7776</t>
  </si>
  <si>
    <t>7115</t>
  </si>
  <si>
    <t>8745</t>
  </si>
  <si>
    <t>1014</t>
  </si>
  <si>
    <t>8400</t>
  </si>
  <si>
    <t>4745</t>
  </si>
  <si>
    <t>3035</t>
  </si>
  <si>
    <t>1354</t>
  </si>
  <si>
    <t>3282</t>
  </si>
  <si>
    <t>0559</t>
  </si>
  <si>
    <t>2938</t>
  </si>
  <si>
    <t>3203</t>
  </si>
  <si>
    <t>0612</t>
  </si>
  <si>
    <t>9237</t>
  </si>
  <si>
    <t>6110</t>
  </si>
  <si>
    <t>5039</t>
  </si>
  <si>
    <t>4962</t>
  </si>
  <si>
    <t>8275</t>
  </si>
  <si>
    <t>2407</t>
  </si>
  <si>
    <t>7120</t>
  </si>
  <si>
    <t>5964</t>
  </si>
  <si>
    <t>0052</t>
  </si>
  <si>
    <t>8880</t>
  </si>
  <si>
    <t>9977</t>
  </si>
  <si>
    <t>1277</t>
  </si>
  <si>
    <t>0258</t>
  </si>
  <si>
    <t>5425</t>
  </si>
  <si>
    <t>1799</t>
  </si>
  <si>
    <t>3237</t>
  </si>
  <si>
    <t>8527</t>
  </si>
  <si>
    <t>1365</t>
  </si>
  <si>
    <t>5817</t>
  </si>
  <si>
    <t>6031</t>
  </si>
  <si>
    <t>2846</t>
  </si>
  <si>
    <t>3162</t>
  </si>
  <si>
    <t>5418</t>
  </si>
  <si>
    <t>6844</t>
  </si>
  <si>
    <t>2797</t>
  </si>
  <si>
    <t>0651</t>
  </si>
  <si>
    <t>7589</t>
  </si>
  <si>
    <t>5582</t>
  </si>
  <si>
    <t>1169</t>
  </si>
  <si>
    <t>5464</t>
  </si>
  <si>
    <t>5223</t>
  </si>
  <si>
    <t>2435</t>
  </si>
  <si>
    <t>3269</t>
  </si>
  <si>
    <t>0444</t>
  </si>
  <si>
    <t>3436</t>
  </si>
  <si>
    <t>2628</t>
  </si>
  <si>
    <t>2018</t>
  </si>
  <si>
    <t>3948</t>
  </si>
  <si>
    <t>1075</t>
  </si>
  <si>
    <t>4387</t>
  </si>
  <si>
    <t>4392</t>
  </si>
  <si>
    <t>4813</t>
  </si>
  <si>
    <t>3153</t>
  </si>
  <si>
    <t>0401</t>
  </si>
  <si>
    <t>8382</t>
  </si>
  <si>
    <t>8210</t>
  </si>
  <si>
    <t>3942</t>
  </si>
  <si>
    <t>9826</t>
  </si>
  <si>
    <t>3406</t>
  </si>
  <si>
    <t>5685</t>
  </si>
  <si>
    <t>0333</t>
  </si>
  <si>
    <t>9060</t>
  </si>
  <si>
    <t>9759</t>
  </si>
  <si>
    <t>1678</t>
  </si>
  <si>
    <t>6290</t>
  </si>
  <si>
    <t>1108</t>
  </si>
  <si>
    <t>4398</t>
  </si>
  <si>
    <t>7096</t>
  </si>
  <si>
    <t>9156</t>
  </si>
  <si>
    <t>3614</t>
  </si>
  <si>
    <t>0433</t>
  </si>
  <si>
    <t>7426</t>
  </si>
  <si>
    <t>2110</t>
  </si>
  <si>
    <t>5153</t>
  </si>
  <si>
    <t>3050</t>
  </si>
  <si>
    <t>5327</t>
  </si>
  <si>
    <t>1636</t>
  </si>
  <si>
    <t>1535</t>
  </si>
  <si>
    <t>4360</t>
  </si>
  <si>
    <t>0073</t>
  </si>
  <si>
    <t>5690</t>
  </si>
  <si>
    <t>6974</t>
  </si>
  <si>
    <t>8887</t>
  </si>
  <si>
    <t>0757</t>
  </si>
  <si>
    <t>1532</t>
  </si>
  <si>
    <t>9059</t>
  </si>
  <si>
    <t>4308</t>
  </si>
  <si>
    <t>8430</t>
  </si>
  <si>
    <t>4302</t>
  </si>
  <si>
    <t>2448</t>
  </si>
  <si>
    <t>2545</t>
  </si>
  <si>
    <t>8258</t>
  </si>
  <si>
    <t>5978</t>
  </si>
  <si>
    <t>0509</t>
  </si>
  <si>
    <t>4470</t>
  </si>
  <si>
    <t>2377</t>
  </si>
  <si>
    <t>5546</t>
  </si>
  <si>
    <t>8659</t>
  </si>
  <si>
    <t>5454</t>
  </si>
  <si>
    <t>4511</t>
  </si>
  <si>
    <t>1519</t>
  </si>
  <si>
    <t>8269</t>
  </si>
  <si>
    <t>7663</t>
  </si>
  <si>
    <t>3301</t>
  </si>
  <si>
    <t>2756</t>
  </si>
  <si>
    <t>4038</t>
  </si>
  <si>
    <t>8088</t>
  </si>
  <si>
    <t>1222</t>
  </si>
  <si>
    <t>0767</t>
  </si>
  <si>
    <t>4771</t>
  </si>
  <si>
    <t>0309</t>
  </si>
  <si>
    <t>2613</t>
  </si>
  <si>
    <t>4350</t>
  </si>
  <si>
    <t>6731</t>
  </si>
  <si>
    <t>6020</t>
  </si>
  <si>
    <t>1895</t>
  </si>
  <si>
    <t>0201</t>
  </si>
  <si>
    <t>1888</t>
  </si>
  <si>
    <t>1663</t>
  </si>
  <si>
    <t>5949</t>
  </si>
  <si>
    <t>4822</t>
  </si>
  <si>
    <t>6982</t>
  </si>
  <si>
    <t>1270</t>
  </si>
  <si>
    <t>4706</t>
  </si>
  <si>
    <t>2130</t>
  </si>
  <si>
    <t>5668</t>
  </si>
  <si>
    <t>6787</t>
  </si>
  <si>
    <t>4380</t>
  </si>
  <si>
    <t>2067</t>
  </si>
  <si>
    <t>7424</t>
  </si>
  <si>
    <t>2323</t>
  </si>
  <si>
    <t>2826</t>
  </si>
  <si>
    <t>3171</t>
  </si>
  <si>
    <t>7204</t>
  </si>
  <si>
    <t>8177</t>
  </si>
  <si>
    <t>1503</t>
  </si>
  <si>
    <t>9078</t>
  </si>
  <si>
    <t>6336</t>
  </si>
  <si>
    <t>7736</t>
  </si>
  <si>
    <t>9951</t>
  </si>
  <si>
    <t>8648</t>
  </si>
  <si>
    <t>8804</t>
  </si>
  <si>
    <t>9570</t>
  </si>
  <si>
    <t>6392</t>
  </si>
  <si>
    <t>6040</t>
  </si>
  <si>
    <t>4532</t>
  </si>
  <si>
    <t>7196</t>
  </si>
  <si>
    <t>1857</t>
  </si>
  <si>
    <t>8255</t>
  </si>
  <si>
    <t>8684</t>
  </si>
  <si>
    <t>6229</t>
  </si>
  <si>
    <t>0447</t>
  </si>
  <si>
    <t>5529</t>
  </si>
  <si>
    <t>7482</t>
  </si>
  <si>
    <t>3742</t>
  </si>
  <si>
    <t>8320</t>
  </si>
  <si>
    <t>4161</t>
  </si>
  <si>
    <t>2595</t>
  </si>
  <si>
    <t>3201</t>
  </si>
  <si>
    <t>5151</t>
  </si>
  <si>
    <t>4266</t>
  </si>
  <si>
    <t>0151</t>
  </si>
  <si>
    <t>1505</t>
  </si>
  <si>
    <t>2157</t>
  </si>
  <si>
    <t>9706</t>
  </si>
  <si>
    <t>8226</t>
  </si>
  <si>
    <t>1925</t>
  </si>
  <si>
    <t>8221</t>
  </si>
  <si>
    <t>4005</t>
  </si>
  <si>
    <t>5401</t>
  </si>
  <si>
    <t>7592</t>
  </si>
  <si>
    <t>7919</t>
  </si>
  <si>
    <t>6637</t>
  </si>
  <si>
    <t>3921</t>
  </si>
  <si>
    <t>8533</t>
  </si>
  <si>
    <t>0437</t>
  </si>
  <si>
    <t>4677</t>
  </si>
  <si>
    <t>4753</t>
  </si>
  <si>
    <t>0777</t>
  </si>
  <si>
    <t>3636</t>
  </si>
  <si>
    <t>4780</t>
  </si>
  <si>
    <t>6021</t>
  </si>
  <si>
    <t>1588</t>
  </si>
  <si>
    <t>4050</t>
  </si>
  <si>
    <t>7737</t>
  </si>
  <si>
    <t>4757</t>
  </si>
  <si>
    <t>7553</t>
  </si>
  <si>
    <t>0680</t>
  </si>
  <si>
    <t>8078</t>
  </si>
  <si>
    <t>5100</t>
  </si>
  <si>
    <t>5655</t>
  </si>
  <si>
    <t>3188</t>
  </si>
  <si>
    <t>1863</t>
  </si>
  <si>
    <t>9931</t>
  </si>
  <si>
    <t>5436</t>
  </si>
  <si>
    <t>3030</t>
  </si>
  <si>
    <t>2707</t>
  </si>
  <si>
    <t>0111</t>
  </si>
  <si>
    <t>7595</t>
  </si>
  <si>
    <t>8994</t>
  </si>
  <si>
    <t>5588</t>
  </si>
  <si>
    <t>9684</t>
  </si>
  <si>
    <t>3807</t>
  </si>
  <si>
    <t>8683</t>
  </si>
  <si>
    <t>9283</t>
  </si>
  <si>
    <t>4898</t>
  </si>
  <si>
    <t>5167</t>
  </si>
  <si>
    <t>8628</t>
  </si>
  <si>
    <t>0672</t>
  </si>
  <si>
    <t>1377</t>
  </si>
  <si>
    <t>4052</t>
  </si>
  <si>
    <t>6354</t>
  </si>
  <si>
    <t>7997</t>
  </si>
  <si>
    <t>0177</t>
  </si>
  <si>
    <t>4205</t>
  </si>
  <si>
    <t>5098</t>
  </si>
  <si>
    <t>5882</t>
  </si>
  <si>
    <t>5084</t>
  </si>
  <si>
    <t>1515</t>
  </si>
  <si>
    <t>5658</t>
  </si>
  <si>
    <t>7752</t>
  </si>
  <si>
    <t>1862</t>
  </si>
  <si>
    <t>8267</t>
  </si>
  <si>
    <t>3701</t>
  </si>
  <si>
    <t>3734</t>
  </si>
  <si>
    <t>0934</t>
  </si>
  <si>
    <t>2725</t>
  </si>
  <si>
    <t>2200</t>
  </si>
  <si>
    <t>1316</t>
  </si>
  <si>
    <t>8111</t>
  </si>
  <si>
    <t>2390</t>
  </si>
  <si>
    <t>3441</t>
  </si>
  <si>
    <t>6047</t>
  </si>
  <si>
    <t>5333</t>
  </si>
  <si>
    <t>2008</t>
  </si>
  <si>
    <t>3053</t>
  </si>
  <si>
    <t>2372</t>
  </si>
  <si>
    <t>2266</t>
  </si>
  <si>
    <t>6816</t>
  </si>
  <si>
    <t>6022</t>
  </si>
  <si>
    <t>3919</t>
  </si>
  <si>
    <t>7951</t>
  </si>
  <si>
    <t>0994</t>
  </si>
  <si>
    <t>7676</t>
  </si>
  <si>
    <t>1490</t>
  </si>
  <si>
    <t>9809</t>
  </si>
  <si>
    <t>2631</t>
  </si>
  <si>
    <t>9486</t>
  </si>
  <si>
    <t>8344</t>
  </si>
  <si>
    <t>1143</t>
  </si>
  <si>
    <t>5960</t>
  </si>
  <si>
    <t>1078</t>
  </si>
  <si>
    <t>2582</t>
  </si>
  <si>
    <t>7976</t>
  </si>
  <si>
    <t>8560</t>
  </si>
  <si>
    <t>1850</t>
  </si>
  <si>
    <t>0030</t>
  </si>
  <si>
    <t>7079</t>
  </si>
  <si>
    <t>0898</t>
  </si>
  <si>
    <t>1761</t>
  </si>
  <si>
    <t>6946</t>
  </si>
  <si>
    <t>7883</t>
  </si>
  <si>
    <t>5093</t>
  </si>
  <si>
    <t>9063</t>
  </si>
  <si>
    <t>3557</t>
  </si>
  <si>
    <t>2078</t>
  </si>
  <si>
    <t>2609</t>
  </si>
  <si>
    <t>1424</t>
  </si>
  <si>
    <t>3184</t>
  </si>
  <si>
    <t>7202</t>
  </si>
  <si>
    <t>9182</t>
  </si>
  <si>
    <t>2989</t>
  </si>
  <si>
    <t>9224</t>
  </si>
  <si>
    <t>0174</t>
  </si>
  <si>
    <t>9674</t>
  </si>
  <si>
    <t>6297</t>
  </si>
  <si>
    <t>0019</t>
  </si>
  <si>
    <t>1161</t>
  </si>
  <si>
    <t>5715</t>
  </si>
  <si>
    <t>0024</t>
  </si>
  <si>
    <t>0915</t>
  </si>
  <si>
    <t>7930</t>
  </si>
  <si>
    <t>2553</t>
  </si>
  <si>
    <t>9253</t>
  </si>
  <si>
    <t>5044</t>
  </si>
  <si>
    <t>5523</t>
  </si>
  <si>
    <t>8515</t>
  </si>
  <si>
    <t>8288</t>
  </si>
  <si>
    <t>7290</t>
  </si>
  <si>
    <t>1057</t>
  </si>
  <si>
    <t>5737</t>
  </si>
  <si>
    <t>8129</t>
  </si>
  <si>
    <t>2333</t>
  </si>
  <si>
    <t>2615</t>
  </si>
  <si>
    <t>5080</t>
  </si>
  <si>
    <t>5970</t>
  </si>
  <si>
    <t>3072</t>
  </si>
  <si>
    <t>0460</t>
  </si>
  <si>
    <t>6617</t>
  </si>
  <si>
    <t>5313</t>
  </si>
  <si>
    <t>7656</t>
  </si>
  <si>
    <t>3311</t>
  </si>
  <si>
    <t>7092</t>
  </si>
  <si>
    <t>1561</t>
  </si>
  <si>
    <t>6785</t>
  </si>
  <si>
    <t>0945</t>
  </si>
  <si>
    <t>8477</t>
  </si>
  <si>
    <t>5683</t>
  </si>
  <si>
    <t>0284</t>
  </si>
  <si>
    <t>7444</t>
  </si>
  <si>
    <t>4689</t>
  </si>
  <si>
    <t>2400</t>
  </si>
  <si>
    <t>7029</t>
  </si>
  <si>
    <t>0225</t>
  </si>
  <si>
    <t>1360</t>
  </si>
  <si>
    <t>5773</t>
  </si>
  <si>
    <t>8500</t>
  </si>
  <si>
    <t>6726</t>
  </si>
  <si>
    <t>6910</t>
  </si>
  <si>
    <t>5338</t>
  </si>
  <si>
    <t>4824</t>
  </si>
  <si>
    <t>3866</t>
  </si>
  <si>
    <t>2780</t>
  </si>
  <si>
    <t>0413</t>
  </si>
  <si>
    <t>3208</t>
  </si>
  <si>
    <t>6706</t>
  </si>
  <si>
    <t>2754</t>
  </si>
  <si>
    <t>0966</t>
  </si>
  <si>
    <t>0496</t>
  </si>
  <si>
    <t>9321</t>
  </si>
  <si>
    <t>8862</t>
  </si>
  <si>
    <t>5407</t>
  </si>
  <si>
    <t>0883</t>
  </si>
  <si>
    <t>4443</t>
  </si>
  <si>
    <t>5126</t>
  </si>
  <si>
    <t>1804</t>
  </si>
  <si>
    <t>3084</t>
  </si>
  <si>
    <t>3763</t>
  </si>
  <si>
    <t>2904</t>
  </si>
  <si>
    <t>0044</t>
  </si>
  <si>
    <t>6955</t>
  </si>
  <si>
    <t>2424</t>
  </si>
  <si>
    <t>2252</t>
  </si>
  <si>
    <t>1972</t>
  </si>
  <si>
    <t>5056</t>
  </si>
  <si>
    <t>0941</t>
  </si>
  <si>
    <t>4520</t>
  </si>
  <si>
    <t>8709</t>
  </si>
  <si>
    <t>0272</t>
  </si>
  <si>
    <t>5650</t>
  </si>
  <si>
    <t>2345</t>
  </si>
  <si>
    <t>3500</t>
  </si>
  <si>
    <t>9463</t>
  </si>
  <si>
    <t>0813</t>
  </si>
  <si>
    <t>9356</t>
  </si>
  <si>
    <t>1356</t>
  </si>
  <si>
    <t>8601</t>
  </si>
  <si>
    <t>1068</t>
  </si>
  <si>
    <t>2161</t>
  </si>
  <si>
    <t>1355</t>
  </si>
  <si>
    <t>8809</t>
  </si>
  <si>
    <t>8602</t>
  </si>
  <si>
    <t>0314</t>
  </si>
  <si>
    <t>2107</t>
  </si>
  <si>
    <t>6658</t>
  </si>
  <si>
    <t>1100</t>
  </si>
  <si>
    <t>4386</t>
  </si>
  <si>
    <t>0863</t>
  </si>
  <si>
    <t>8077</t>
  </si>
  <si>
    <t>9999</t>
  </si>
  <si>
    <t>0981</t>
  </si>
  <si>
    <t>3205</t>
  </si>
  <si>
    <t>4742</t>
  </si>
  <si>
    <t>9524</t>
  </si>
  <si>
    <t>7012</t>
  </si>
  <si>
    <t>8530</t>
  </si>
  <si>
    <t>4476</t>
  </si>
  <si>
    <t>2842</t>
  </si>
  <si>
    <t>8949</t>
  </si>
  <si>
    <t>9515</t>
  </si>
  <si>
    <t>6957</t>
  </si>
  <si>
    <t>1795</t>
  </si>
  <si>
    <t>9107</t>
  </si>
  <si>
    <t>3925</t>
  </si>
  <si>
    <t>0080</t>
  </si>
  <si>
    <t>6836</t>
  </si>
  <si>
    <t>2983</t>
  </si>
  <si>
    <t>8764</t>
  </si>
  <si>
    <t>5762</t>
  </si>
  <si>
    <t>2080</t>
  </si>
  <si>
    <t>8578</t>
  </si>
  <si>
    <t>1981</t>
  </si>
  <si>
    <t>5402</t>
  </si>
  <si>
    <t>2928</t>
  </si>
  <si>
    <t>0037</t>
  </si>
  <si>
    <t>6356</t>
  </si>
  <si>
    <t>8977</t>
  </si>
  <si>
    <t>0806</t>
  </si>
  <si>
    <t>3952</t>
  </si>
  <si>
    <t>9012</t>
  </si>
  <si>
    <t>7547</t>
  </si>
  <si>
    <t>3518</t>
  </si>
  <si>
    <t>0546</t>
  </si>
  <si>
    <t>9763</t>
  </si>
  <si>
    <t>4553</t>
  </si>
  <si>
    <t>5855</t>
  </si>
  <si>
    <t>8903</t>
  </si>
  <si>
    <t>8516</t>
  </si>
  <si>
    <t>7493</t>
  </si>
  <si>
    <t>8889</t>
  </si>
  <si>
    <t>3020</t>
  </si>
  <si>
    <t>7939</t>
  </si>
  <si>
    <t>1725</t>
  </si>
  <si>
    <t>8641</t>
  </si>
  <si>
    <t>9551</t>
  </si>
  <si>
    <t>5808</t>
  </si>
  <si>
    <t>3520</t>
  </si>
  <si>
    <t>7421</t>
  </si>
  <si>
    <t>0715</t>
  </si>
  <si>
    <t>5513</t>
  </si>
  <si>
    <t>2919</t>
  </si>
  <si>
    <t>7356</t>
  </si>
  <si>
    <t>6141</t>
  </si>
  <si>
    <t>6173</t>
  </si>
  <si>
    <t>7650</t>
  </si>
  <si>
    <t>1001</t>
  </si>
  <si>
    <t>1125</t>
  </si>
  <si>
    <t>0616</t>
  </si>
  <si>
    <t>9264</t>
  </si>
  <si>
    <t>1931</t>
  </si>
  <si>
    <t>8392</t>
  </si>
  <si>
    <t>2310</t>
  </si>
  <si>
    <t>6117</t>
  </si>
  <si>
    <t>6287</t>
  </si>
  <si>
    <t>6046</t>
  </si>
  <si>
    <t>4820</t>
  </si>
  <si>
    <t>3124</t>
  </si>
  <si>
    <t>6111</t>
  </si>
  <si>
    <t>8164</t>
  </si>
  <si>
    <t>3385</t>
  </si>
  <si>
    <t>7287</t>
  </si>
  <si>
    <t>0579</t>
  </si>
  <si>
    <t>8600</t>
  </si>
  <si>
    <t>0204</t>
  </si>
  <si>
    <t>9919</t>
  </si>
  <si>
    <t>0501</t>
  </si>
  <si>
    <t>6279</t>
  </si>
  <si>
    <t>1480</t>
  </si>
  <si>
    <t>8677</t>
  </si>
  <si>
    <t>4585</t>
  </si>
  <si>
    <t>6396</t>
  </si>
  <si>
    <t>5106</t>
  </si>
  <si>
    <t>2299</t>
  </si>
  <si>
    <t>8163</t>
  </si>
  <si>
    <t>7758</t>
  </si>
  <si>
    <t>6786</t>
  </si>
  <si>
    <t>1479</t>
  </si>
  <si>
    <t>0607</t>
  </si>
  <si>
    <t>6998</t>
  </si>
  <si>
    <t>6284</t>
  </si>
  <si>
    <t>5014</t>
  </si>
  <si>
    <t>7391</t>
  </si>
  <si>
    <t>2715</t>
  </si>
  <si>
    <t>1787</t>
  </si>
  <si>
    <t>9448</t>
  </si>
  <si>
    <t>3069</t>
  </si>
  <si>
    <t>9939</t>
  </si>
  <si>
    <t>7787</t>
  </si>
  <si>
    <t>1507</t>
  </si>
  <si>
    <t>5520</t>
  </si>
  <si>
    <t>7455</t>
  </si>
  <si>
    <t>9025</t>
  </si>
  <si>
    <t>9305</t>
  </si>
  <si>
    <t>6870</t>
  </si>
  <si>
    <t>5810</t>
  </si>
  <si>
    <t>0351</t>
  </si>
  <si>
    <t>9990</t>
  </si>
  <si>
    <t>9054</t>
  </si>
  <si>
    <t>9735</t>
  </si>
  <si>
    <t>8364</t>
  </si>
  <si>
    <t>5814</t>
  </si>
  <si>
    <t>4688</t>
  </si>
  <si>
    <t>3830</t>
  </si>
  <si>
    <t>8640</t>
  </si>
  <si>
    <t>0337</t>
  </si>
  <si>
    <t>0063</t>
  </si>
  <si>
    <t>3604</t>
  </si>
  <si>
    <t>9799</t>
  </si>
  <si>
    <t>6535</t>
  </si>
  <si>
    <t>3668</t>
  </si>
  <si>
    <t>6696</t>
  </si>
  <si>
    <t>3531</t>
  </si>
  <si>
    <t>5962</t>
  </si>
  <si>
    <t>4061</t>
  </si>
  <si>
    <t>7501</t>
  </si>
  <si>
    <t>0345</t>
  </si>
  <si>
    <t>6695</t>
  </si>
  <si>
    <t>1089</t>
  </si>
  <si>
    <t>1531</t>
  </si>
  <si>
    <t>0918</t>
  </si>
  <si>
    <t>0800</t>
  </si>
  <si>
    <t>4986</t>
  </si>
  <si>
    <t>2083</t>
  </si>
  <si>
    <t>2987</t>
  </si>
  <si>
    <t>6831</t>
  </si>
  <si>
    <t>1152</t>
  </si>
  <si>
    <t>3457</t>
  </si>
  <si>
    <t>7449</t>
  </si>
  <si>
    <t>6246</t>
  </si>
  <si>
    <t>0514</t>
  </si>
  <si>
    <t>4494</t>
  </si>
  <si>
    <t>3802</t>
  </si>
  <si>
    <t>7577</t>
  </si>
  <si>
    <t>5681</t>
  </si>
  <si>
    <t>1203</t>
  </si>
  <si>
    <t>0263</t>
  </si>
  <si>
    <t>3468</t>
  </si>
  <si>
    <t>3551</t>
  </si>
  <si>
    <t>4326</t>
  </si>
  <si>
    <t>5251</t>
  </si>
  <si>
    <t>9015</t>
  </si>
  <si>
    <t>0308</t>
  </si>
  <si>
    <t>4863</t>
  </si>
  <si>
    <t>7363</t>
  </si>
  <si>
    <t>2515</t>
  </si>
  <si>
    <t>2033</t>
  </si>
  <si>
    <t>7560</t>
  </si>
  <si>
    <t>9963</t>
  </si>
  <si>
    <t>4889</t>
  </si>
  <si>
    <t>3559</t>
  </si>
  <si>
    <t>0033</t>
  </si>
  <si>
    <t>9291</t>
  </si>
  <si>
    <t>9815</t>
  </si>
  <si>
    <t>9324</t>
  </si>
  <si>
    <t>0621</t>
  </si>
  <si>
    <t>4973</t>
  </si>
  <si>
    <t>7965</t>
  </si>
  <si>
    <t>0449</t>
  </si>
  <si>
    <t>5228</t>
  </si>
  <si>
    <t>7402</t>
  </si>
  <si>
    <t>1670</t>
  </si>
  <si>
    <t>5538</t>
  </si>
  <si>
    <t>2745</t>
  </si>
  <si>
    <t>9631</t>
  </si>
  <si>
    <t>0129</t>
  </si>
  <si>
    <t>6893</t>
  </si>
  <si>
    <t>1660</t>
  </si>
  <si>
    <t>3144</t>
  </si>
  <si>
    <t>0170</t>
  </si>
  <si>
    <t>7839</t>
  </si>
  <si>
    <t>5075</t>
  </si>
  <si>
    <t>7808</t>
  </si>
  <si>
    <t>5021</t>
  </si>
  <si>
    <t>4985</t>
  </si>
  <si>
    <t>2640</t>
  </si>
  <si>
    <t>4626</t>
  </si>
  <si>
    <t>9849</t>
  </si>
  <si>
    <t>0288</t>
  </si>
  <si>
    <t>7275</t>
  </si>
  <si>
    <t>4367</t>
  </si>
  <si>
    <t>0933</t>
  </si>
  <si>
    <t>7502</t>
  </si>
  <si>
    <t>8190</t>
  </si>
  <si>
    <t>5451</t>
  </si>
  <si>
    <t>1705</t>
  </si>
  <si>
    <t>4477</t>
  </si>
  <si>
    <t>7395</t>
  </si>
  <si>
    <t>2688</t>
  </si>
  <si>
    <t>4781</t>
  </si>
  <si>
    <t>2939</t>
  </si>
  <si>
    <t>2257</t>
  </si>
  <si>
    <t>7774</t>
  </si>
  <si>
    <t>8758</t>
  </si>
  <si>
    <t>1680</t>
  </si>
  <si>
    <t>7040</t>
  </si>
  <si>
    <t>8927</t>
  </si>
  <si>
    <t>4679</t>
  </si>
  <si>
    <t>9488</t>
  </si>
  <si>
    <t>3537</t>
  </si>
  <si>
    <t>6285</t>
  </si>
  <si>
    <t>6375</t>
  </si>
  <si>
    <t>8980</t>
  </si>
  <si>
    <t>6035</t>
  </si>
  <si>
    <t>1615</t>
  </si>
  <si>
    <t>1898</t>
  </si>
  <si>
    <t>4613</t>
  </si>
  <si>
    <t>1189</t>
  </si>
  <si>
    <t>5301</t>
  </si>
  <si>
    <t>0430</t>
  </si>
  <si>
    <t>5600</t>
  </si>
  <si>
    <t>9366</t>
  </si>
  <si>
    <t>8416</t>
  </si>
  <si>
    <t>5034</t>
  </si>
  <si>
    <t>9171</t>
  </si>
  <si>
    <t>5977</t>
  </si>
  <si>
    <t>1604</t>
  </si>
  <si>
    <t>3565</t>
  </si>
  <si>
    <t>8726</t>
  </si>
  <si>
    <t>0243</t>
  </si>
  <si>
    <t>4956</t>
  </si>
  <si>
    <t>6243</t>
  </si>
  <si>
    <t>0217</t>
  </si>
  <si>
    <t>4624</t>
  </si>
  <si>
    <t>0527</t>
  </si>
  <si>
    <t>5032</t>
  </si>
  <si>
    <t>2014</t>
  </si>
  <si>
    <t>5638</t>
  </si>
  <si>
    <t>7302</t>
  </si>
  <si>
    <t>1836</t>
  </si>
  <si>
    <t>4011</t>
  </si>
  <si>
    <t>9450</t>
  </si>
  <si>
    <t>4725</t>
  </si>
  <si>
    <t>3078</t>
  </si>
  <si>
    <t>7836</t>
  </si>
  <si>
    <t>9792</t>
  </si>
  <si>
    <t>6954</t>
  </si>
  <si>
    <t>1063</t>
  </si>
  <si>
    <t>2811</t>
  </si>
  <si>
    <t>4381</t>
  </si>
  <si>
    <t>9728</t>
  </si>
  <si>
    <t>6566</t>
  </si>
  <si>
    <t>6749</t>
  </si>
  <si>
    <t>5054</t>
  </si>
  <si>
    <t>3960</t>
  </si>
  <si>
    <t>4975</t>
  </si>
  <si>
    <t>2143</t>
  </si>
  <si>
    <t>6523</t>
  </si>
  <si>
    <t>0009</t>
  </si>
  <si>
    <t>2270</t>
  </si>
  <si>
    <t>0188</t>
  </si>
  <si>
    <t>2421</t>
  </si>
  <si>
    <t>0400</t>
  </si>
  <si>
    <t>1549</t>
  </si>
  <si>
    <t>9293</t>
  </si>
  <si>
    <t>5391</t>
  </si>
  <si>
    <t>5959</t>
  </si>
  <si>
    <t>8121</t>
  </si>
  <si>
    <t>6151</t>
  </si>
  <si>
    <t>8000</t>
  </si>
  <si>
    <t>7154</t>
  </si>
  <si>
    <t>1130</t>
  </si>
  <si>
    <t>0247</t>
  </si>
  <si>
    <t>7017</t>
  </si>
  <si>
    <t>2918</t>
  </si>
  <si>
    <t>6668</t>
  </si>
  <si>
    <t>2340</t>
  </si>
  <si>
    <t>7801</t>
  </si>
  <si>
    <t>3808</t>
  </si>
  <si>
    <t>6665</t>
  </si>
  <si>
    <t>2009</t>
  </si>
  <si>
    <t>9218</t>
  </si>
  <si>
    <t>5779</t>
  </si>
  <si>
    <t>0239</t>
  </si>
  <si>
    <t>6493</t>
  </si>
  <si>
    <t>7519</t>
  </si>
  <si>
    <t>8444</t>
  </si>
  <si>
    <t>8165</t>
  </si>
  <si>
    <t>3783</t>
  </si>
  <si>
    <t>5636</t>
  </si>
  <si>
    <t>1238</t>
  </si>
  <si>
    <t>9563</t>
  </si>
  <si>
    <t>1769</t>
  </si>
  <si>
    <t>7162</t>
  </si>
  <si>
    <t>4791</t>
  </si>
  <si>
    <t>6986</t>
  </si>
  <si>
    <t>6224</t>
  </si>
  <si>
    <t>0790</t>
  </si>
  <si>
    <t>8244</t>
  </si>
  <si>
    <t>9319</t>
  </si>
  <si>
    <t>0623</t>
  </si>
  <si>
    <t>2945</t>
  </si>
  <si>
    <t>7355</t>
  </si>
  <si>
    <t>1162</t>
  </si>
  <si>
    <t>8342</t>
  </si>
  <si>
    <t>6720</t>
  </si>
  <si>
    <t>7841</t>
  </si>
  <si>
    <t>8465</t>
  </si>
  <si>
    <t>5897</t>
  </si>
  <si>
    <t>6213</t>
  </si>
  <si>
    <t>4408</t>
  </si>
  <si>
    <t>4453</t>
  </si>
  <si>
    <t>7722</t>
  </si>
  <si>
    <t>2366</t>
  </si>
  <si>
    <t>3105</t>
  </si>
  <si>
    <t>6437</t>
  </si>
  <si>
    <t>2905</t>
  </si>
  <si>
    <t>2429</t>
  </si>
  <si>
    <t>2220</t>
  </si>
  <si>
    <t>4537</t>
  </si>
  <si>
    <t>3825</t>
  </si>
  <si>
    <t>8049</t>
  </si>
  <si>
    <t>0172</t>
  </si>
  <si>
    <t>5105</t>
  </si>
  <si>
    <t>2662</t>
  </si>
  <si>
    <t>4684</t>
  </si>
  <si>
    <t>2535</t>
  </si>
  <si>
    <t>0139</t>
  </si>
  <si>
    <t>9620</t>
  </si>
  <si>
    <t>1191</t>
  </si>
  <si>
    <t>6979</t>
  </si>
  <si>
    <t>2710</t>
  </si>
  <si>
    <t>5754</t>
  </si>
  <si>
    <t>4977</t>
  </si>
  <si>
    <t>0520</t>
  </si>
  <si>
    <t>8802</t>
  </si>
  <si>
    <t>7274</t>
  </si>
  <si>
    <t>7885</t>
  </si>
  <si>
    <t>2838</t>
  </si>
  <si>
    <t>3345</t>
  </si>
  <si>
    <t>7137</t>
  </si>
  <si>
    <t>6838</t>
  </si>
  <si>
    <t>2761</t>
  </si>
  <si>
    <t>6543</t>
  </si>
  <si>
    <t>7826</t>
  </si>
  <si>
    <t>8794</t>
  </si>
  <si>
    <t>4590</t>
  </si>
  <si>
    <t>9108</t>
  </si>
  <si>
    <t>0087</t>
  </si>
  <si>
    <t>4455</t>
  </si>
  <si>
    <t>4504</t>
  </si>
  <si>
    <t>5019</t>
  </si>
  <si>
    <t>6080</t>
  </si>
  <si>
    <t>8084</t>
  </si>
  <si>
    <t>5058</t>
  </si>
  <si>
    <t>1960</t>
  </si>
  <si>
    <t>7679</t>
  </si>
  <si>
    <t>9742</t>
  </si>
  <si>
    <t>2441</t>
  </si>
  <si>
    <t>1855</t>
  </si>
  <si>
    <t>9285</t>
  </si>
  <si>
    <t>6326</t>
  </si>
  <si>
    <t>7542</t>
  </si>
  <si>
    <t>4002</t>
  </si>
  <si>
    <t>8335</t>
  </si>
  <si>
    <t>2568</t>
  </si>
  <si>
    <t>3501</t>
  </si>
  <si>
    <t>2050</t>
  </si>
  <si>
    <t>8028</t>
  </si>
  <si>
    <t>9395</t>
  </si>
  <si>
    <t>2162</t>
  </si>
  <si>
    <t>7823</t>
  </si>
  <si>
    <t>0897</t>
  </si>
  <si>
    <t>5381</t>
  </si>
  <si>
    <t>9765</t>
  </si>
  <si>
    <t>8860</t>
  </si>
  <si>
    <t>7245</t>
  </si>
  <si>
    <t>2769</t>
  </si>
  <si>
    <t>1843</t>
  </si>
  <si>
    <t>2398</t>
  </si>
  <si>
    <t>6676</t>
  </si>
  <si>
    <t>3419</t>
  </si>
  <si>
    <t>1026</t>
  </si>
  <si>
    <t>9396</t>
  </si>
  <si>
    <t>0499</t>
  </si>
  <si>
    <t>9444</t>
  </si>
  <si>
    <t>6671</t>
  </si>
  <si>
    <t>3823</t>
  </si>
  <si>
    <t>3936</t>
  </si>
  <si>
    <t>1333</t>
  </si>
  <si>
    <t>9495</t>
  </si>
  <si>
    <t>3080</t>
  </si>
  <si>
    <t>5020</t>
  </si>
  <si>
    <t>0779</t>
  </si>
  <si>
    <t>1717</t>
  </si>
  <si>
    <t>7372</t>
  </si>
  <si>
    <t>4720</t>
  </si>
  <si>
    <t>0307</t>
  </si>
  <si>
    <t>5906</t>
  </si>
  <si>
    <t>4207</t>
  </si>
  <si>
    <t>2113</t>
  </si>
  <si>
    <t>4892</t>
  </si>
  <si>
    <t>5701</t>
  </si>
  <si>
    <t>1262</t>
  </si>
  <si>
    <t>7128</t>
  </si>
  <si>
    <t>2783</t>
  </si>
  <si>
    <t>4685</t>
  </si>
  <si>
    <t>6133</t>
  </si>
  <si>
    <t>8853</t>
  </si>
  <si>
    <t>7760</t>
  </si>
  <si>
    <t>0567</t>
  </si>
  <si>
    <t>5481</t>
  </si>
  <si>
    <t>5675</t>
  </si>
  <si>
    <t>4427</t>
  </si>
  <si>
    <t>8870</t>
  </si>
  <si>
    <t>1514</t>
  </si>
  <si>
    <t>9279</t>
  </si>
  <si>
    <t>1382</t>
  </si>
  <si>
    <t>0135</t>
  </si>
  <si>
    <t>9920</t>
  </si>
  <si>
    <t>5812</t>
  </si>
  <si>
    <t>3430</t>
  </si>
  <si>
    <t>2356</t>
  </si>
  <si>
    <t>0650</t>
  </si>
  <si>
    <t>4953</t>
  </si>
  <si>
    <t>6400</t>
  </si>
  <si>
    <t>0649</t>
  </si>
  <si>
    <t>1732</t>
  </si>
  <si>
    <t>3792</t>
  </si>
  <si>
    <t>2336</t>
  </si>
  <si>
    <t>1941</t>
  </si>
  <si>
    <t>6797</t>
  </si>
  <si>
    <t>0713</t>
  </si>
  <si>
    <t>4642</t>
  </si>
  <si>
    <t>3132</t>
  </si>
  <si>
    <t>3247</t>
  </si>
  <si>
    <t>6468</t>
  </si>
  <si>
    <t>6773</t>
  </si>
  <si>
    <t>9744</t>
  </si>
  <si>
    <t>4432</t>
  </si>
  <si>
    <t>5149</t>
  </si>
  <si>
    <t>6766</t>
  </si>
  <si>
    <t>1290</t>
  </si>
  <si>
    <t>5534</t>
  </si>
  <si>
    <t>4128</t>
  </si>
  <si>
    <t>0425</t>
  </si>
  <si>
    <t>2211</t>
  </si>
  <si>
    <t>9000</t>
  </si>
  <si>
    <t>1494</t>
  </si>
  <si>
    <t>8733</t>
  </si>
  <si>
    <t>4421</t>
  </si>
  <si>
    <t>3401</t>
  </si>
  <si>
    <t>1321</t>
  </si>
  <si>
    <t>8336</t>
  </si>
  <si>
    <t>5611</t>
  </si>
  <si>
    <t>3961</t>
  </si>
  <si>
    <t>2900</t>
  </si>
  <si>
    <t>0880</t>
  </si>
  <si>
    <t>4262</t>
  </si>
  <si>
    <t>4516</t>
  </si>
  <si>
    <t>2955</t>
  </si>
  <si>
    <t>1219</t>
  </si>
  <si>
    <t>2958</t>
  </si>
  <si>
    <t>2557</t>
  </si>
  <si>
    <t>5955</t>
  </si>
  <si>
    <t>2140</t>
  </si>
  <si>
    <t>6700</t>
  </si>
  <si>
    <t>8406</t>
  </si>
  <si>
    <t>0245</t>
  </si>
  <si>
    <t>5060</t>
  </si>
  <si>
    <t>4267</t>
  </si>
  <si>
    <t>2405</t>
  </si>
  <si>
    <t>6899</t>
  </si>
  <si>
    <t>0998</t>
  </si>
  <si>
    <t>4754</t>
  </si>
  <si>
    <t>8654</t>
  </si>
  <si>
    <t>6118</t>
  </si>
  <si>
    <t>8245</t>
  </si>
  <si>
    <t>1103</t>
  </si>
  <si>
    <t>7320</t>
  </si>
  <si>
    <t>1460</t>
  </si>
  <si>
    <t>3296</t>
  </si>
  <si>
    <t>8635</t>
  </si>
  <si>
    <t>4474</t>
  </si>
  <si>
    <t>6066</t>
  </si>
  <si>
    <t>8586</t>
  </si>
  <si>
    <t>7938</t>
  </si>
  <si>
    <t>8377</t>
  </si>
  <si>
    <t>9497</t>
  </si>
  <si>
    <t>5766</t>
  </si>
  <si>
    <t>3592</t>
  </si>
  <si>
    <t>2010</t>
  </si>
  <si>
    <t>0804</t>
  </si>
  <si>
    <t>9219</t>
  </si>
  <si>
    <t>0051</t>
  </si>
  <si>
    <t>4184</t>
  </si>
  <si>
    <t>3503</t>
  </si>
  <si>
    <t>2910</t>
  </si>
  <si>
    <t>4844</t>
  </si>
  <si>
    <t>2047</t>
  </si>
  <si>
    <t>4322</t>
  </si>
  <si>
    <t>9850</t>
  </si>
  <si>
    <t>4667</t>
  </si>
  <si>
    <t>9748</t>
  </si>
  <si>
    <t>7800</t>
  </si>
  <si>
    <t>8168</t>
  </si>
  <si>
    <t>2458</t>
  </si>
  <si>
    <t>4449</t>
  </si>
  <si>
    <t>6450</t>
  </si>
  <si>
    <t>9102</t>
  </si>
  <si>
    <t>3068</t>
  </si>
  <si>
    <t>6609</t>
  </si>
  <si>
    <t>1485</t>
  </si>
  <si>
    <t>0079</t>
  </si>
  <si>
    <t>6733</t>
  </si>
  <si>
    <t>0074</t>
  </si>
  <si>
    <t>2598</t>
  </si>
  <si>
    <t>9292</t>
  </si>
  <si>
    <t>1463</t>
  </si>
  <si>
    <t>4654</t>
  </si>
  <si>
    <t>6438</t>
  </si>
  <si>
    <t>8612</t>
  </si>
  <si>
    <t>6077</t>
  </si>
  <si>
    <t>0593</t>
  </si>
  <si>
    <t>8395</t>
  </si>
  <si>
    <t>4157</t>
  </si>
  <si>
    <t>9811</t>
  </si>
  <si>
    <t>7805</t>
  </si>
  <si>
    <t>4998</t>
  </si>
  <si>
    <t>3450</t>
  </si>
  <si>
    <t>9359</t>
  </si>
  <si>
    <t>0746</t>
  </si>
  <si>
    <t>5556</t>
  </si>
  <si>
    <t>7235</t>
  </si>
  <si>
    <t>1088</t>
  </si>
  <si>
    <t>3506</t>
  </si>
  <si>
    <t>3624</t>
  </si>
  <si>
    <t>5506</t>
  </si>
  <si>
    <t>5695</t>
  </si>
  <si>
    <t>2805</t>
  </si>
  <si>
    <t>5086</t>
  </si>
  <si>
    <t>9039</t>
  </si>
  <si>
    <t>8289</t>
  </si>
  <si>
    <t>6003</t>
  </si>
  <si>
    <t>5157</t>
  </si>
  <si>
    <t>4155</t>
  </si>
  <si>
    <t>1777</t>
  </si>
  <si>
    <t>7434</t>
  </si>
  <si>
    <t>0497</t>
  </si>
  <si>
    <t>5825</t>
  </si>
  <si>
    <t>0828</t>
  </si>
  <si>
    <t>3155</t>
  </si>
  <si>
    <t>1744</t>
  </si>
  <si>
    <t>5798</t>
  </si>
  <si>
    <t>0598</t>
  </si>
  <si>
    <t>5466</t>
  </si>
  <si>
    <t>4675</t>
  </si>
  <si>
    <t>8616</t>
  </si>
  <si>
    <t>5938</t>
  </si>
  <si>
    <t>8490</t>
  </si>
  <si>
    <t>9082</t>
  </si>
  <si>
    <t>7107</t>
  </si>
  <si>
    <t>7427</t>
  </si>
  <si>
    <t>5552</t>
  </si>
  <si>
    <t>6735</t>
  </si>
  <si>
    <t>0620</t>
  </si>
  <si>
    <t>0169</t>
  </si>
  <si>
    <t>2509</t>
  </si>
  <si>
    <t>7935</t>
  </si>
  <si>
    <t>8650</t>
  </si>
  <si>
    <t>1536</t>
  </si>
  <si>
    <t>0065</t>
  </si>
  <si>
    <t>9157</t>
  </si>
  <si>
    <t>4999</t>
  </si>
  <si>
    <t>9610</t>
  </si>
  <si>
    <t>9232</t>
  </si>
  <si>
    <t>9250</t>
  </si>
  <si>
    <t>8796</t>
  </si>
  <si>
    <t>8120</t>
  </si>
  <si>
    <t>0163</t>
  </si>
  <si>
    <t>5793</t>
  </si>
  <si>
    <t>4674</t>
  </si>
  <si>
    <t>5237</t>
  </si>
  <si>
    <t>5215</t>
  </si>
  <si>
    <t>6085</t>
  </si>
  <si>
    <t>Пожертвовать - без адресации</t>
  </si>
  <si>
    <t>Пожертвовать - Варвара Корнева</t>
  </si>
  <si>
    <t>Пожертвовать - Антон Папакин</t>
  </si>
  <si>
    <t>Пожертвовать - Алина Кравченко</t>
  </si>
  <si>
    <t>Пожертвовать - Марьям Усманова</t>
  </si>
  <si>
    <t>Пожертвовать - Любовь Печенюк</t>
  </si>
  <si>
    <t>Пожертвовать - Анастасия Ярош</t>
  </si>
  <si>
    <t>Пожертвовать - Александр Гайсаров</t>
  </si>
  <si>
    <t xml:space="preserve">Пожертвовать - Нариман Мустафаев </t>
  </si>
  <si>
    <t>Пожертвовать - Матвей Мизин</t>
  </si>
  <si>
    <t>Пожертвовать - Иван Ефрим</t>
  </si>
  <si>
    <t>Пожертвовать -  Яна Аджикильдеева</t>
  </si>
  <si>
    <t>Пожертвовать - Семен Смирнов</t>
  </si>
  <si>
    <t>Пожертвовать - Артем Исаев</t>
  </si>
  <si>
    <t>Пожертвовать - Давид Бетеев</t>
  </si>
  <si>
    <t>Пожертвовать - Самир Мирзаев</t>
  </si>
  <si>
    <t>Пожертвовать - Иван Морозов</t>
  </si>
  <si>
    <t>Пожертвовать - Роберт Кондрашов</t>
  </si>
  <si>
    <t>Пожертвовать - Алим Зекиряев</t>
  </si>
  <si>
    <t>Пожертвовать - Темиркан Лиев</t>
  </si>
  <si>
    <t>Пожертвовать - Адель Филиппов</t>
  </si>
  <si>
    <t>Пожертвовать - Ярахмед Ярахмедов</t>
  </si>
  <si>
    <t>Пожертвовать - Леонид Казанов</t>
  </si>
  <si>
    <t>Пожертвовать - Анастасия Нечипуренко</t>
  </si>
  <si>
    <t>Пожертвовать - Алина Гуменная</t>
  </si>
  <si>
    <t>Пожертвовать - Ярослав Лиляк</t>
  </si>
  <si>
    <t>Пожертвовать - Максим Тулупов</t>
  </si>
  <si>
    <t>Пожертвовать - Пожертвование без адресации</t>
  </si>
  <si>
    <t>5452</t>
  </si>
  <si>
    <t>5571</t>
  </si>
  <si>
    <t>5875</t>
  </si>
  <si>
    <t>1000</t>
  </si>
  <si>
    <t>5297</t>
  </si>
  <si>
    <t>2624</t>
  </si>
  <si>
    <t>2116</t>
  </si>
  <si>
    <t>5572</t>
  </si>
  <si>
    <t>7295</t>
  </si>
  <si>
    <t>0913</t>
  </si>
  <si>
    <t>5306</t>
  </si>
  <si>
    <t>7958</t>
  </si>
  <si>
    <t>8894</t>
  </si>
  <si>
    <t>4702</t>
  </si>
  <si>
    <t>0448</t>
  </si>
  <si>
    <t>0557</t>
  </si>
  <si>
    <t>3754</t>
  </si>
  <si>
    <t>1731</t>
  </si>
  <si>
    <t>6102</t>
  </si>
  <si>
    <t>2325</t>
  </si>
  <si>
    <t>7200</t>
  </si>
  <si>
    <t>6489</t>
  </si>
  <si>
    <t>8362</t>
  </si>
  <si>
    <t>8334</t>
  </si>
  <si>
    <t>0001</t>
  </si>
  <si>
    <t>1025</t>
  </si>
  <si>
    <t>6153</t>
  </si>
  <si>
    <t>4916</t>
  </si>
  <si>
    <t>2237</t>
  </si>
  <si>
    <t>7707</t>
  </si>
  <si>
    <t>7361</t>
  </si>
  <si>
    <t>3778</t>
  </si>
  <si>
    <t>5405</t>
  </si>
  <si>
    <t>2850</t>
  </si>
  <si>
    <t>8280</t>
  </si>
  <si>
    <t>6222</t>
  </si>
  <si>
    <t>6184</t>
  </si>
  <si>
    <t>1848</t>
  </si>
  <si>
    <t>0315</t>
  </si>
  <si>
    <t>9750</t>
  </si>
  <si>
    <t>0238</t>
  </si>
  <si>
    <t>0132</t>
  </si>
  <si>
    <t>8298</t>
  </si>
  <si>
    <t>3660</t>
  </si>
  <si>
    <t>4806</t>
  </si>
  <si>
    <t>8780</t>
  </si>
  <si>
    <t>7311</t>
  </si>
  <si>
    <t>0000</t>
  </si>
  <si>
    <t>3374</t>
  </si>
  <si>
    <t>3534</t>
  </si>
  <si>
    <t>5446</t>
  </si>
  <si>
    <t>2942</t>
  </si>
  <si>
    <t>4493</t>
  </si>
  <si>
    <t>3295</t>
  </si>
  <si>
    <t>9904</t>
  </si>
  <si>
    <t>7597</t>
  </si>
  <si>
    <t>3955</t>
  </si>
  <si>
    <t>5886</t>
  </si>
  <si>
    <t>4721</t>
  </si>
  <si>
    <t>2203</t>
  </si>
  <si>
    <t>9781</t>
  </si>
  <si>
    <t>4902</t>
  </si>
  <si>
    <t>0541</t>
  </si>
  <si>
    <t>5279</t>
  </si>
  <si>
    <t>0002</t>
  </si>
  <si>
    <t>0895</t>
  </si>
  <si>
    <t>5995</t>
  </si>
  <si>
    <t>4086</t>
  </si>
  <si>
    <t>2749</t>
  </si>
  <si>
    <t>2286</t>
  </si>
  <si>
    <t>7280</t>
  </si>
  <si>
    <t>9246</t>
  </si>
  <si>
    <t>2011</t>
  </si>
  <si>
    <t>0785</t>
  </si>
  <si>
    <t>7390</t>
  </si>
  <si>
    <t>3373</t>
  </si>
  <si>
    <t>6233</t>
  </si>
  <si>
    <t>1067</t>
  </si>
  <si>
    <t>8443</t>
  </si>
  <si>
    <t>0059</t>
  </si>
  <si>
    <t>4337</t>
  </si>
  <si>
    <t>5916</t>
  </si>
  <si>
    <t>8212</t>
  </si>
  <si>
    <t>5553</t>
  </si>
  <si>
    <t>1013</t>
  </si>
  <si>
    <t>1055</t>
  </si>
  <si>
    <t>1371</t>
  </si>
  <si>
    <t>5012</t>
  </si>
  <si>
    <t>6263</t>
  </si>
  <si>
    <t>4758</t>
  </si>
  <si>
    <t>1946</t>
  </si>
  <si>
    <t>9797</t>
  </si>
  <si>
    <t>1643</t>
  </si>
  <si>
    <t>1763</t>
  </si>
  <si>
    <t>3424</t>
  </si>
  <si>
    <t>6539</t>
  </si>
  <si>
    <t>9716</t>
  </si>
  <si>
    <t>1150</t>
  </si>
  <si>
    <t>2871</t>
  </si>
  <si>
    <t>7970</t>
  </si>
  <si>
    <t>7298</t>
  </si>
  <si>
    <t>3089</t>
  </si>
  <si>
    <t>4217</t>
  </si>
  <si>
    <t>2608</t>
  </si>
  <si>
    <t>5657</t>
  </si>
  <si>
    <t>5290</t>
  </si>
  <si>
    <t>7979</t>
  </si>
  <si>
    <t>1818</t>
  </si>
  <si>
    <t>1029</t>
  </si>
  <si>
    <t>5257</t>
  </si>
  <si>
    <t>4997</t>
  </si>
  <si>
    <t>4141</t>
  </si>
  <si>
    <t>0222</t>
  </si>
  <si>
    <t>6921</t>
  </si>
  <si>
    <t>4865</t>
  </si>
  <si>
    <t>1147</t>
  </si>
  <si>
    <t>6041</t>
  </si>
  <si>
    <t>6886</t>
  </si>
  <si>
    <t>2368</t>
  </si>
  <si>
    <t>4672</t>
  </si>
  <si>
    <t>7629</t>
  </si>
  <si>
    <t>6914</t>
  </si>
  <si>
    <t>6575</t>
  </si>
  <si>
    <t>9295</t>
  </si>
  <si>
    <t>2966</t>
  </si>
  <si>
    <t>1285</t>
  </si>
  <si>
    <t>9954</t>
  </si>
  <si>
    <t>9784</t>
  </si>
  <si>
    <t>7579</t>
  </si>
  <si>
    <t>2168</t>
  </si>
  <si>
    <t>1436</t>
  </si>
  <si>
    <t>0195</t>
  </si>
  <si>
    <t>2858</t>
  </si>
  <si>
    <t>0046</t>
  </si>
  <si>
    <t>8686</t>
  </si>
  <si>
    <t>5610</t>
  </si>
  <si>
    <t>2145</t>
  </si>
  <si>
    <t>7066</t>
  </si>
  <si>
    <t>4546</t>
  </si>
  <si>
    <t>3043</t>
  </si>
  <si>
    <t>8673</t>
  </si>
  <si>
    <t>8283</t>
  </si>
  <si>
    <t>5643</t>
  </si>
  <si>
    <t>2572</t>
  </si>
  <si>
    <t>4556</t>
  </si>
  <si>
    <t>0991</t>
  </si>
  <si>
    <t>4264</t>
  </si>
  <si>
    <t>1776</t>
  </si>
  <si>
    <t>7007</t>
  </si>
  <si>
    <t>5382</t>
  </si>
  <si>
    <t>8171</t>
  </si>
  <si>
    <t>8788</t>
  </si>
  <si>
    <t>5765</t>
  </si>
  <si>
    <t>5072</t>
  </si>
  <si>
    <t>1216</t>
  </si>
  <si>
    <t>0730</t>
  </si>
  <si>
    <t>2261</t>
  </si>
  <si>
    <t>9425</t>
  </si>
  <si>
    <t>3209</t>
  </si>
  <si>
    <t>6647</t>
  </si>
  <si>
    <t>6310</t>
  </si>
  <si>
    <t>6162</t>
  </si>
  <si>
    <t>9460</t>
  </si>
  <si>
    <t>9753</t>
  </si>
  <si>
    <t>4487</t>
  </si>
  <si>
    <t>1209</t>
  </si>
  <si>
    <t>8313</t>
  </si>
  <si>
    <t>4134</t>
  </si>
  <si>
    <t>0760</t>
  </si>
  <si>
    <t>7005</t>
  </si>
  <si>
    <t>0602</t>
  </si>
  <si>
    <t>1945</t>
  </si>
  <si>
    <t>1652</t>
  </si>
  <si>
    <t>1419</t>
  </si>
  <si>
    <t>1041</t>
  </si>
  <si>
    <t>5809</t>
  </si>
  <si>
    <t>7628</t>
  </si>
  <si>
    <t>2482</t>
  </si>
  <si>
    <t>7414</t>
  </si>
  <si>
    <t>9567</t>
  </si>
  <si>
    <t>7133</t>
  </si>
  <si>
    <t>7664</t>
  </si>
  <si>
    <t>9800</t>
  </si>
  <si>
    <t>5332</t>
  </si>
  <si>
    <t>2101</t>
  </si>
  <si>
    <t>5037</t>
  </si>
  <si>
    <t>0605</t>
  </si>
  <si>
    <t>8970</t>
  </si>
  <si>
    <t>5624</t>
  </si>
  <si>
    <t>7034</t>
  </si>
  <si>
    <t>6878</t>
  </si>
  <si>
    <t>3294</t>
  </si>
  <si>
    <t>8645</t>
  </si>
  <si>
    <t>4577</t>
  </si>
  <si>
    <t>3844</t>
  </si>
  <si>
    <t>4670</t>
  </si>
  <si>
    <t>8024</t>
  </si>
  <si>
    <t>3108</t>
  </si>
  <si>
    <t>9604</t>
  </si>
  <si>
    <t>6443</t>
  </si>
  <si>
    <t>5269</t>
  </si>
  <si>
    <t>9005</t>
  </si>
  <si>
    <t>6863</t>
  </si>
  <si>
    <t>5369</t>
  </si>
  <si>
    <t>9346</t>
  </si>
  <si>
    <t>8253</t>
  </si>
  <si>
    <t>5351</t>
  </si>
  <si>
    <t>7351</t>
  </si>
  <si>
    <t>5519</t>
  </si>
  <si>
    <t>9401</t>
  </si>
  <si>
    <t>9740</t>
  </si>
  <si>
    <t>1565</t>
  </si>
  <si>
    <t>5212</t>
  </si>
  <si>
    <t>4818</t>
  </si>
  <si>
    <t>0500</t>
  </si>
  <si>
    <t>2230</t>
  </si>
  <si>
    <t>9621</t>
  </si>
  <si>
    <t>3555</t>
  </si>
  <si>
    <t>3905</t>
  </si>
  <si>
    <t>7625</t>
  </si>
  <si>
    <t>0960</t>
  </si>
  <si>
    <t>5353</t>
  </si>
  <si>
    <t>5921</t>
  </si>
  <si>
    <t>5920</t>
  </si>
  <si>
    <t>9914</t>
  </si>
  <si>
    <t>3954</t>
  </si>
  <si>
    <t>7446</t>
  </si>
  <si>
    <t>4651</t>
  </si>
  <si>
    <t>5142</t>
  </si>
  <si>
    <t>9140</t>
  </si>
  <si>
    <t>1665</t>
  </si>
  <si>
    <t>9738</t>
  </si>
  <si>
    <t>9967</t>
  </si>
  <si>
    <t>3895</t>
  </si>
  <si>
    <t>9647</t>
  </si>
  <si>
    <t>3187</t>
  </si>
  <si>
    <t>0244</t>
  </si>
  <si>
    <t>7580</t>
  </si>
  <si>
    <t>3214</t>
  </si>
  <si>
    <t>0645</t>
  </si>
  <si>
    <t>6457</t>
  </si>
  <si>
    <t>1200</t>
  </si>
  <si>
    <t>4635</t>
  </si>
  <si>
    <t>1475</t>
  </si>
  <si>
    <t>7924</t>
  </si>
  <si>
    <t>2122</t>
  </si>
  <si>
    <t>7769</t>
  </si>
  <si>
    <t>8678</t>
  </si>
  <si>
    <t>4656</t>
  </si>
  <si>
    <t>1739</t>
  </si>
  <si>
    <t>8731</t>
  </si>
  <si>
    <t>1626</t>
  </si>
  <si>
    <t>0646</t>
  </si>
  <si>
    <t>3583</t>
  </si>
  <si>
    <t>3239</t>
  </si>
  <si>
    <t>0250</t>
  </si>
  <si>
    <t>3300</t>
  </si>
  <si>
    <t>8747</t>
  </si>
  <si>
    <t>3213</t>
  </si>
  <si>
    <t>4690</t>
  </si>
  <si>
    <t>0440</t>
  </si>
  <si>
    <t>7745</t>
  </si>
  <si>
    <t>2968</t>
  </si>
  <si>
    <t>9301</t>
  </si>
  <si>
    <t>4358</t>
  </si>
  <si>
    <t>6688</t>
  </si>
  <si>
    <t>9200</t>
  </si>
  <si>
    <t>2247</t>
  </si>
  <si>
    <t>1234</t>
  </si>
  <si>
    <t>9336</t>
  </si>
  <si>
    <t>5248</t>
  </si>
  <si>
    <t>2551</t>
  </si>
  <si>
    <t>2781</t>
  </si>
  <si>
    <t>1244</t>
  </si>
  <si>
    <t>0475</t>
  </si>
  <si>
    <t>6538</t>
  </si>
  <si>
    <t>2634</t>
  </si>
  <si>
    <t>2980</t>
  </si>
  <si>
    <t>6595</t>
  </si>
  <si>
    <t>1471</t>
  </si>
  <si>
    <t>1492</t>
  </si>
  <si>
    <t>3444</t>
  </si>
  <si>
    <t>4573</t>
  </si>
  <si>
    <t>0554</t>
  </si>
  <si>
    <t>1431</t>
  </si>
  <si>
    <t>5694</t>
  </si>
  <si>
    <t>0409</t>
  </si>
  <si>
    <t>4979</t>
  </si>
  <si>
    <t>3550</t>
  </si>
  <si>
    <t>1195</t>
  </si>
  <si>
    <t>9528</t>
  </si>
  <si>
    <t>4219</t>
  </si>
  <si>
    <t>8262</t>
  </si>
  <si>
    <t>2172</t>
  </si>
  <si>
    <t>5665</t>
  </si>
  <si>
    <t>0353</t>
  </si>
  <si>
    <t>1464</t>
  </si>
  <si>
    <t>0213</t>
  </si>
  <si>
    <t>1508</t>
  </si>
  <si>
    <t>8076</t>
  </si>
  <si>
    <t>4796</t>
  </si>
  <si>
    <t>4200</t>
  </si>
  <si>
    <t>0611</t>
  </si>
  <si>
    <t>2483</t>
  </si>
  <si>
    <t>3042</t>
  </si>
  <si>
    <t>0026</t>
  </si>
  <si>
    <t>4592</t>
  </si>
  <si>
    <t>6063</t>
  </si>
  <si>
    <t>7775</t>
  </si>
  <si>
    <t>0927</t>
  </si>
  <si>
    <t>2977</t>
  </si>
  <si>
    <t>4410</t>
  </si>
  <si>
    <t>2803</t>
  </si>
  <si>
    <t>4090</t>
  </si>
  <si>
    <t>1688</t>
  </si>
  <si>
    <t>0727</t>
  </si>
  <si>
    <t>2272</t>
  </si>
  <si>
    <t>3984</t>
  </si>
  <si>
    <t>6618</t>
  </si>
  <si>
    <t>9872</t>
  </si>
  <si>
    <t>8200</t>
  </si>
  <si>
    <t>2223</t>
  </si>
  <si>
    <t>2890</t>
  </si>
  <si>
    <t>9723</t>
  </si>
  <si>
    <t>3810</t>
  </si>
  <si>
    <t>1616</t>
  </si>
  <si>
    <t>6581</t>
  </si>
  <si>
    <t>5612</t>
  </si>
  <si>
    <t>7201</t>
  </si>
  <si>
    <t>7336</t>
  </si>
  <si>
    <t>1927</t>
  </si>
  <si>
    <t>9028</t>
  </si>
  <si>
    <t>0644</t>
  </si>
  <si>
    <t>4214</t>
  </si>
  <si>
    <t>4444</t>
  </si>
  <si>
    <t>1487</t>
  </si>
  <si>
    <t>5499</t>
  </si>
  <si>
    <t>0625</t>
  </si>
  <si>
    <t>7410</t>
  </si>
  <si>
    <t>9887</t>
  </si>
  <si>
    <t>3058</t>
  </si>
  <si>
    <t>1211</t>
  </si>
  <si>
    <t>1667</t>
  </si>
  <si>
    <t>4016</t>
  </si>
  <si>
    <t>7714</t>
  </si>
  <si>
    <t>4425</t>
  </si>
  <si>
    <t>9681</t>
  </si>
  <si>
    <t>6431</t>
  </si>
  <si>
    <t>2573</t>
  </si>
  <si>
    <t>3726</t>
  </si>
  <si>
    <t>4591</t>
  </si>
  <si>
    <t>7907</t>
  </si>
  <si>
    <t>2519</t>
  </si>
  <si>
    <t>5727</t>
  </si>
  <si>
    <t>5726</t>
  </si>
  <si>
    <t>4665</t>
  </si>
  <si>
    <t>3983</t>
  </si>
  <si>
    <t>6602</t>
  </si>
  <si>
    <t>8471</t>
  </si>
  <si>
    <t>3000</t>
  </si>
  <si>
    <t>5533</t>
  </si>
  <si>
    <t>4558</t>
  </si>
  <si>
    <t>0997</t>
  </si>
  <si>
    <t>9579</t>
  </si>
  <si>
    <t>2676</t>
  </si>
  <si>
    <t>6973</t>
  </si>
  <si>
    <t>5909</t>
  </si>
  <si>
    <t>4846</t>
  </si>
  <si>
    <t>6404</t>
  </si>
  <si>
    <t>4089</t>
  </si>
  <si>
    <t>4127</t>
  </si>
  <si>
    <t>4249</t>
  </si>
  <si>
    <t>8737</t>
  </si>
  <si>
    <t>8549</t>
  </si>
  <si>
    <t>7866</t>
  </si>
  <si>
    <t>4542</t>
  </si>
  <si>
    <t>7863</t>
  </si>
  <si>
    <t>2152</t>
  </si>
  <si>
    <t>7561</t>
  </si>
  <si>
    <t>0537</t>
  </si>
  <si>
    <t>9383</t>
  </si>
  <si>
    <t>6995</t>
  </si>
  <si>
    <t>6714</t>
  </si>
  <si>
    <t>2881</t>
  </si>
  <si>
    <t>6801</t>
  </si>
  <si>
    <t>3753</t>
  </si>
  <si>
    <t>0877</t>
  </si>
  <si>
    <t>8904</t>
  </si>
  <si>
    <t>8048</t>
  </si>
  <si>
    <t>2623</t>
  </si>
  <si>
    <t>9844</t>
  </si>
  <si>
    <t>9389</t>
  </si>
  <si>
    <t>4835</t>
  </si>
  <si>
    <t>3019</t>
  </si>
  <si>
    <t>7886</t>
  </si>
  <si>
    <t>6206</t>
  </si>
  <si>
    <t>2021</t>
  </si>
  <si>
    <t>8228</t>
  </si>
  <si>
    <t>6004</t>
  </si>
  <si>
    <t>8383</t>
  </si>
  <si>
    <t>5864</t>
  </si>
  <si>
    <t>3507</t>
  </si>
  <si>
    <t>9323</t>
  </si>
  <si>
    <t>8966</t>
  </si>
  <si>
    <t>7691</t>
  </si>
  <si>
    <t>2885</t>
  </si>
  <si>
    <t>1240</t>
  </si>
  <si>
    <t>0718</t>
  </si>
  <si>
    <t>8448</t>
  </si>
  <si>
    <t>9962</t>
  </si>
  <si>
    <t>0744</t>
  </si>
  <si>
    <t>2844</t>
  </si>
  <si>
    <t>1788</t>
  </si>
  <si>
    <t>9478</t>
  </si>
  <si>
    <t>6614</t>
  </si>
  <si>
    <t>9404</t>
  </si>
  <si>
    <t>4169</t>
  </si>
  <si>
    <t>5323</t>
  </si>
  <si>
    <t>0395</t>
  </si>
  <si>
    <t>8193</t>
  </si>
  <si>
    <t>6391</t>
  </si>
  <si>
    <t>5688</t>
  </si>
  <si>
    <t>1032</t>
  </si>
  <si>
    <t>1243</t>
  </si>
  <si>
    <t>0271</t>
  </si>
  <si>
    <t>6779</t>
  </si>
  <si>
    <t>4907</t>
  </si>
  <si>
    <t>0584</t>
  </si>
  <si>
    <t>4747</t>
  </si>
  <si>
    <t>5503</t>
  </si>
  <si>
    <t>5220</t>
  </si>
  <si>
    <t>3631</t>
  </si>
  <si>
    <t>1002</t>
  </si>
  <si>
    <t>2792</t>
  </si>
  <si>
    <t>6034</t>
  </si>
  <si>
    <t>2144</t>
  </si>
  <si>
    <t>0619</t>
  </si>
  <si>
    <t>2899</t>
  </si>
  <si>
    <t>5815</t>
  </si>
  <si>
    <t>2214</t>
  </si>
  <si>
    <t>Kirill S.</t>
  </si>
  <si>
    <t>Zulfiya S.</t>
  </si>
  <si>
    <t>Виталий Г.</t>
  </si>
  <si>
    <t>Олег М.</t>
  </si>
  <si>
    <t>Константин К.</t>
  </si>
  <si>
    <t>Sergiy S.</t>
  </si>
  <si>
    <t>Artem A.</t>
  </si>
  <si>
    <t>Irina K.</t>
  </si>
  <si>
    <t>Сергей С.</t>
  </si>
  <si>
    <t>Елена М.</t>
  </si>
  <si>
    <t>Aleksandra A.</t>
  </si>
  <si>
    <t>Полина Ф.</t>
  </si>
  <si>
    <t>Leonid B.</t>
  </si>
  <si>
    <t>Валерия Т.</t>
  </si>
  <si>
    <t>Tatiana M.</t>
  </si>
  <si>
    <t>Михаил И.</t>
  </si>
  <si>
    <t>Robert K.</t>
  </si>
  <si>
    <t>Aliaksei I.</t>
  </si>
  <si>
    <t>Александр Н.</t>
  </si>
  <si>
    <t>ИЛЬДАР С.</t>
  </si>
  <si>
    <t>Aleksey S.</t>
  </si>
  <si>
    <t>Liudmyla K.</t>
  </si>
  <si>
    <t>VITALIY N.</t>
  </si>
  <si>
    <t>Alexander P.</t>
  </si>
  <si>
    <t>Roman S.</t>
  </si>
  <si>
    <t>Екатерина С.</t>
  </si>
  <si>
    <t>Александр Г.</t>
  </si>
  <si>
    <t>Мария С.</t>
  </si>
  <si>
    <t>Ирина Г.</t>
  </si>
  <si>
    <t>Егор Ф.</t>
  </si>
  <si>
    <t>Игорь К.</t>
  </si>
  <si>
    <t>Dmitri C.</t>
  </si>
  <si>
    <t>Екатерина Х.</t>
  </si>
  <si>
    <t>Aleksey B.</t>
  </si>
  <si>
    <t>Евгений Г.</t>
  </si>
  <si>
    <t>Vadim E.</t>
  </si>
  <si>
    <t>Nikolaj S.</t>
  </si>
  <si>
    <t>Михаил П.</t>
  </si>
  <si>
    <t>Victor F.</t>
  </si>
  <si>
    <t>Egor T.</t>
  </si>
  <si>
    <t>Alla A.</t>
  </si>
  <si>
    <t>Svetlana E.</t>
  </si>
  <si>
    <t>Иван К.</t>
  </si>
  <si>
    <t>Artem K.</t>
  </si>
  <si>
    <t>Римма К.</t>
  </si>
  <si>
    <t>KIM B.</t>
  </si>
  <si>
    <t>Дмитрий Ж.</t>
  </si>
  <si>
    <t>Матвей Ф.</t>
  </si>
  <si>
    <t>Даниил Б.</t>
  </si>
  <si>
    <t>Сергей Ш.</t>
  </si>
  <si>
    <t>Александр Ж.</t>
  </si>
  <si>
    <t>EVGENIYA A.</t>
  </si>
  <si>
    <t>Stanislav N.</t>
  </si>
  <si>
    <t>Виктор Ш.</t>
  </si>
  <si>
    <t>Андрей В.</t>
  </si>
  <si>
    <t>Natalia B.</t>
  </si>
  <si>
    <t>Тамила К.</t>
  </si>
  <si>
    <t>Илья И.</t>
  </si>
  <si>
    <t>Galina T.</t>
  </si>
  <si>
    <t>Алексей Т.</t>
  </si>
  <si>
    <t>Zhanna K.</t>
  </si>
  <si>
    <t>irina s.</t>
  </si>
  <si>
    <t>Nikita G.</t>
  </si>
  <si>
    <t>Alexander L.</t>
  </si>
  <si>
    <t>Борис Б.</t>
  </si>
  <si>
    <t>Людмила Г.</t>
  </si>
  <si>
    <t>Ольга Б.</t>
  </si>
  <si>
    <t>Даниил К.</t>
  </si>
  <si>
    <t>Andrej K.</t>
  </si>
  <si>
    <t>Anton B.</t>
  </si>
  <si>
    <t>Евгений П.</t>
  </si>
  <si>
    <t>Stanislav S.</t>
  </si>
  <si>
    <t>Maria F.</t>
  </si>
  <si>
    <t>Александр Ч.</t>
  </si>
  <si>
    <t>Антон Т.</t>
  </si>
  <si>
    <t>Сергей П.</t>
  </si>
  <si>
    <t>Anita G.</t>
  </si>
  <si>
    <t>Galina S.</t>
  </si>
  <si>
    <t>Olesya L.</t>
  </si>
  <si>
    <t>Вера П.</t>
  </si>
  <si>
    <t>Вероника К.</t>
  </si>
  <si>
    <t>дмитрий д.</t>
  </si>
  <si>
    <t>Алексей К.</t>
  </si>
  <si>
    <t>IRINA D.</t>
  </si>
  <si>
    <t>Mikhail L.</t>
  </si>
  <si>
    <t>Artem N.</t>
  </si>
  <si>
    <t>Alexander S.</t>
  </si>
  <si>
    <t>Инна И.</t>
  </si>
  <si>
    <t>ELENA S.</t>
  </si>
  <si>
    <t>Людмила П.</t>
  </si>
  <si>
    <t>Перечисления клиентов Банка Русский Стандарт, за январь 2017 г.</t>
  </si>
  <si>
    <t>2017-01-01 10:56:23</t>
  </si>
  <si>
    <t>2017-01-02 15:56:06</t>
  </si>
  <si>
    <t>2017-01-04 12:22:56</t>
  </si>
  <si>
    <t>2017-01-04 14:13:02</t>
  </si>
  <si>
    <t>2017-01-04 15:54:09</t>
  </si>
  <si>
    <t>2017-01-05 11:47:13</t>
  </si>
  <si>
    <t>2017-01-05 12:37:09</t>
  </si>
  <si>
    <t>2017-01-05 13:55:00</t>
  </si>
  <si>
    <t>2017-01-06 13:03:47</t>
  </si>
  <si>
    <t>2017-01-08 19:32:22</t>
  </si>
  <si>
    <t>2017-01-11 02:49:35</t>
  </si>
  <si>
    <t>2017-01-11 09:33:25</t>
  </si>
  <si>
    <t>2017-01-11 15:17:48</t>
  </si>
  <si>
    <t>2017-01-12 09:38:30</t>
  </si>
  <si>
    <t>2017-01-12 11:14:36</t>
  </si>
  <si>
    <t>2017-01-12 14:34:02</t>
  </si>
  <si>
    <t>2017-01-13 00:08:34</t>
  </si>
  <si>
    <t>2017-01-13 19:41:58</t>
  </si>
  <si>
    <t>2017-01-13 20:41:17</t>
  </si>
  <si>
    <t>2017-01-14 00:19:18</t>
  </si>
  <si>
    <t>2017-01-14 16:04:34</t>
  </si>
  <si>
    <t>2017-01-15 17:33:01</t>
  </si>
  <si>
    <t>2017-01-16 22:52:17</t>
  </si>
  <si>
    <t>2017-01-17 20:58:02</t>
  </si>
  <si>
    <t>2017-01-18 18:54:20</t>
  </si>
  <si>
    <t>2017-01-20 08:28:49</t>
  </si>
  <si>
    <t>2017-01-20 09:49:49</t>
  </si>
  <si>
    <t>2017-01-22 12:22:28</t>
  </si>
  <si>
    <t>2017-01-22 17:53:40</t>
  </si>
  <si>
    <t>2017-01-23 09:50:56</t>
  </si>
  <si>
    <t>2017-01-24 12:36:13</t>
  </si>
  <si>
    <t>2017-01-24 13:24:52</t>
  </si>
  <si>
    <t>2017-01-25 20:43:50</t>
  </si>
  <si>
    <t>2017-01-26 16:12:20</t>
  </si>
  <si>
    <t>2017-01-26 22:42:14</t>
  </si>
  <si>
    <t>2017-01-28 09:11:43</t>
  </si>
  <si>
    <t>2017-01-29 22:40:38</t>
  </si>
  <si>
    <t>2017-01-30 10:00:40</t>
  </si>
  <si>
    <t>2017-01-30 11:13:02</t>
  </si>
  <si>
    <t>2017-01-30 15:57:38</t>
  </si>
  <si>
    <t>2017-01-31 00:29:28</t>
  </si>
  <si>
    <t>2017-01-31 14:37:20</t>
  </si>
  <si>
    <t>2017-01-31 16:31:30</t>
  </si>
  <si>
    <t>4557</t>
  </si>
  <si>
    <t>4548</t>
  </si>
  <si>
    <t>6501</t>
  </si>
  <si>
    <t>0228</t>
  </si>
  <si>
    <t>8653</t>
  </si>
  <si>
    <t>8469</t>
  </si>
  <si>
    <t>9403</t>
  </si>
  <si>
    <t>7014</t>
  </si>
  <si>
    <t>2322</t>
  </si>
  <si>
    <t>0025</t>
  </si>
  <si>
    <t>5164</t>
  </si>
  <si>
    <t>7910</t>
  </si>
  <si>
    <t>7242</t>
  </si>
  <si>
    <t>1911</t>
  </si>
  <si>
    <t>1718</t>
  </si>
  <si>
    <t>8047</t>
  </si>
  <si>
    <t>5177</t>
  </si>
  <si>
    <t>7733</t>
  </si>
  <si>
    <t>7953</t>
  </si>
  <si>
    <t>0146</t>
  </si>
  <si>
    <t>8468</t>
  </si>
  <si>
    <t>7086</t>
  </si>
  <si>
    <t>4123</t>
  </si>
  <si>
    <t>Отчет о пожертвованиях, перечисленных через платёжную систему QIWI, за январь 2017 г.</t>
  </si>
  <si>
    <t>5055</t>
  </si>
  <si>
    <t>0226</t>
  </si>
  <si>
    <t>8925</t>
  </si>
  <si>
    <t>5217</t>
  </si>
  <si>
    <t>8424</t>
  </si>
  <si>
    <t>7747</t>
  </si>
  <si>
    <t>9326</t>
  </si>
  <si>
    <t>4303</t>
  </si>
  <si>
    <t>4666</t>
  </si>
  <si>
    <t>2335</t>
  </si>
  <si>
    <t>7815</t>
  </si>
  <si>
    <t>7097</t>
  </si>
  <si>
    <t>4399</t>
  </si>
  <si>
    <t>7476</t>
  </si>
  <si>
    <t>9230</t>
  </si>
  <si>
    <t>4422</t>
  </si>
  <si>
    <t>5609</t>
  </si>
  <si>
    <t>9757</t>
  </si>
  <si>
    <t>3442</t>
  </si>
  <si>
    <t>7687</t>
  </si>
  <si>
    <t>6043</t>
  </si>
  <si>
    <t>5443</t>
  </si>
  <si>
    <t>8841</t>
  </si>
  <si>
    <t>3483</t>
  </si>
  <si>
    <t>9503</t>
  </si>
  <si>
    <t>9566</t>
  </si>
  <si>
    <t>2046</t>
  </si>
  <si>
    <t>8161</t>
  </si>
  <si>
    <t>8656</t>
  </si>
  <si>
    <t>5903</t>
  </si>
  <si>
    <t>0191</t>
  </si>
  <si>
    <t>1824</t>
  </si>
  <si>
    <t>2876</t>
  </si>
  <si>
    <t>7068</t>
  </si>
  <si>
    <t>7807</t>
  </si>
  <si>
    <t>1555</t>
  </si>
  <si>
    <t>8250</t>
  </si>
  <si>
    <t>9426</t>
  </si>
  <si>
    <t>0723</t>
  </si>
  <si>
    <t>8007</t>
  </si>
  <si>
    <t>1129</t>
  </si>
  <si>
    <t>7852</t>
  </si>
  <si>
    <t>9731</t>
  </si>
  <si>
    <t>9795</t>
  </si>
  <si>
    <t>3737</t>
  </si>
  <si>
    <t>4357</t>
  </si>
  <si>
    <t>6261</t>
  </si>
  <si>
    <t>1073</t>
  </si>
  <si>
    <t>5361</t>
  </si>
  <si>
    <t>Пожертвования через  QIWI Кошелек</t>
  </si>
  <si>
    <t>Пожертвования через  QIWI Терминалы</t>
  </si>
  <si>
    <t>01.01.2017	08:06:59</t>
  </si>
  <si>
    <t>01.01.2017	10:39:31</t>
  </si>
  <si>
    <t>01.01.2017	11:18:52</t>
  </si>
  <si>
    <t>01.01.2017	10:58:13</t>
  </si>
  <si>
    <t>01.01.2017	10:56:24</t>
  </si>
  <si>
    <t>01.01.2017	12:28:47</t>
  </si>
  <si>
    <t>01.01.2017	12:41:41</t>
  </si>
  <si>
    <t>01.01.2017	13:31:11</t>
  </si>
  <si>
    <t>01.01.2017	13:34:05</t>
  </si>
  <si>
    <t>01.01.2017	15:10:35</t>
  </si>
  <si>
    <t>01.01.2017	18:42:15</t>
  </si>
  <si>
    <t>01.01.2017	19:29:38</t>
  </si>
  <si>
    <t>02.01.2017	00:42:52</t>
  </si>
  <si>
    <t>02.01.2017	00:17:20</t>
  </si>
  <si>
    <t>02.01.2017	02:00:53</t>
  </si>
  <si>
    <t>02.01.2017	09:39:18</t>
  </si>
  <si>
    <t>02.01.2017	11:20:44</t>
  </si>
  <si>
    <t>02.01.2017	11:27:41</t>
  </si>
  <si>
    <t>02.01.2017	11:40:00</t>
  </si>
  <si>
    <t>02.01.2017	11:40:12</t>
  </si>
  <si>
    <t>02.01.2017	11:58:11</t>
  </si>
  <si>
    <t>02.01.2017	12:19:07</t>
  </si>
  <si>
    <t>02.01.2017	13:18:14</t>
  </si>
  <si>
    <t>02.01.2017	13:31:11</t>
  </si>
  <si>
    <t>02.01.2017	13:27:47</t>
  </si>
  <si>
    <t>02.01.2017	15:56:07</t>
  </si>
  <si>
    <t>02.01.2017	16:44:03</t>
  </si>
  <si>
    <t>02.01.2017	16:31:11</t>
  </si>
  <si>
    <t>02.01.2017	17:57:35</t>
  </si>
  <si>
    <t>02.01.2017	21:26:15</t>
  </si>
  <si>
    <t>02.01.2017	23:34:18</t>
  </si>
  <si>
    <t>02.01.2017	21:50:31</t>
  </si>
  <si>
    <t>03.01.2017	00:00:02</t>
  </si>
  <si>
    <t>03.01.2017	00:40:27</t>
  </si>
  <si>
    <t>03.01.2017	05:07:58</t>
  </si>
  <si>
    <t>03.01.2017	09:33:29</t>
  </si>
  <si>
    <t>03.01.2017	10:11:41</t>
  </si>
  <si>
    <t>03.01.2017	12:51:55</t>
  </si>
  <si>
    <t>03.01.2017	13:36:23</t>
  </si>
  <si>
    <t>03.01.2017	15:35:56</t>
  </si>
  <si>
    <t>03.01.2017	15:48:20</t>
  </si>
  <si>
    <t>03.01.2017	17:45:51</t>
  </si>
  <si>
    <t>03.01.2017	19:51:25</t>
  </si>
  <si>
    <t>03.01.2017	21:14:23</t>
  </si>
  <si>
    <t>04.01.2017	10:37:42</t>
  </si>
  <si>
    <t>04.01.2017	10:41:05</t>
  </si>
  <si>
    <t>04.01.2017	12:32:32</t>
  </si>
  <si>
    <t>04.01.2017	12:22:57</t>
  </si>
  <si>
    <t>04.01.2017	13:51:46</t>
  </si>
  <si>
    <t>04.01.2017	14:13:03</t>
  </si>
  <si>
    <t>04.01.2017	14:01:24</t>
  </si>
  <si>
    <t>04.01.2017	15:13:37</t>
  </si>
  <si>
    <t>04.01.2017	15:54:10</t>
  </si>
  <si>
    <t>04.01.2017	18:41:49</t>
  </si>
  <si>
    <t>04.01.2017	18:59:49</t>
  </si>
  <si>
    <t>04.01.2017	18:50:11</t>
  </si>
  <si>
    <t>04.01.2017	22:05:20</t>
  </si>
  <si>
    <t>05.01.2017	02:32:09</t>
  </si>
  <si>
    <t>05.01.2017	02:15:43</t>
  </si>
  <si>
    <t>05.01.2017	03:09:09</t>
  </si>
  <si>
    <t>05.01.2017	09:43:02</t>
  </si>
  <si>
    <t>05.01.2017	09:35:23</t>
  </si>
  <si>
    <t>05.01.2017	10:55:39</t>
  </si>
  <si>
    <t>05.01.2017	10:48:36</t>
  </si>
  <si>
    <t>05.01.2017	11:47:14</t>
  </si>
  <si>
    <t>05.01.2017	12:37:10</t>
  </si>
  <si>
    <t>05.01.2017	13:23:02</t>
  </si>
  <si>
    <t>05.01.2017	13:17:56</t>
  </si>
  <si>
    <t>05.01.2017	13:08:16</t>
  </si>
  <si>
    <t>05.01.2017	13:40:38</t>
  </si>
  <si>
    <t>05.01.2017	13:58:53</t>
  </si>
  <si>
    <t>05.01.2017	13:55:01</t>
  </si>
  <si>
    <t>05.01.2017	14:14:38</t>
  </si>
  <si>
    <t>05.01.2017	14:19:36</t>
  </si>
  <si>
    <t>05.01.2017	16:31:58</t>
  </si>
  <si>
    <t>05.01.2017	16:35:53</t>
  </si>
  <si>
    <t>05.01.2017	19:22:37</t>
  </si>
  <si>
    <t>05.01.2017	21:08:40</t>
  </si>
  <si>
    <t>05.01.2017	21:50:58</t>
  </si>
  <si>
    <t>05.01.2017	22:42:01</t>
  </si>
  <si>
    <t>05.01.2017	23:18:52</t>
  </si>
  <si>
    <t>05.01.2017	23:29:15</t>
  </si>
  <si>
    <t>05.01.2017	22:58:51</t>
  </si>
  <si>
    <t>06.01.2017	02:16:16</t>
  </si>
  <si>
    <t>06.01.2017	08:05:04</t>
  </si>
  <si>
    <t>06.01.2017	08:41:02</t>
  </si>
  <si>
    <t>06.01.2017	09:04:09</t>
  </si>
  <si>
    <t>06.01.2017	09:10:55</t>
  </si>
  <si>
    <t>06.01.2017	10:03:27</t>
  </si>
  <si>
    <t>06.01.2017	11:29:36</t>
  </si>
  <si>
    <t>06.01.2017	11:55:05</t>
  </si>
  <si>
    <t>06.01.2017	12:13:43</t>
  </si>
  <si>
    <t>06.01.2017	12:34:35</t>
  </si>
  <si>
    <t>06.01.2017	12:22:43</t>
  </si>
  <si>
    <t>06.01.2017	12:25:26</t>
  </si>
  <si>
    <t>06.01.2017	12:51:39</t>
  </si>
  <si>
    <t>06.01.2017	13:03:48</t>
  </si>
  <si>
    <t>06.01.2017	13:56:35</t>
  </si>
  <si>
    <t>06.01.2017	15:06:34</t>
  </si>
  <si>
    <t>06.01.2017	15:32:50</t>
  </si>
  <si>
    <t>06.01.2017	15:35:10</t>
  </si>
  <si>
    <t>06.01.2017	15:39:59</t>
  </si>
  <si>
    <t>06.01.2017	16:35:08</t>
  </si>
  <si>
    <t>06.01.2017	17:29:58</t>
  </si>
  <si>
    <t>06.01.2017	17:30:18</t>
  </si>
  <si>
    <t>06.01.2017	19:24:45</t>
  </si>
  <si>
    <t>06.01.2017	20:29:55</t>
  </si>
  <si>
    <t>06.01.2017	21:52:36</t>
  </si>
  <si>
    <t>07.01.2017	04:18:49</t>
  </si>
  <si>
    <t>07.01.2017	09:24:35</t>
  </si>
  <si>
    <t>07.01.2017	08:52:47</t>
  </si>
  <si>
    <t>07.01.2017	10:28:52</t>
  </si>
  <si>
    <t>07.01.2017	10:59:08</t>
  </si>
  <si>
    <t>07.01.2017	11:56:58</t>
  </si>
  <si>
    <t>07.01.2017	11:50:01</t>
  </si>
  <si>
    <t>07.01.2017	14:25:01</t>
  </si>
  <si>
    <t>07.01.2017	14:35:06</t>
  </si>
  <si>
    <t>07.01.2017	16:36:45</t>
  </si>
  <si>
    <t>07.01.2017	18:28:23</t>
  </si>
  <si>
    <t>07.01.2017	18:26:16</t>
  </si>
  <si>
    <t>07.01.2017	22:11:20</t>
  </si>
  <si>
    <t>07.01.2017	23:08:07</t>
  </si>
  <si>
    <t>08.01.2017	07:33:54</t>
  </si>
  <si>
    <t>08.01.2017	06:49:42</t>
  </si>
  <si>
    <t>08.01.2017	09:45:02</t>
  </si>
  <si>
    <t>08.01.2017	09:59:03</t>
  </si>
  <si>
    <t>08.01.2017	12:15:57</t>
  </si>
  <si>
    <t>08.01.2017	13:37:07</t>
  </si>
  <si>
    <t>08.01.2017	13:40:40</t>
  </si>
  <si>
    <t>08.01.2017	14:26:20</t>
  </si>
  <si>
    <t>08.01.2017	14:55:57</t>
  </si>
  <si>
    <t>08.01.2017	15:52:21</t>
  </si>
  <si>
    <t>08.01.2017	19:32:23</t>
  </si>
  <si>
    <t>08.01.2017	19:14:50</t>
  </si>
  <si>
    <t>08.01.2017	20:57:53</t>
  </si>
  <si>
    <t>08.01.2017	22:05:59</t>
  </si>
  <si>
    <t>09.01.2017	01:13:12</t>
  </si>
  <si>
    <t>09.01.2017	08:27:29</t>
  </si>
  <si>
    <t>09.01.2017	08:53:24</t>
  </si>
  <si>
    <t>09.01.2017	12:08:24</t>
  </si>
  <si>
    <t>09.01.2017	12:28:45</t>
  </si>
  <si>
    <t>09.01.2017	12:21:45</t>
  </si>
  <si>
    <t>09.01.2017	14:05:41</t>
  </si>
  <si>
    <t>09.01.2017	14:49:07</t>
  </si>
  <si>
    <t>09.01.2017	15:11:50</t>
  </si>
  <si>
    <t>09.01.2017	15:22:49</t>
  </si>
  <si>
    <t>09.01.2017	15:52:59</t>
  </si>
  <si>
    <t>09.01.2017	18:04:55</t>
  </si>
  <si>
    <t>09.01.2017	17:57:43</t>
  </si>
  <si>
    <t>09.01.2017	19:10:56</t>
  </si>
  <si>
    <t>09.01.2017	19:26:26</t>
  </si>
  <si>
    <t>09.01.2017	20:19:34</t>
  </si>
  <si>
    <t>09.01.2017	22:24:34</t>
  </si>
  <si>
    <t>09.01.2017	22:18:00</t>
  </si>
  <si>
    <t>09.01.2017	22:49:26</t>
  </si>
  <si>
    <t>10.01.2017	00:23:36</t>
  </si>
  <si>
    <t>10.01.2017	00:42:58</t>
  </si>
  <si>
    <t>10.01.2017	08:12:30</t>
  </si>
  <si>
    <t>10.01.2017	08:28:05</t>
  </si>
  <si>
    <t>10.01.2017	10:12:47</t>
  </si>
  <si>
    <t>10.01.2017	10:16:46</t>
  </si>
  <si>
    <t>10.01.2017	10:46:29</t>
  </si>
  <si>
    <t>10.01.2017	11:29:52</t>
  </si>
  <si>
    <t>10.01.2017	12:47:31</t>
  </si>
  <si>
    <t>10.01.2017	14:06:40</t>
  </si>
  <si>
    <t>10.01.2017	15:44:35</t>
  </si>
  <si>
    <t>10.01.2017	16:04:13</t>
  </si>
  <si>
    <t>10.01.2017	16:20:44</t>
  </si>
  <si>
    <t>10.01.2017	17:10:19</t>
  </si>
  <si>
    <t>10.01.2017	17:09:01</t>
  </si>
  <si>
    <t>10.01.2017	17:29:17</t>
  </si>
  <si>
    <t>10.01.2017	17:17:00</t>
  </si>
  <si>
    <t>10.01.2017	18:17:59</t>
  </si>
  <si>
    <t>10.01.2017	19:02:15</t>
  </si>
  <si>
    <t>10.01.2017	19:06:57</t>
  </si>
  <si>
    <t>10.01.2017	19:32:29</t>
  </si>
  <si>
    <t>10.01.2017	21:41:48</t>
  </si>
  <si>
    <t>11.01.2017	01:11:41</t>
  </si>
  <si>
    <t>11.01.2017	02:49:35</t>
  </si>
  <si>
    <t>11.01.2017	09:33:26</t>
  </si>
  <si>
    <t>11.01.2017	10:23:29</t>
  </si>
  <si>
    <t>11.01.2017	10:30:11</t>
  </si>
  <si>
    <t>11.01.2017	10:52:23</t>
  </si>
  <si>
    <t>11.01.2017	11:18:44</t>
  </si>
  <si>
    <t>11.01.2017	12:41:02</t>
  </si>
  <si>
    <t>11.01.2017	12:53:54</t>
  </si>
  <si>
    <t>11.01.2017	13:09:49</t>
  </si>
  <si>
    <t>11.01.2017	14:10:37</t>
  </si>
  <si>
    <t>11.01.2017	13:42:02</t>
  </si>
  <si>
    <t>11.01.2017	15:03:39</t>
  </si>
  <si>
    <t>11.01.2017	15:16:18</t>
  </si>
  <si>
    <t>11.01.2017	15:17:49</t>
  </si>
  <si>
    <t>11.01.2017	15:45:16</t>
  </si>
  <si>
    <t>11.01.2017	17:02:44</t>
  </si>
  <si>
    <t>11.01.2017	16:57:03</t>
  </si>
  <si>
    <t>11.01.2017	20:27:48</t>
  </si>
  <si>
    <t>11.01.2017	22:10:52</t>
  </si>
  <si>
    <t>11.01.2017	21:29:53</t>
  </si>
  <si>
    <t>11.01.2017	23:55:13</t>
  </si>
  <si>
    <t>11.01.2017	23:11:20</t>
  </si>
  <si>
    <t>12.01.2017	01:04:18</t>
  </si>
  <si>
    <t>12.01.2017	04:02:19</t>
  </si>
  <si>
    <t>12.01.2017	04:51:27</t>
  </si>
  <si>
    <t>12.01.2017	06:33:32</t>
  </si>
  <si>
    <t>12.01.2017	08:20:29</t>
  </si>
  <si>
    <t>12.01.2017	09:39:37</t>
  </si>
  <si>
    <t>12.01.2017	09:38:31</t>
  </si>
  <si>
    <t>12.01.2017	09:53:42</t>
  </si>
  <si>
    <t>12.01.2017	10:53:42</t>
  </si>
  <si>
    <t>12.01.2017	10:49:33</t>
  </si>
  <si>
    <t>12.01.2017	10:57:37</t>
  </si>
  <si>
    <t>12.01.2017	11:24:51</t>
  </si>
  <si>
    <t>12.01.2017	11:14:37</t>
  </si>
  <si>
    <t>12.01.2017	11:12:26</t>
  </si>
  <si>
    <t>12.01.2017	11:14:40</t>
  </si>
  <si>
    <t>12.01.2017	11:44:41</t>
  </si>
  <si>
    <t>12.01.2017	12:12:34</t>
  </si>
  <si>
    <t>12.01.2017	12:34:58</t>
  </si>
  <si>
    <t>12.01.2017	12:28:21</t>
  </si>
  <si>
    <t>12.01.2017	12:53:47</t>
  </si>
  <si>
    <t>12.01.2017	14:19:35</t>
  </si>
  <si>
    <t>12.01.2017	14:34:03</t>
  </si>
  <si>
    <t>12.01.2017	13:55:58</t>
  </si>
  <si>
    <t>12.01.2017	15:24:58</t>
  </si>
  <si>
    <t>12.01.2017	16:06:30</t>
  </si>
  <si>
    <t>12.01.2017	16:36:30</t>
  </si>
  <si>
    <t>12.01.2017	17:17:01</t>
  </si>
  <si>
    <t>12.01.2017	17:30:33</t>
  </si>
  <si>
    <t>12.01.2017	17:38:12</t>
  </si>
  <si>
    <t>12.01.2017	17:31:03</t>
  </si>
  <si>
    <t>12.01.2017	18:31:39</t>
  </si>
  <si>
    <t>12.01.2017	18:33:28</t>
  </si>
  <si>
    <t>12.01.2017	18:52:13</t>
  </si>
  <si>
    <t>12.01.2017	23:09:49</t>
  </si>
  <si>
    <t>13.01.2017	00:08:35</t>
  </si>
  <si>
    <t>13.01.2017	06:25:31</t>
  </si>
  <si>
    <t>13.01.2017	05:34:14</t>
  </si>
  <si>
    <t>13.01.2017	07:19:04</t>
  </si>
  <si>
    <t>13.01.2017	07:45:17</t>
  </si>
  <si>
    <t>13.01.2017	08:07:04</t>
  </si>
  <si>
    <t>13.01.2017	08:49:07</t>
  </si>
  <si>
    <t>13.01.2017	09:11:02</t>
  </si>
  <si>
    <t>13.01.2017	11:37:19</t>
  </si>
  <si>
    <t>13.01.2017	11:45:36</t>
  </si>
  <si>
    <t>13.01.2017	12:38:28</t>
  </si>
  <si>
    <t>13.01.2017	13:44:19</t>
  </si>
  <si>
    <t>13.01.2017	13:59:24</t>
  </si>
  <si>
    <t>13.01.2017	14:42:19</t>
  </si>
  <si>
    <t>13.01.2017	15:14:01</t>
  </si>
  <si>
    <t>13.01.2017	15:16:21</t>
  </si>
  <si>
    <t>13.01.2017	16:01:21</t>
  </si>
  <si>
    <t>13.01.2017	15:59:56</t>
  </si>
  <si>
    <t>13.01.2017	15:54:08</t>
  </si>
  <si>
    <t>13.01.2017	17:12:07</t>
  </si>
  <si>
    <t>13.01.2017	17:32:15</t>
  </si>
  <si>
    <t>13.01.2017	17:46:51</t>
  </si>
  <si>
    <t>13.01.2017	18:14:44</t>
  </si>
  <si>
    <t>13.01.2017	18:54:18</t>
  </si>
  <si>
    <t>13.01.2017	19:41:59</t>
  </si>
  <si>
    <t>13.01.2017	20:57:53</t>
  </si>
  <si>
    <t>13.01.2017	20:41:18</t>
  </si>
  <si>
    <t>13.01.2017	20:40:32</t>
  </si>
  <si>
    <t>13.01.2017	22:05:07</t>
  </si>
  <si>
    <t>14.01.2017	00:19:18</t>
  </si>
  <si>
    <t>14.01.2017	00:33:59</t>
  </si>
  <si>
    <t>14.01.2017	04:32:42</t>
  </si>
  <si>
    <t>14.01.2017	07:09:24</t>
  </si>
  <si>
    <t>14.01.2017	09:48:48</t>
  </si>
  <si>
    <t>14.01.2017	09:36:33</t>
  </si>
  <si>
    <t>14.01.2017	10:14:21</t>
  </si>
  <si>
    <t>14.01.2017	10:58:51</t>
  </si>
  <si>
    <t>14.01.2017	10:59:35</t>
  </si>
  <si>
    <t>14.01.2017	11:09:53</t>
  </si>
  <si>
    <t>14.01.2017	11:20:28</t>
  </si>
  <si>
    <t>14.01.2017	11:29:47</t>
  </si>
  <si>
    <t>14.01.2017	11:58:34</t>
  </si>
  <si>
    <t>14.01.2017	12:30:35</t>
  </si>
  <si>
    <t>14.01.2017	12:40:16</t>
  </si>
  <si>
    <t>14.01.2017	13:04:23</t>
  </si>
  <si>
    <t>14.01.2017	13:42:58</t>
  </si>
  <si>
    <t>14.01.2017	13:58:50</t>
  </si>
  <si>
    <t>14.01.2017	14:03:14</t>
  </si>
  <si>
    <t>14.01.2017	14:33:38</t>
  </si>
  <si>
    <t>14.01.2017	14:33:40</t>
  </si>
  <si>
    <t>14.01.2017	14:56:39</t>
  </si>
  <si>
    <t>14.01.2017	15:42:17</t>
  </si>
  <si>
    <t>14.01.2017	15:27:00</t>
  </si>
  <si>
    <t>14.01.2017	15:37:18</t>
  </si>
  <si>
    <t>14.01.2017	15:53:37</t>
  </si>
  <si>
    <t>14.01.2017	16:04:35</t>
  </si>
  <si>
    <t>14.01.2017	16:20:44</t>
  </si>
  <si>
    <t>14.01.2017	16:16:28</t>
  </si>
  <si>
    <t>14.01.2017	16:41:48</t>
  </si>
  <si>
    <t>14.01.2017	16:34:11</t>
  </si>
  <si>
    <t>14.01.2017	16:51:32</t>
  </si>
  <si>
    <t>14.01.2017	17:41:25</t>
  </si>
  <si>
    <t>14.01.2017	17:31:18</t>
  </si>
  <si>
    <t>14.01.2017	18:08:27</t>
  </si>
  <si>
    <t>14.01.2017	19:18:03</t>
  </si>
  <si>
    <t>14.01.2017	19:39:40</t>
  </si>
  <si>
    <t>14.01.2017	21:09:35</t>
  </si>
  <si>
    <t>14.01.2017	22:36:47</t>
  </si>
  <si>
    <t>14.01.2017	23:34:48</t>
  </si>
  <si>
    <t>14.01.2017	23:11:54</t>
  </si>
  <si>
    <t>15.01.2017	01:25:02</t>
  </si>
  <si>
    <t>15.01.2017	10:17:57</t>
  </si>
  <si>
    <t>15.01.2017	10:33:35</t>
  </si>
  <si>
    <t>15.01.2017	10:53:37</t>
  </si>
  <si>
    <t>15.01.2017	11:13:56</t>
  </si>
  <si>
    <t>15.01.2017	11:39:00</t>
  </si>
  <si>
    <t>15.01.2017	11:40:28</t>
  </si>
  <si>
    <t>15.01.2017	11:29:29</t>
  </si>
  <si>
    <t>15.01.2017	11:52:56</t>
  </si>
  <si>
    <t>15.01.2017	11:20:19</t>
  </si>
  <si>
    <t>15.01.2017	11:53:34</t>
  </si>
  <si>
    <t>15.01.2017	12:21:12</t>
  </si>
  <si>
    <t>15.01.2017	13:31:00</t>
  </si>
  <si>
    <t>15.01.2017	14:42:29</t>
  </si>
  <si>
    <t>15.01.2017	14:54:40</t>
  </si>
  <si>
    <t>15.01.2017	15:31:18</t>
  </si>
  <si>
    <t>15.01.2017	16:06:52</t>
  </si>
  <si>
    <t>15.01.2017	17:33:02</t>
  </si>
  <si>
    <t>15.01.2017	18:01:12</t>
  </si>
  <si>
    <t>15.01.2017	18:44:27</t>
  </si>
  <si>
    <t>15.01.2017	19:02:00</t>
  </si>
  <si>
    <t>15.01.2017	19:11:52</t>
  </si>
  <si>
    <t>15.01.2017	20:23:19</t>
  </si>
  <si>
    <t>15.01.2017	19:53:47</t>
  </si>
  <si>
    <t>15.01.2017	19:57:00</t>
  </si>
  <si>
    <t>15.01.2017	22:53:38</t>
  </si>
  <si>
    <t>16.01.2017	00:46:45</t>
  </si>
  <si>
    <t>16.01.2017	04:05:11</t>
  </si>
  <si>
    <t>16.01.2017	06:27:30</t>
  </si>
  <si>
    <t>16.01.2017	07:36:20</t>
  </si>
  <si>
    <t>16.01.2017	10:38:25</t>
  </si>
  <si>
    <t>16.01.2017	10:41:30</t>
  </si>
  <si>
    <t>16.01.2017	11:30:15</t>
  </si>
  <si>
    <t>16.01.2017	12:14:45</t>
  </si>
  <si>
    <t>16.01.2017	12:41:23</t>
  </si>
  <si>
    <t>16.01.2017	12:27:30</t>
  </si>
  <si>
    <t>16.01.2017	13:43:59</t>
  </si>
  <si>
    <t>16.01.2017	13:30:59</t>
  </si>
  <si>
    <t>16.01.2017	13:33:50</t>
  </si>
  <si>
    <t>16.01.2017	13:44:35</t>
  </si>
  <si>
    <t>16.01.2017	14:21:38</t>
  </si>
  <si>
    <t>16.01.2017	14:38:28</t>
  </si>
  <si>
    <t>16.01.2017	14:52:01</t>
  </si>
  <si>
    <t>16.01.2017	16:00:17</t>
  </si>
  <si>
    <t>16.01.2017	16:45:38</t>
  </si>
  <si>
    <t>16.01.2017	16:47:38</t>
  </si>
  <si>
    <t>16.01.2017	17:20:45</t>
  </si>
  <si>
    <t>16.01.2017	17:02:03</t>
  </si>
  <si>
    <t>16.01.2017	18:06:55</t>
  </si>
  <si>
    <t>16.01.2017	18:30:19</t>
  </si>
  <si>
    <t>16.01.2017	18:55:49</t>
  </si>
  <si>
    <t>16.01.2017	21:55:11</t>
  </si>
  <si>
    <t>16.01.2017	21:02:51</t>
  </si>
  <si>
    <t>16.01.2017	21:17:27</t>
  </si>
  <si>
    <t>16.01.2017	22:33:03</t>
  </si>
  <si>
    <t>16.01.2017	22:52:18</t>
  </si>
  <si>
    <t>17.01.2017	07:33:09</t>
  </si>
  <si>
    <t>17.01.2017	10:53:13</t>
  </si>
  <si>
    <t>17.01.2017	12:22:44</t>
  </si>
  <si>
    <t>17.01.2017	12:20:51</t>
  </si>
  <si>
    <t>17.01.2017	12:08:07</t>
  </si>
  <si>
    <t>17.01.2017	12:57:07</t>
  </si>
  <si>
    <t>17.01.2017	13:53:09</t>
  </si>
  <si>
    <t>17.01.2017	13:55:26</t>
  </si>
  <si>
    <t>17.01.2017	15:31:04</t>
  </si>
  <si>
    <t>17.01.2017	16:15:21</t>
  </si>
  <si>
    <t>17.01.2017	16:54:24</t>
  </si>
  <si>
    <t>17.01.2017	17:04:19</t>
  </si>
  <si>
    <t>17.01.2017	18:38:01</t>
  </si>
  <si>
    <t>17.01.2017	19:30:56</t>
  </si>
  <si>
    <t>17.01.2017	19:59:50</t>
  </si>
  <si>
    <t>17.01.2017	21:36:46</t>
  </si>
  <si>
    <t>17.01.2017	23:16:43</t>
  </si>
  <si>
    <t>17.01.2017	23:32:40</t>
  </si>
  <si>
    <t>17.01.2017	21:21:02</t>
  </si>
  <si>
    <t>17.01.2017	23:11:14</t>
  </si>
  <si>
    <t>17.01.2017	22:48:53</t>
  </si>
  <si>
    <t>17.01.2017	21:24:21</t>
  </si>
  <si>
    <t>17.01.2017	20:58:03</t>
  </si>
  <si>
    <t>18.01.2017	03:39:37</t>
  </si>
  <si>
    <t>18.01.2017	08:50:12</t>
  </si>
  <si>
    <t>18.01.2017	10:34:48</t>
  </si>
  <si>
    <t>18.01.2017	10:44:52</t>
  </si>
  <si>
    <t>18.01.2017	10:52:00</t>
  </si>
  <si>
    <t>18.01.2017	10:51:19</t>
  </si>
  <si>
    <t>18.01.2017	13:02:29</t>
  </si>
  <si>
    <t>18.01.2017	13:31:18</t>
  </si>
  <si>
    <t>18.01.2017	13:23:56</t>
  </si>
  <si>
    <t>18.01.2017	14:06:10</t>
  </si>
  <si>
    <t>18.01.2017	14:05:20</t>
  </si>
  <si>
    <t>18.01.2017	14:42:14</t>
  </si>
  <si>
    <t>18.01.2017	15:05:38</t>
  </si>
  <si>
    <t>18.01.2017	14:46:44</t>
  </si>
  <si>
    <t>18.01.2017	16:04:51</t>
  </si>
  <si>
    <t>18.01.2017	15:48:28</t>
  </si>
  <si>
    <t>18.01.2017	16:35:05</t>
  </si>
  <si>
    <t>18.01.2017	16:20:40</t>
  </si>
  <si>
    <t>18.01.2017	17:15:22</t>
  </si>
  <si>
    <t>18.01.2017	18:01:19</t>
  </si>
  <si>
    <t>18.01.2017	16:54:11</t>
  </si>
  <si>
    <t>18.01.2017	17:06:39</t>
  </si>
  <si>
    <t>18.01.2017	17:55:07</t>
  </si>
  <si>
    <t>18.01.2017	17:57:45</t>
  </si>
  <si>
    <t>18.01.2017	18:39:17</t>
  </si>
  <si>
    <t>18.01.2017	18:43:10</t>
  </si>
  <si>
    <t>18.01.2017	18:54:21</t>
  </si>
  <si>
    <t>18.01.2017	19:14:50</t>
  </si>
  <si>
    <t>18.01.2017	19:57:59</t>
  </si>
  <si>
    <t>18.01.2017	21:06:41</t>
  </si>
  <si>
    <t>18.01.2017	21:12:20</t>
  </si>
  <si>
    <t>19.01.2017	04:07:23</t>
  </si>
  <si>
    <t>19.01.2017	06:16:19</t>
  </si>
  <si>
    <t>19.01.2017	09:13:27</t>
  </si>
  <si>
    <t>19.01.2017	11:10:08</t>
  </si>
  <si>
    <t>19.01.2017	12:04:01</t>
  </si>
  <si>
    <t>19.01.2017	11:42:40</t>
  </si>
  <si>
    <t>19.01.2017	14:29:51</t>
  </si>
  <si>
    <t>19.01.2017	16:04:39</t>
  </si>
  <si>
    <t>19.01.2017	16:21:02</t>
  </si>
  <si>
    <t>19.01.2017	16:18:49</t>
  </si>
  <si>
    <t>19.01.2017	17:10:07</t>
  </si>
  <si>
    <t>19.01.2017	17:34:56</t>
  </si>
  <si>
    <t>19.01.2017	17:40:51</t>
  </si>
  <si>
    <t>19.01.2017	17:31:07</t>
  </si>
  <si>
    <t>19.01.2017	18:05:41</t>
  </si>
  <si>
    <t>19.01.2017	17:55:36</t>
  </si>
  <si>
    <t>19.01.2017	18:08:54</t>
  </si>
  <si>
    <t>19.01.2017	19:08:37</t>
  </si>
  <si>
    <t>19.01.2017	20:28:35</t>
  </si>
  <si>
    <t>19.01.2017	22:13:12</t>
  </si>
  <si>
    <t>20.01.2017	06:47:43</t>
  </si>
  <si>
    <t>20.01.2017	08:28:49</t>
  </si>
  <si>
    <t>20.01.2017	08:35:43</t>
  </si>
  <si>
    <t>20.01.2017	09:27:48</t>
  </si>
  <si>
    <t>20.01.2017	09:49:50</t>
  </si>
  <si>
    <t>20.01.2017	10:27:53</t>
  </si>
  <si>
    <t>20.01.2017	11:20:30</t>
  </si>
  <si>
    <t>20.01.2017	12:18:39</t>
  </si>
  <si>
    <t>20.01.2017	12:11:36</t>
  </si>
  <si>
    <t>20.01.2017	12:53:49</t>
  </si>
  <si>
    <t>20.01.2017	13:43:39</t>
  </si>
  <si>
    <t>20.01.2017	15:40:53</t>
  </si>
  <si>
    <t>20.01.2017	16:23:02</t>
  </si>
  <si>
    <t>20.01.2017	16:24:09</t>
  </si>
  <si>
    <t>20.01.2017	16:27:24</t>
  </si>
  <si>
    <t>20.01.2017	17:20:16</t>
  </si>
  <si>
    <t>20.01.2017	21:44:27</t>
  </si>
  <si>
    <t>20.01.2017	23:46:01</t>
  </si>
  <si>
    <t>20.01.2017	23:55:15</t>
  </si>
  <si>
    <t>20.01.2017	22:59:31</t>
  </si>
  <si>
    <t>21.01.2017	06:37:19</t>
  </si>
  <si>
    <t>21.01.2017	06:18:51</t>
  </si>
  <si>
    <t>21.01.2017	08:33:12</t>
  </si>
  <si>
    <t>21.01.2017	09:16:18</t>
  </si>
  <si>
    <t>21.01.2017	09:20:17</t>
  </si>
  <si>
    <t>21.01.2017	09:28:58</t>
  </si>
  <si>
    <t>21.01.2017	09:54:21</t>
  </si>
  <si>
    <t>21.01.2017	10:28:18</t>
  </si>
  <si>
    <t>21.01.2017	10:45:06</t>
  </si>
  <si>
    <t>21.01.2017	11:16:52</t>
  </si>
  <si>
    <t>21.01.2017	14:32:23</t>
  </si>
  <si>
    <t>21.01.2017	14:49:29</t>
  </si>
  <si>
    <t>21.01.2017	16:27:18</t>
  </si>
  <si>
    <t>21.01.2017	16:38:34</t>
  </si>
  <si>
    <t>21.01.2017	18:15:07</t>
  </si>
  <si>
    <t>21.01.2017	19:03:59</t>
  </si>
  <si>
    <t>21.01.2017	20:14:02</t>
  </si>
  <si>
    <t>21.01.2017	20:17:09</t>
  </si>
  <si>
    <t>22.01.2017	07:25:36</t>
  </si>
  <si>
    <t>22.01.2017	09:34:55</t>
  </si>
  <si>
    <t>22.01.2017	09:15:20</t>
  </si>
  <si>
    <t>22.01.2017	10:06:43</t>
  </si>
  <si>
    <t>22.01.2017	11:11:28</t>
  </si>
  <si>
    <t>22.01.2017	11:34:19</t>
  </si>
  <si>
    <t>22.01.2017	11:56:30</t>
  </si>
  <si>
    <t>22.01.2017	12:09:15</t>
  </si>
  <si>
    <t>22.01.2017	12:22:29</t>
  </si>
  <si>
    <t>22.01.2017	12:33:52</t>
  </si>
  <si>
    <t>22.01.2017	12:58:31</t>
  </si>
  <si>
    <t>22.01.2017	17:46:12</t>
  </si>
  <si>
    <t>22.01.2017	17:53:41</t>
  </si>
  <si>
    <t>22.01.2017	18:52:15</t>
  </si>
  <si>
    <t>22.01.2017	21:02:00</t>
  </si>
  <si>
    <t>23.01.2017	00:10:15</t>
  </si>
  <si>
    <t>23.01.2017	00:12:48</t>
  </si>
  <si>
    <t>23.01.2017	07:51:33</t>
  </si>
  <si>
    <t>23.01.2017	08:35:56</t>
  </si>
  <si>
    <t>23.01.2017	08:43:24</t>
  </si>
  <si>
    <t>23.01.2017	09:07:28</t>
  </si>
  <si>
    <t>23.01.2017	09:26:06</t>
  </si>
  <si>
    <t>23.01.2017	09:50:57</t>
  </si>
  <si>
    <t>23.01.2017	10:16:39</t>
  </si>
  <si>
    <t>23.01.2017	10:27:28</t>
  </si>
  <si>
    <t>23.01.2017	12:09:29</t>
  </si>
  <si>
    <t>23.01.2017	13:26:35</t>
  </si>
  <si>
    <t>23.01.2017	13:55:45</t>
  </si>
  <si>
    <t>23.01.2017	14:05:18</t>
  </si>
  <si>
    <t>23.01.2017	14:33:28</t>
  </si>
  <si>
    <t>23.01.2017	14:53:52</t>
  </si>
  <si>
    <t>23.01.2017	14:59:21</t>
  </si>
  <si>
    <t>23.01.2017	16:49:05</t>
  </si>
  <si>
    <t>23.01.2017	17:23:32</t>
  </si>
  <si>
    <t>23.01.2017	18:31:13</t>
  </si>
  <si>
    <t>23.01.2017	20:24:32</t>
  </si>
  <si>
    <t>23.01.2017	21:47:26</t>
  </si>
  <si>
    <t>23.01.2017	20:56:44</t>
  </si>
  <si>
    <t>24.01.2017	09:29:48</t>
  </si>
  <si>
    <t>24.01.2017	09:45:09</t>
  </si>
  <si>
    <t>24.01.2017	10:34:36</t>
  </si>
  <si>
    <t>24.01.2017	10:14:07</t>
  </si>
  <si>
    <t>24.01.2017	11:10:54</t>
  </si>
  <si>
    <t>24.01.2017	11:24:58</t>
  </si>
  <si>
    <t>24.01.2017	12:36:13</t>
  </si>
  <si>
    <t>24.01.2017	13:04:33</t>
  </si>
  <si>
    <t>24.01.2017	12:55:45</t>
  </si>
  <si>
    <t>24.01.2017	13:13:05</t>
  </si>
  <si>
    <t>24.01.2017	13:24:53</t>
  </si>
  <si>
    <t>24.01.2017	13:20:49</t>
  </si>
  <si>
    <t>24.01.2017	13:48:54</t>
  </si>
  <si>
    <t>24.01.2017	15:11:29</t>
  </si>
  <si>
    <t>24.01.2017	15:11:44</t>
  </si>
  <si>
    <t>24.01.2017	15:04:00</t>
  </si>
  <si>
    <t>24.01.2017	15:35:54</t>
  </si>
  <si>
    <t>24.01.2017	15:50:47</t>
  </si>
  <si>
    <t>24.01.2017	16:28:39</t>
  </si>
  <si>
    <t>24.01.2017	16:46:15</t>
  </si>
  <si>
    <t>24.01.2017	17:19:43</t>
  </si>
  <si>
    <t>24.01.2017	17:55:57</t>
  </si>
  <si>
    <t>24.01.2017	17:46:59</t>
  </si>
  <si>
    <t>24.01.2017	19:10:26</t>
  </si>
  <si>
    <t>24.01.2017	20:30:17</t>
  </si>
  <si>
    <t>24.01.2017	21:21:40</t>
  </si>
  <si>
    <t>24.01.2017	20:56:29</t>
  </si>
  <si>
    <t>24.01.2017	21:28:07</t>
  </si>
  <si>
    <t>25.01.2017	08:04:33</t>
  </si>
  <si>
    <t>25.01.2017	08:19:26</t>
  </si>
  <si>
    <t>25.01.2017	10:33:55</t>
  </si>
  <si>
    <t>25.01.2017	10:17:24</t>
  </si>
  <si>
    <t>25.01.2017	10:57:26</t>
  </si>
  <si>
    <t>25.01.2017	10:40:53</t>
  </si>
  <si>
    <t>25.01.2017	10:39:13</t>
  </si>
  <si>
    <t>25.01.2017	11:25:02</t>
  </si>
  <si>
    <t>25.01.2017	11:37:00</t>
  </si>
  <si>
    <t>25.01.2017	11:27:38</t>
  </si>
  <si>
    <t>25.01.2017	12:12:02</t>
  </si>
  <si>
    <t>25.01.2017	12:14:33</t>
  </si>
  <si>
    <t>25.01.2017	12:50:26</t>
  </si>
  <si>
    <t>25.01.2017	12:32:45</t>
  </si>
  <si>
    <t>25.01.2017	13:36:25</t>
  </si>
  <si>
    <t>25.01.2017	15:02:11</t>
  </si>
  <si>
    <t>25.01.2017	14:26:09</t>
  </si>
  <si>
    <t>25.01.2017	15:21:57</t>
  </si>
  <si>
    <t>25.01.2017	15:26:34</t>
  </si>
  <si>
    <t>25.01.2017	15:48:22</t>
  </si>
  <si>
    <t>25.01.2017	16:53:47</t>
  </si>
  <si>
    <t>25.01.2017	17:29:39</t>
  </si>
  <si>
    <t>25.01.2017	18:35:39</t>
  </si>
  <si>
    <t>25.01.2017	20:47:26</t>
  </si>
  <si>
    <t>25.01.2017	20:43:51</t>
  </si>
  <si>
    <t>26.01.2017	01:27:27</t>
  </si>
  <si>
    <t>26.01.2017	08:34:56</t>
  </si>
  <si>
    <t>26.01.2017	08:58:04</t>
  </si>
  <si>
    <t>26.01.2017	09:15:55</t>
  </si>
  <si>
    <t>26.01.2017	10:51:03</t>
  </si>
  <si>
    <t>26.01.2017	11:16:10</t>
  </si>
  <si>
    <t>26.01.2017	12:03:24</t>
  </si>
  <si>
    <t>26.01.2017	11:59:33</t>
  </si>
  <si>
    <t>26.01.2017	14:19:15</t>
  </si>
  <si>
    <t>26.01.2017	14:05:39</t>
  </si>
  <si>
    <t>26.01.2017	14:24:15</t>
  </si>
  <si>
    <t>26.01.2017	14:53:26</t>
  </si>
  <si>
    <t>26.01.2017	16:12:22</t>
  </si>
  <si>
    <t>26.01.2017	17:23:33</t>
  </si>
  <si>
    <t>26.01.2017	17:25:24</t>
  </si>
  <si>
    <t>26.01.2017	17:59:07</t>
  </si>
  <si>
    <t>26.01.2017	18:43:23</t>
  </si>
  <si>
    <t>26.01.2017	20:38:33</t>
  </si>
  <si>
    <t>26.01.2017	22:42:14</t>
  </si>
  <si>
    <t>27.01.2017	08:06:38</t>
  </si>
  <si>
    <t>27.01.2017	08:22:59</t>
  </si>
  <si>
    <t>27.01.2017	08:57:03</t>
  </si>
  <si>
    <t>27.01.2017	10:38:37</t>
  </si>
  <si>
    <t>27.01.2017	10:41:32</t>
  </si>
  <si>
    <t>27.01.2017	11:40:53</t>
  </si>
  <si>
    <t>27.01.2017	11:59:01</t>
  </si>
  <si>
    <t>27.01.2017	12:40:40</t>
  </si>
  <si>
    <t>27.01.2017	12:40:23</t>
  </si>
  <si>
    <t>27.01.2017	12:40:19</t>
  </si>
  <si>
    <t>27.01.2017	12:16:10</t>
  </si>
  <si>
    <t>27.01.2017	13:02:07</t>
  </si>
  <si>
    <t>27.01.2017	12:50:05</t>
  </si>
  <si>
    <t>27.01.2017	13:19:24</t>
  </si>
  <si>
    <t>27.01.2017	14:12:06</t>
  </si>
  <si>
    <t>27.01.2017	13:41:34</t>
  </si>
  <si>
    <t>27.01.2017	14:51:04</t>
  </si>
  <si>
    <t>27.01.2017	15:31:05</t>
  </si>
  <si>
    <t>27.01.2017	16:24:40</t>
  </si>
  <si>
    <t>27.01.2017	16:35:20</t>
  </si>
  <si>
    <t>27.01.2017	16:41:23</t>
  </si>
  <si>
    <t>27.01.2017	16:34:00</t>
  </si>
  <si>
    <t>27.01.2017	16:36:54</t>
  </si>
  <si>
    <t>27.01.2017	16:38:35</t>
  </si>
  <si>
    <t>27.01.2017	16:38:36</t>
  </si>
  <si>
    <t>27.01.2017	17:40:01</t>
  </si>
  <si>
    <t>27.01.2017	17:50:10</t>
  </si>
  <si>
    <t>27.01.2017	17:46:08</t>
  </si>
  <si>
    <t>27.01.2017	18:56:19</t>
  </si>
  <si>
    <t>27.01.2017	19:58:29</t>
  </si>
  <si>
    <t>27.01.2017	21:53:37</t>
  </si>
  <si>
    <t>27.01.2017	23:07:07</t>
  </si>
  <si>
    <t>28.01.2017	00:30:19</t>
  </si>
  <si>
    <t>28.01.2017	06:14:55</t>
  </si>
  <si>
    <t>28.01.2017	08:13:52</t>
  </si>
  <si>
    <t>28.01.2017	09:11:43</t>
  </si>
  <si>
    <t>28.01.2017	09:42:58</t>
  </si>
  <si>
    <t>28.01.2017	10:17:47</t>
  </si>
  <si>
    <t>28.01.2017	10:28:49</t>
  </si>
  <si>
    <t>28.01.2017	10:39:34</t>
  </si>
  <si>
    <t>28.01.2017	11:16:30</t>
  </si>
  <si>
    <t>28.01.2017	11:56:41</t>
  </si>
  <si>
    <t>28.01.2017	12:01:13</t>
  </si>
  <si>
    <t>28.01.2017	12:18:02</t>
  </si>
  <si>
    <t>28.01.2017	12:53:47</t>
  </si>
  <si>
    <t>28.01.2017	13:18:24</t>
  </si>
  <si>
    <t>28.01.2017	13:22:47</t>
  </si>
  <si>
    <t>28.01.2017	13:53:22</t>
  </si>
  <si>
    <t>28.01.2017	14:28:46</t>
  </si>
  <si>
    <t>28.01.2017	14:53:05</t>
  </si>
  <si>
    <t>28.01.2017	15:41:46</t>
  </si>
  <si>
    <t>28.01.2017	16:25:24</t>
  </si>
  <si>
    <t>28.01.2017	15:57:20</t>
  </si>
  <si>
    <t>28.01.2017	17:41:17</t>
  </si>
  <si>
    <t>28.01.2017	17:35:38</t>
  </si>
  <si>
    <t>28.01.2017	21:28:40</t>
  </si>
  <si>
    <t>28.01.2017	22:26:43</t>
  </si>
  <si>
    <t>28.01.2017	21:10:32</t>
  </si>
  <si>
    <t>29.01.2017	08:08:49</t>
  </si>
  <si>
    <t>29.01.2017	07:35:52</t>
  </si>
  <si>
    <t>29.01.2017	10:33:36</t>
  </si>
  <si>
    <t>29.01.2017	10:35:51</t>
  </si>
  <si>
    <t>29.01.2017	10:57:07</t>
  </si>
  <si>
    <t>29.01.2017	11:27:18</t>
  </si>
  <si>
    <t>29.01.2017	12:16:18</t>
  </si>
  <si>
    <t>29.01.2017	13:43:16</t>
  </si>
  <si>
    <t>29.01.2017	15:08:31</t>
  </si>
  <si>
    <t>29.01.2017	15:08:30</t>
  </si>
  <si>
    <t>29.01.2017	15:33:10</t>
  </si>
  <si>
    <t>29.01.2017	15:47:25</t>
  </si>
  <si>
    <t>29.01.2017	16:22:18</t>
  </si>
  <si>
    <t>29.01.2017	16:49:41</t>
  </si>
  <si>
    <t>29.01.2017	21:52:55</t>
  </si>
  <si>
    <t>29.01.2017	22:40:39</t>
  </si>
  <si>
    <t>30.01.2017	02:02:46</t>
  </si>
  <si>
    <t>30.01.2017	08:26:46</t>
  </si>
  <si>
    <t>30.01.2017	08:42:34</t>
  </si>
  <si>
    <t>30.01.2017	09:37:45</t>
  </si>
  <si>
    <t>30.01.2017	09:19:22</t>
  </si>
  <si>
    <t>30.01.2017	10:00:41</t>
  </si>
  <si>
    <t>30.01.2017	11:23:09</t>
  </si>
  <si>
    <t>30.01.2017	11:13:02</t>
  </si>
  <si>
    <t>30.01.2017	11:46:30</t>
  </si>
  <si>
    <t>30.01.2017	11:59:15</t>
  </si>
  <si>
    <t>30.01.2017	13:28:19</t>
  </si>
  <si>
    <t>30.01.2017	13:24:02</t>
  </si>
  <si>
    <t>30.01.2017	13:50:12</t>
  </si>
  <si>
    <t>30.01.2017	14:29:05</t>
  </si>
  <si>
    <t>30.01.2017	14:59:21</t>
  </si>
  <si>
    <t>30.01.2017	14:36:33</t>
  </si>
  <si>
    <t>30.01.2017	15:24:55</t>
  </si>
  <si>
    <t>30.01.2017	16:05:54</t>
  </si>
  <si>
    <t>30.01.2017	15:57:39</t>
  </si>
  <si>
    <t>30.01.2017	16:46:41</t>
  </si>
  <si>
    <t>30.01.2017	16:51:18</t>
  </si>
  <si>
    <t>30.01.2017	17:12:55</t>
  </si>
  <si>
    <t>30.01.2017	17:30:20</t>
  </si>
  <si>
    <t>30.01.2017	18:32:39</t>
  </si>
  <si>
    <t>30.01.2017	19:16:43</t>
  </si>
  <si>
    <t>30.01.2017	20:14:27</t>
  </si>
  <si>
    <t>30.01.2017	21:22:15</t>
  </si>
  <si>
    <t>30.01.2017	21:49:23</t>
  </si>
  <si>
    <t>30.01.2017	22:09:37</t>
  </si>
  <si>
    <t>31.01.2017	00:29:29</t>
  </si>
  <si>
    <t>31.01.2017	07:17:35</t>
  </si>
  <si>
    <t>31.01.2017	09:10:29</t>
  </si>
  <si>
    <t>31.01.2017	09:14:14</t>
  </si>
  <si>
    <t>31.01.2017	09:53:03</t>
  </si>
  <si>
    <t>31.01.2017	10:09:54</t>
  </si>
  <si>
    <t>31.01.2017	11:01:52</t>
  </si>
  <si>
    <t>31.01.2017	11:09:32</t>
  </si>
  <si>
    <t>31.01.2017	11:56:12</t>
  </si>
  <si>
    <t>31.01.2017	12:17:30</t>
  </si>
  <si>
    <t>31.01.2017	12:05:34</t>
  </si>
  <si>
    <t>31.01.2017	12:30:27</t>
  </si>
  <si>
    <t>31.01.2017	13:16:38</t>
  </si>
  <si>
    <t>31.01.2017	13:12:36</t>
  </si>
  <si>
    <t>31.01.2017	14:22:47</t>
  </si>
  <si>
    <t>31.01.2017	14:37:21</t>
  </si>
  <si>
    <t>31.01.2017	15:46:36</t>
  </si>
  <si>
    <t>31.01.2017	16:13:53</t>
  </si>
  <si>
    <t>31.01.2017	16:31:30</t>
  </si>
  <si>
    <t>31.01.2017	17:05:13</t>
  </si>
  <si>
    <t>31.01.2017	18:50:36</t>
  </si>
  <si>
    <t>31.01.2017	18:50:54</t>
  </si>
  <si>
    <t>31.01.2017	18:11:41</t>
  </si>
  <si>
    <t>31.01.2017	19:16:10</t>
  </si>
  <si>
    <t>31.01.2017	19:08:08</t>
  </si>
  <si>
    <t>31.01.2017	19:17:21</t>
  </si>
  <si>
    <t>31.01.2017	21:23:37</t>
  </si>
  <si>
    <t>31.01.2017	21:36:35</t>
  </si>
  <si>
    <t>31.01.2017	21:07:29</t>
  </si>
  <si>
    <t>31.01.2017	19:54:31</t>
  </si>
  <si>
    <t>31.01.2017	22:15:15</t>
  </si>
  <si>
    <t>7474</t>
  </si>
  <si>
    <t>9671</t>
  </si>
  <si>
    <t>8260</t>
  </si>
  <si>
    <t>2000</t>
  </si>
  <si>
    <t>8538</t>
  </si>
  <si>
    <t>8003</t>
  </si>
  <si>
    <t>8702</t>
  </si>
  <si>
    <t>1812</t>
  </si>
  <si>
    <t>8436</t>
  </si>
  <si>
    <t>4930</t>
  </si>
  <si>
    <t>2205</t>
  </si>
  <si>
    <t>7925</t>
  </si>
  <si>
    <t>0992</t>
  </si>
  <si>
    <t>8942</t>
  </si>
  <si>
    <t>5233</t>
  </si>
  <si>
    <t>6070</t>
  </si>
  <si>
    <t>9820</t>
  </si>
  <si>
    <t>8565</t>
  </si>
  <si>
    <t>5335</t>
  </si>
  <si>
    <t>3977</t>
  </si>
  <si>
    <t>9865</t>
  </si>
  <si>
    <t>4559</t>
  </si>
  <si>
    <t>3318</t>
  </si>
  <si>
    <t>6677</t>
  </si>
  <si>
    <t>2119</t>
  </si>
  <si>
    <t>5013</t>
  </si>
  <si>
    <t>5253</t>
  </si>
  <si>
    <t>4346</t>
  </si>
  <si>
    <t>0338</t>
  </si>
  <si>
    <t>9496</t>
  </si>
  <si>
    <t>2600</t>
  </si>
  <si>
    <t>4772</t>
  </si>
  <si>
    <t>1323</t>
  </si>
  <si>
    <t>8284</t>
  </si>
  <si>
    <t>4041</t>
  </si>
  <si>
    <t>5190</t>
  </si>
  <si>
    <t>5620</t>
  </si>
  <si>
    <t>4130</t>
  </si>
  <si>
    <t>1489</t>
  </si>
  <si>
    <t>7183</t>
  </si>
  <si>
    <t>1910</t>
  </si>
  <si>
    <t>0872</t>
  </si>
  <si>
    <t>1844</t>
  </si>
  <si>
    <t>8886</t>
  </si>
  <si>
    <t>7641</t>
  </si>
  <si>
    <t>8501</t>
  </si>
  <si>
    <t>4828</t>
  </si>
  <si>
    <t>9048</t>
  </si>
  <si>
    <t>8692</t>
  </si>
  <si>
    <t>4623</t>
  </si>
  <si>
    <t>0131</t>
  </si>
  <si>
    <t>1815</t>
  </si>
  <si>
    <t>5022</t>
  </si>
  <si>
    <t>9087</t>
  </si>
  <si>
    <t>0695</t>
  </si>
  <si>
    <t>4345</t>
  </si>
  <si>
    <t>0427</t>
  </si>
  <si>
    <t>5325</t>
  </si>
  <si>
    <t>2883</t>
  </si>
  <si>
    <t>2747</t>
  </si>
  <si>
    <t>0322</t>
  </si>
  <si>
    <t>2412</t>
  </si>
  <si>
    <t>6342</t>
  </si>
  <si>
    <t>1428</t>
  </si>
  <si>
    <t>3031</t>
  </si>
  <si>
    <t>8460</t>
  </si>
  <si>
    <t>1194</t>
  </si>
  <si>
    <t>6412</t>
  </si>
  <si>
    <t>4650</t>
  </si>
  <si>
    <t>0708</t>
  </si>
  <si>
    <t>0900</t>
  </si>
  <si>
    <t>6562</t>
  </si>
  <si>
    <t>1917</t>
  </si>
  <si>
    <t>9953</t>
  </si>
  <si>
    <t>3387</t>
  </si>
  <si>
    <t>4560</t>
  </si>
  <si>
    <t>1526</t>
  </si>
  <si>
    <t>3302</t>
  </si>
  <si>
    <t>0506</t>
  </si>
  <si>
    <t>3529</t>
  </si>
  <si>
    <t>8801</t>
  </si>
  <si>
    <t>1990</t>
  </si>
  <si>
    <t>9590</t>
  </si>
  <si>
    <t>4092</t>
  </si>
  <si>
    <t>2605</t>
  </si>
  <si>
    <t>2181</t>
  </si>
  <si>
    <t>2708</t>
  </si>
  <si>
    <t>5922</t>
  </si>
  <si>
    <t>2853</t>
  </si>
  <si>
    <t>6345</t>
  </si>
  <si>
    <t>8006</t>
  </si>
  <si>
    <t>1672</t>
  </si>
  <si>
    <t>4327</t>
  </si>
  <si>
    <t>6579</t>
  </si>
  <si>
    <t>9459</t>
  </si>
  <si>
    <t>1582</t>
  </si>
  <si>
    <t>6277</t>
  </si>
  <si>
    <t>1084</t>
  </si>
  <si>
    <t>9011</t>
  </si>
  <si>
    <t>0319</t>
  </si>
  <si>
    <t>3940</t>
  </si>
  <si>
    <t>2570</t>
  </si>
  <si>
    <t>8694</t>
  </si>
  <si>
    <t>4779</t>
  </si>
  <si>
    <t>6483</t>
  </si>
  <si>
    <t>2364</t>
  </si>
  <si>
    <t>4507</t>
  </si>
  <si>
    <t>8693</t>
  </si>
  <si>
    <t>5363</t>
  </si>
  <si>
    <t>0865</t>
  </si>
  <si>
    <t>0679</t>
  </si>
  <si>
    <t>9345</t>
  </si>
  <si>
    <t>3451</t>
  </si>
  <si>
    <t>9259</t>
  </si>
  <si>
    <t>2699</t>
  </si>
  <si>
    <t>0233</t>
  </si>
  <si>
    <t>7004</t>
  </si>
  <si>
    <t>4174</t>
  </si>
  <si>
    <t>8291</t>
  </si>
  <si>
    <t>1299</t>
  </si>
  <si>
    <t>0547</t>
  </si>
  <si>
    <t>9006</t>
  </si>
  <si>
    <t>7950</t>
  </si>
  <si>
    <t>5889</t>
  </si>
  <si>
    <t>4153</t>
  </si>
  <si>
    <t>2297</t>
  </si>
  <si>
    <t>2089</t>
  </si>
  <si>
    <t>3470</t>
  </si>
  <si>
    <t>3532</t>
  </si>
  <si>
    <t>8979</t>
  </si>
  <si>
    <t>6134</t>
  </si>
  <si>
    <t>5069</t>
  </si>
  <si>
    <t>7350</t>
  </si>
  <si>
    <t>7695</t>
  </si>
  <si>
    <t>1015</t>
  </si>
  <si>
    <t>2167</t>
  </si>
  <si>
    <t>8044</t>
  </si>
  <si>
    <t>7479</t>
  </si>
  <si>
    <t>8975</t>
  </si>
  <si>
    <t>1578</t>
  </si>
  <si>
    <t>1649</t>
  </si>
  <si>
    <t>3677</t>
  </si>
  <si>
    <t>8557</t>
  </si>
  <si>
    <t>0888</t>
  </si>
  <si>
    <t>1314</t>
  </si>
  <si>
    <t>3055</t>
  </si>
  <si>
    <t>7743</t>
  </si>
  <si>
    <t>2236</t>
  </si>
  <si>
    <t>7992</t>
  </si>
  <si>
    <t>7475</t>
  </si>
  <si>
    <t>2500</t>
  </si>
  <si>
    <t>3698</t>
  </si>
  <si>
    <t>2118</t>
  </si>
  <si>
    <t>7454</t>
  </si>
  <si>
    <t>0684</t>
  </si>
  <si>
    <t>9938</t>
  </si>
  <si>
    <t>0858</t>
  </si>
  <si>
    <t>3523</t>
  </si>
  <si>
    <t>4715</t>
  </si>
  <si>
    <t>8651</t>
  </si>
  <si>
    <t>3304</t>
  </si>
  <si>
    <t>8576</t>
  </si>
  <si>
    <t>4755</t>
  </si>
  <si>
    <t>1949</t>
  </si>
  <si>
    <t>0476</t>
  </si>
  <si>
    <t>1986</t>
  </si>
  <si>
    <t>3351</t>
  </si>
  <si>
    <t>3158</t>
  </si>
  <si>
    <t>4611</t>
  </si>
  <si>
    <t>0256</t>
  </si>
  <si>
    <t>0709</t>
  </si>
  <si>
    <t>9901</t>
  </si>
  <si>
    <t>2264</t>
  </si>
  <si>
    <t>7261</t>
  </si>
  <si>
    <t>4722</t>
  </si>
  <si>
    <t>3811</t>
  </si>
  <si>
    <t>7578</t>
  </si>
  <si>
    <t>8939</t>
  </si>
  <si>
    <t>0504</t>
  </si>
  <si>
    <t>3251</t>
  </si>
  <si>
    <t>0973</t>
  </si>
  <si>
    <t>1322</t>
  </si>
  <si>
    <t>0426</t>
  </si>
  <si>
    <t>9242</t>
  </si>
  <si>
    <t>5360</t>
  </si>
  <si>
    <t>8772</t>
  </si>
  <si>
    <t>3770</t>
  </si>
  <si>
    <t>5976</t>
  </si>
  <si>
    <t>1527</t>
  </si>
  <si>
    <t>6623</t>
  </si>
  <si>
    <t>6748</t>
  </si>
  <si>
    <t>2917</t>
  </si>
  <si>
    <t>0178</t>
  </si>
  <si>
    <t>7654</t>
  </si>
  <si>
    <t>0045</t>
  </si>
  <si>
    <t>2453</t>
  </si>
  <si>
    <t>5823</t>
  </si>
  <si>
    <t>8420</t>
  </si>
  <si>
    <t>2305</t>
  </si>
  <si>
    <t>6272</t>
  </si>
  <si>
    <t>2755</t>
  </si>
  <si>
    <t>7704</t>
  </si>
  <si>
    <t>8310</t>
  </si>
  <si>
    <t>6789</t>
  </si>
  <si>
    <t>3661</t>
  </si>
  <si>
    <t>1190</t>
  </si>
  <si>
    <t>5979</t>
  </si>
  <si>
    <t>8839</t>
  </si>
  <si>
    <t>9317</t>
  </si>
  <si>
    <t>8479</t>
  </si>
  <si>
    <t>9095</t>
  </si>
  <si>
    <t>7067</t>
  </si>
  <si>
    <t>0148</t>
  </si>
  <si>
    <t>9575</t>
  </si>
  <si>
    <t>9166</t>
  </si>
  <si>
    <t>5664</t>
  </si>
  <si>
    <t>6902</t>
  </si>
  <si>
    <t>4028</t>
  </si>
  <si>
    <t>4354</t>
  </si>
  <si>
    <t>8800</t>
  </si>
  <si>
    <t>7996</t>
  </si>
  <si>
    <t>1877</t>
  </si>
  <si>
    <t>0202</t>
  </si>
  <si>
    <t>8699</t>
  </si>
  <si>
    <t>3586</t>
  </si>
  <si>
    <t>5144</t>
  </si>
  <si>
    <t>4311</t>
  </si>
  <si>
    <t>2711</t>
  </si>
  <si>
    <t>8735</t>
  </si>
  <si>
    <t>4239</t>
  </si>
  <si>
    <t>8472</t>
  </si>
  <si>
    <t>1554</t>
  </si>
  <si>
    <t>9940</t>
  </si>
  <si>
    <t>6494</t>
  </si>
  <si>
    <t>2251</t>
  </si>
  <si>
    <t>3261</t>
  </si>
  <si>
    <t>3998</t>
  </si>
  <si>
    <t>0737</t>
  </si>
  <si>
    <t>2644</t>
  </si>
  <si>
    <t>0674</t>
  </si>
  <si>
    <t>6120</t>
  </si>
  <si>
    <t>4062</t>
  </si>
  <si>
    <t>1341</t>
  </si>
  <si>
    <t>3800</t>
  </si>
  <si>
    <t>5427</t>
  </si>
  <si>
    <t>5260</t>
  </si>
  <si>
    <t>2467</t>
  </si>
  <si>
    <t>2563</t>
  </si>
  <si>
    <t>6662</t>
  </si>
  <si>
    <t>2901</t>
  </si>
  <si>
    <t>7670</t>
  </si>
  <si>
    <t>7108</t>
  </si>
  <si>
    <t>2109</t>
  </si>
  <si>
    <t>8215</t>
  </si>
  <si>
    <t>7653</t>
  </si>
  <si>
    <t>5275</t>
  </si>
  <si>
    <t>6030</t>
  </si>
  <si>
    <t>01.01.17</t>
  </si>
  <si>
    <t>02.01.17</t>
  </si>
  <si>
    <t>03.01.17</t>
  </si>
  <si>
    <t>06.01.17</t>
  </si>
  <si>
    <t>07.01.17</t>
  </si>
  <si>
    <t>08.01.17</t>
  </si>
  <si>
    <t>10.01.17</t>
  </si>
  <si>
    <t>9016</t>
  </si>
  <si>
    <t>11.01.17</t>
  </si>
  <si>
    <t>9481</t>
  </si>
  <si>
    <t>12.01.17</t>
  </si>
  <si>
    <t>13.01.17</t>
  </si>
  <si>
    <t>2466</t>
  </si>
  <si>
    <t>17.01.17</t>
  </si>
  <si>
    <t>18.01.17</t>
  </si>
  <si>
    <t>6593</t>
  </si>
  <si>
    <t>20.01.17</t>
  </si>
  <si>
    <t>22.01.17</t>
  </si>
  <si>
    <t>24.01.17</t>
  </si>
  <si>
    <t>5225</t>
  </si>
  <si>
    <t>9164</t>
  </si>
  <si>
    <t>25.01.17</t>
  </si>
  <si>
    <t>1979</t>
  </si>
  <si>
    <t>7779</t>
  </si>
  <si>
    <t>4228</t>
  </si>
  <si>
    <t>27.01.17</t>
  </si>
  <si>
    <t>28.01.17</t>
  </si>
  <si>
    <t>29.01.17</t>
  </si>
  <si>
    <t>30.01.17</t>
  </si>
  <si>
    <t>31.01.17</t>
  </si>
  <si>
    <t>Комиссия 4%</t>
  </si>
  <si>
    <t>АО "Райффайзенбанк" г. Москва</t>
  </si>
  <si>
    <t>ООО НКО "ДЕНЬГИ.МЭЙЛ.РУ"</t>
  </si>
  <si>
    <t>ИП Лагутина Ирина Витальевна</t>
  </si>
  <si>
    <t>ООО ТК МилаТранс</t>
  </si>
  <si>
    <t>КБ "ЛОКО-Банк" (АО)</t>
  </si>
  <si>
    <t>ООО Подорожник Авто</t>
  </si>
  <si>
    <t>Филиал "Ростов-на-Дону"КБ "ЛОКО-Банк" (АО)</t>
  </si>
  <si>
    <t>ИП Иванов Валерий Александрович</t>
  </si>
  <si>
    <t>ООО ЮК ОДИССЕЙ</t>
  </si>
  <si>
    <t>ООО "Летаем без страха"</t>
  </si>
  <si>
    <t>Филиал "Самара" КБ "ЛОКО-Банк" (АО)</t>
  </si>
  <si>
    <t>ООО "ТЕНЕРИФ"</t>
  </si>
  <si>
    <t>Индивидуальный предприниматель Лузанов Юрий Васильевич</t>
  </si>
  <si>
    <t>Зима Владимир Владимирович (ИП)</t>
  </si>
  <si>
    <t>Общество с ограниченной ответственностью "Тотал Архитектс"</t>
  </si>
  <si>
    <t>КБ Кубань Кредит ООО</t>
  </si>
  <si>
    <t>ООО "Ремком"</t>
  </si>
  <si>
    <t>ООО Авангард СПб</t>
  </si>
  <si>
    <t>Общество с ограниченной ответственностью "Мейн Пипл"</t>
  </si>
  <si>
    <t>ЧАСТНОПРАКТИКУЮЩИЙ НОТАРИУС ТРУСОВА ЕЛЕНА АНАТОЛЬЕВНА</t>
  </si>
  <si>
    <t>ООО ТИАНДЭ</t>
  </si>
  <si>
    <t>Бубякина Мария Сабиржановна (ИП)</t>
  </si>
  <si>
    <t>Федянин Дмитрий Владимирович (ИП)</t>
  </si>
  <si>
    <t>ООО "Домашний Интерьер"</t>
  </si>
  <si>
    <t>Индивидуальный предприниматель Потапов Константин Константинович</t>
  </si>
  <si>
    <t>ООО "БТС"</t>
  </si>
  <si>
    <t>ООО "Альтернатива в энергетике"</t>
  </si>
  <si>
    <t>ООО "ЗАБОРТОРГ-СИБИРЬ"</t>
  </si>
  <si>
    <t>ООО "Универсальные пищевые технологии"</t>
  </si>
  <si>
    <t>ООО "ДА-И-ГРУПП"</t>
  </si>
  <si>
    <t>КБ "ЮНИАСТРУМ БАНК" (ООО)</t>
  </si>
  <si>
    <t>ООО "СПЛАТ-КОСМЕТИКА"</t>
  </si>
  <si>
    <t>ООО "СтройАльянс"</t>
  </si>
  <si>
    <t>ООО "ЭлЕВ"</t>
  </si>
  <si>
    <t>ИП Гуськова Дарья Александровна</t>
  </si>
  <si>
    <t>ООО "ТКФ "Корпас"</t>
  </si>
  <si>
    <t>Общество с ограниченной ответственностью "ТРАСТ МК"</t>
  </si>
  <si>
    <t>ООО "НеваФрут"</t>
  </si>
  <si>
    <t>ООО "БАУРЗ"</t>
  </si>
  <si>
    <t>Общество с ограниченной ответственностью "КоммТех Плюс"</t>
  </si>
  <si>
    <t>УФК по Республике Марий Эл (МБУК  "Горномарийская ЦКС")</t>
  </si>
  <si>
    <t>УФК по Ульяновской области (ФКУ ИК-4 УФСИН РОССИИ ПО УЛЬЯНОВСКОЙ ОБЛАСТИ)</t>
  </si>
  <si>
    <t>ООО "САН РЭЙН"</t>
  </si>
  <si>
    <t>ООО "Авангард"</t>
  </si>
  <si>
    <t>ООО НПФ Пакер</t>
  </si>
  <si>
    <t>ООО "Спейс"</t>
  </si>
  <si>
    <t>ООО "Волжский Завод Оборудования"</t>
  </si>
  <si>
    <t>ООО "СТТ"</t>
  </si>
  <si>
    <t xml:space="preserve">ООО "ДомСтрой" </t>
  </si>
  <si>
    <t xml:space="preserve">ИП  Маркеленко Сергей Александрович </t>
  </si>
  <si>
    <t xml:space="preserve">ИП Михайлов Сергей Гавриилович </t>
  </si>
  <si>
    <t xml:space="preserve">ИП СМИРНОВ АЛЕКСАНДР ГЕННАДЬЕВИЧ </t>
  </si>
  <si>
    <t xml:space="preserve">Ц. Егор Владимирович </t>
  </si>
  <si>
    <t>СДАЧА В КАССАХ</t>
  </si>
  <si>
    <t>БЛАГОТВОРИТЕЛЬНЫЕ ПОЖЕРТВОВАНИЯ</t>
  </si>
  <si>
    <t>ООО "Невский бриз"</t>
  </si>
  <si>
    <t>ООО "НордТрейд"</t>
  </si>
  <si>
    <t>ООО "Венеция"</t>
  </si>
  <si>
    <t>ООО "АМБРОЗИЯ"</t>
  </si>
  <si>
    <t>ООО "Автокомплект"</t>
  </si>
  <si>
    <t>Отчет о пожертвованиях, перечисленных в рамках партнёрской программы с ПАО "МДМ Банк", за январь 2017 г,</t>
  </si>
  <si>
    <t>ПАО "БИНБАНК"</t>
  </si>
  <si>
    <t>Л. ДЕНИС ЮРЬЕВИЧ</t>
  </si>
  <si>
    <t>М. ВИКТОРИЯ ВАЛЕРЬЕВНА</t>
  </si>
  <si>
    <t>К. ОКСАНА ВЛАДИМИРОВНА</t>
  </si>
  <si>
    <t>Б. ВЕРА АНАТОЛЬЕВНА</t>
  </si>
  <si>
    <t>К. СВЕТЛАНА ВЛАДИМИРОВНА</t>
  </si>
  <si>
    <t>К. ЛИЛИЯ ГЕННАДЬЕВНА</t>
  </si>
  <si>
    <t>Л. АЛЕКСАНДР СЕРГЕЕВИЧ</t>
  </si>
  <si>
    <t>С. ЕКАТЕРИНА ИВАНОВНА</t>
  </si>
  <si>
    <t>В. АЛЕКСАНДР ЮРЬЕВИЧ</t>
  </si>
  <si>
    <t>Б. СВЕТЛАНА ЮРЬЕВНА</t>
  </si>
  <si>
    <t>Г. Александр Александрович</t>
  </si>
  <si>
    <t>П. ВЯЧЕСЛАВ МИХАЙЛОВИЧ</t>
  </si>
  <si>
    <t>И. ИРИНА ВЕНЕДИКТОВНА</t>
  </si>
  <si>
    <t>Б. АНАТОЛИЙ ПАВЛОВИЧ</t>
  </si>
  <si>
    <t>Г. ГАЛИНА АЛЕКСЕЕВНА</t>
  </si>
  <si>
    <t>Ш. КОНСТАНТИН НИКОЛАЕВИЧ</t>
  </si>
  <si>
    <t>Р. АНДРЕЙ ГРИГОРЬЕВИЧ</t>
  </si>
  <si>
    <t>М. АЛЕКСАНДР ВАСИЛЬЕВИЧ</t>
  </si>
  <si>
    <t>С. ВИКТОР СЕРГЕЕВИЧ</t>
  </si>
  <si>
    <t>Ш. АЛЕКСЕЙ ВЛАДИМИРОВИЧ</t>
  </si>
  <si>
    <t>К. СЕРГЕЙ ДМИТРИЕВИЧ</t>
  </si>
  <si>
    <t>Г. НАДЕЖДА АНДРЕЕВНА</t>
  </si>
  <si>
    <t>Р.  АЛЕКСЕЙ ВЛАДИМИРОВИЧ</t>
  </si>
  <si>
    <t>Ч. АННА СЕРГЕЕВНА</t>
  </si>
  <si>
    <t>В. МАРГАРИТА ВЛАДИМИРОВНА</t>
  </si>
  <si>
    <t>А. Алена Константиновна</t>
  </si>
  <si>
    <t>С. АНАСТАСИЯ ВАЛЕРЬЕВНА</t>
  </si>
  <si>
    <t>С. СЕРГЕЙ НИКОЛАЕВИЧ</t>
  </si>
  <si>
    <t>Л. ИГОРЬ ГЕННАДЬЕВИЧ</t>
  </si>
  <si>
    <t>З. ДМИТРИЙ НИКОЛАЕВИЧ</t>
  </si>
  <si>
    <t>Л. МАРИЯ ЮРЬЕВНА</t>
  </si>
  <si>
    <t>А.В АЛЕКСАНДР ИВАНОВИЧ</t>
  </si>
  <si>
    <t>Г. ЕВГЕНИЙ СЕРГЕЕВИЧ</t>
  </si>
  <si>
    <t>Д. ЮЛИЯ АЛЕКСЕЕВНА</t>
  </si>
  <si>
    <t>Г. ИРИНА ВЯЧЕСЛАВОВНА</t>
  </si>
  <si>
    <t>И. ВЛАДИМИР ИВАНОВИЧ</t>
  </si>
  <si>
    <t>С. МАРИНА КАРЛОВНА</t>
  </si>
  <si>
    <t>Б. СТЕПАН ВАЛЕРЬЕВИЧ</t>
  </si>
  <si>
    <t>Г. ТАТЬЯНА ЮРЬЕВНА</t>
  </si>
  <si>
    <t>П. НАТАЛЬЯ АЛЕКСАНДРОВНА</t>
  </si>
  <si>
    <t>Б. ВИКТОР АНАТОЛЬЕВИЧ</t>
  </si>
  <si>
    <t>Х. ВЛАДИМИР НИКОЛАЕВИЧ</t>
  </si>
  <si>
    <t>Д. ЛАРИСА ИВАНОВНА</t>
  </si>
  <si>
    <t>В. ЕЛЕНА ДАЛБАЕВНА</t>
  </si>
  <si>
    <t>Е. Александра Константиновна</t>
  </si>
  <si>
    <t>П. НАДЕЖДА ИГОРЕВНА</t>
  </si>
  <si>
    <t>Б. АЛЕКСАНДР ИВАНОВИЧ</t>
  </si>
  <si>
    <t>П. НАТАЛЬЯ ЮРЬЕВНА</t>
  </si>
  <si>
    <t>ИП Чумакова Елена Александровна</t>
  </si>
  <si>
    <t>С. ЕКАТЕРИНА СЕРГЕЕВНА</t>
  </si>
  <si>
    <t>Г. ИРИНА ЕВГЕНЬЕВНА</t>
  </si>
  <si>
    <t>З. РИНАТ РАФИКОВИЧ</t>
  </si>
  <si>
    <t>П. АЛЕКСАНДР ВАСИЛЬЕВИЧ</t>
  </si>
  <si>
    <t>К. ДАНИИЛ ЕВГЕНЬЕВИЧ</t>
  </si>
  <si>
    <t>С. НАДЕЖДА ИВАНОВНА</t>
  </si>
  <si>
    <t>В. ВИКТОР АЛЕКСАНДРОВИЧ</t>
  </si>
  <si>
    <t>Л. СВЕТЛАНА АНАТОЛЬЕВНА</t>
  </si>
  <si>
    <t>А. ОЛЕГ БОРИСОВИЧ</t>
  </si>
  <si>
    <t>Л. НИНА НИКОЛАЕВНА</t>
  </si>
  <si>
    <t>ИП Рыжкин Александр Сергеевич</t>
  </si>
  <si>
    <t>М. ЗИНАИДА ФЕДОРОВНА</t>
  </si>
  <si>
    <t>Р. ВЛАДИМИР АНАТОЛЬЕВИЧ</t>
  </si>
  <si>
    <t>Ш. Марина Сергеевна</t>
  </si>
  <si>
    <t>М. АНДРЕЙ ВЯЧЕСЛАВОВИЧ</t>
  </si>
  <si>
    <t>Н. ИЛЬЯ ДМИТРИЕВИЧ</t>
  </si>
  <si>
    <t>С. ИЛЬНАЗ ФАРИТОВИЧ</t>
  </si>
  <si>
    <t>Е. АЛЬБЕРТ ТАГИРОВИЧ</t>
  </si>
  <si>
    <t>М. Янина Евгеньевна</t>
  </si>
  <si>
    <t>М. АЛЕКСАНДР АЛЕКСАНДРОВИЧ</t>
  </si>
  <si>
    <t>К. ТАТЬЯНА МИХАЙЛОВНА</t>
  </si>
  <si>
    <t>П. ВИКТОР АНАТОЛЬЕВИЧ</t>
  </si>
  <si>
    <t>П. ВАЛЕРИЙ ИННОКЕНТЬЕВИЧ</t>
  </si>
  <si>
    <t>Г. ЛИЛИЯ АЛЬБЕРТОВНА</t>
  </si>
  <si>
    <t>К. ЮРИЙ АЛЕКСАНДРОВИЧ</t>
  </si>
  <si>
    <t>С. ПАВЕЛ АЛЕКСАНДРОВИЧ</t>
  </si>
  <si>
    <t>Х. ГУЛЬШАТ ФАИКОВНА</t>
  </si>
  <si>
    <t>К. ОЛЬГА ВЛАДИМИРОВНА</t>
  </si>
  <si>
    <t>ИП Спирянов Денис Викторович</t>
  </si>
  <si>
    <t>К. АНАТОЛИЙ АНДРЕЕВИЧ</t>
  </si>
  <si>
    <t>К.Яна Олеговна</t>
  </si>
  <si>
    <t>Ф. Алексей Сергеевич</t>
  </si>
  <si>
    <t>В. Людмила Юрьевна</t>
  </si>
  <si>
    <t>К. Ксения Олеговна</t>
  </si>
  <si>
    <t>А. Ольга Николаевна</t>
  </si>
  <si>
    <t>К. АНДРЕЙ АЛЕКСАНДРОВИЧ</t>
  </si>
  <si>
    <t>К. Светлана Николаевна</t>
  </si>
  <si>
    <t>ИП Деревнин Александр Андреевич</t>
  </si>
  <si>
    <t>А. Алексей</t>
  </si>
  <si>
    <t>Ш. Борис</t>
  </si>
  <si>
    <t>С. Татьяна</t>
  </si>
  <si>
    <t>К. Алексей</t>
  </si>
  <si>
    <t>Г. Александр</t>
  </si>
  <si>
    <t>Л. Ирина</t>
  </si>
  <si>
    <t>В. Юлия</t>
  </si>
  <si>
    <t>Процент комиссии 4.15 %</t>
  </si>
  <si>
    <t>Банковский перевод</t>
  </si>
  <si>
    <t>ИП ПОТАПОВ КОНСТАНТИН КОНСТАНТИНОВИЧ</t>
  </si>
  <si>
    <t>М. АЛЛА ДМИТРИЕВНА</t>
  </si>
  <si>
    <t xml:space="preserve">На уставную деятельность </t>
  </si>
  <si>
    <t>Яндекс. Деньги</t>
  </si>
  <si>
    <t>П. Максим Васильевич</t>
  </si>
  <si>
    <t>Я. Варвара Сергеевна</t>
  </si>
  <si>
    <t>Ш.  Джам и Анастасия семья</t>
  </si>
  <si>
    <t>В. Юрьевич Каменский</t>
  </si>
  <si>
    <t>С.  Румия  Ринатовна</t>
  </si>
  <si>
    <t>Ч. Виталий Вячеславович</t>
  </si>
  <si>
    <t>Х. Валерия Дмитриевна</t>
  </si>
  <si>
    <t>К. Андрей Васильевич</t>
  </si>
  <si>
    <t>К.Андрей Владимирович</t>
  </si>
  <si>
    <t>С.  Сергей Александрович</t>
  </si>
  <si>
    <t>Г. Алексей Сергеевич</t>
  </si>
  <si>
    <t>К. Андрей Владимирович</t>
  </si>
  <si>
    <t>К. Павел Владимирович</t>
  </si>
  <si>
    <t>Ш. Виктор Валерьевич</t>
  </si>
  <si>
    <t>К. Ольга Олеговна</t>
  </si>
  <si>
    <t>Е. Игорь Леонидович</t>
  </si>
  <si>
    <t>П. Дмитрий Владимирович</t>
  </si>
  <si>
    <t>Д. Ольга Беньаминовна</t>
  </si>
  <si>
    <t>Ч. Андрей Николаевич</t>
  </si>
  <si>
    <t>С. Иван Сергеевич</t>
  </si>
  <si>
    <t>Ш. Ольга Анатольевна</t>
  </si>
  <si>
    <t>Б. Сергей Сергеевич</t>
  </si>
  <si>
    <t>К. Алёна Алексеевна</t>
  </si>
  <si>
    <t>С. Сергей Игоревич</t>
  </si>
  <si>
    <t>И. Сергей Валерьевич</t>
  </si>
  <si>
    <t>Г. Михаил Михайлович</t>
  </si>
  <si>
    <t>К. Александра Владимировна</t>
  </si>
  <si>
    <t>К. Мария Михайловна</t>
  </si>
  <si>
    <t>А. Антон Антонович</t>
  </si>
  <si>
    <t>Л. Евгений Алексеевич</t>
  </si>
  <si>
    <t>К. Лариса Викторовна</t>
  </si>
  <si>
    <t>Х. Григорий Романович</t>
  </si>
  <si>
    <t>Б.  Руфина  Талгатовна</t>
  </si>
  <si>
    <t>М. Алексей Михайлович</t>
  </si>
  <si>
    <t>М. Любовь Александровна</t>
  </si>
  <si>
    <t>А. Роман Абелович.</t>
  </si>
  <si>
    <t>С. Ксения Евгеньевна</t>
  </si>
  <si>
    <t>К. Игорь Владимирович</t>
  </si>
  <si>
    <t>П. Сергей Сергеевич</t>
  </si>
  <si>
    <t>К. СТАНИСЛАВ ВИКТОРОВИЧ</t>
  </si>
  <si>
    <t>К. Виталий Валерьевич</t>
  </si>
  <si>
    <t>А. Илья Владимирович</t>
  </si>
  <si>
    <t>А. Евгений Игорьевич</t>
  </si>
  <si>
    <t>П. Андрей Борисович</t>
  </si>
  <si>
    <t>Г.  Юлия Алексеевна</t>
  </si>
  <si>
    <t>Сдача наличных денежных средств в банк</t>
  </si>
  <si>
    <t>На уставную деятельность</t>
  </si>
  <si>
    <t>Проценты на остаток по счёту</t>
  </si>
  <si>
    <t>Б. ЕЛЕНА АЛЕКСЕЕВНА</t>
  </si>
  <si>
    <t>На лечение Эмиля Агаева</t>
  </si>
  <si>
    <t>На лечение Антона Папакина</t>
  </si>
  <si>
    <t>На лечение Варвары Корневой</t>
  </si>
  <si>
    <t>ООО "Мейн Пипл"</t>
  </si>
  <si>
    <t>На лечение Марьям Усмановой</t>
  </si>
  <si>
    <t xml:space="preserve">На лечение Антона Папакина </t>
  </si>
  <si>
    <t xml:space="preserve"> Е. Вадим Викторович</t>
  </si>
  <si>
    <t>На лечение Антона Папакина и Семена Смирнова</t>
  </si>
  <si>
    <t>Ш. СВЕТЛАНА ЕВГЕНЬЕВНА</t>
  </si>
  <si>
    <t>на лечение Ивана Еврина</t>
  </si>
  <si>
    <t>Х. Наталью Анатольевну</t>
  </si>
  <si>
    <t>На лечение Александра Гайсарова</t>
  </si>
  <si>
    <t>На лечение Лиляк Ярослава</t>
  </si>
  <si>
    <t>На лечение Ярослава Лиляк, Анастасии Нечипуренко, Алины Гуменной, Максима Тулупова</t>
  </si>
  <si>
    <t xml:space="preserve">На лечение Ярославу Лиляк </t>
  </si>
  <si>
    <t xml:space="preserve">На лечение Максима Тулупова </t>
  </si>
  <si>
    <t xml:space="preserve">На лечение Леонида Казанова </t>
  </si>
  <si>
    <t>Б. ЕЛЕНА АЛЕКСАНДРОВНА</t>
  </si>
  <si>
    <t xml:space="preserve">С. Екатерина Игоревна </t>
  </si>
  <si>
    <t>Ш. Алексей Алексеевич</t>
  </si>
  <si>
    <t>Г. ОЛЬГА ВИТАЛЬЕВНА</t>
  </si>
  <si>
    <t>С. НАТАЛЬЯ ЮРЬЕВНА</t>
  </si>
  <si>
    <t>У. НАТАЛЬЯ АНАТОЛЬЕВНА</t>
  </si>
  <si>
    <t>А. ИГОРЬ ВЛАДИМИРОВИЧ</t>
  </si>
  <si>
    <t>Х.  ДЕНИС ВИКТОРОВИЧ</t>
  </si>
  <si>
    <t>А.  АЛЕКСЕЙ НИКОЛАЕВИЧ</t>
  </si>
  <si>
    <t>В. ЕЛЕНА ВИКТОРОВНА</t>
  </si>
  <si>
    <t>СЕРГЕЙ АНДРЕЕВИЧ С.</t>
  </si>
  <si>
    <t>М. ДМИТРИЙ ВИТАЛЬЕВИЧ</t>
  </si>
  <si>
    <t>Щ. ЕЛЕНА АЛЕКСЕЕВНА</t>
  </si>
  <si>
    <t>П.  АЛЛА ЮРЬЕВНА</t>
  </si>
  <si>
    <t>Б. ИРИНА ВЛАДИМИРОВНА</t>
  </si>
  <si>
    <t>Г. АННА ЮРЬЕВНА</t>
  </si>
  <si>
    <t>К. Роман Владимирович.</t>
  </si>
  <si>
    <t>ИП Миронова Елена Анатольевна</t>
  </si>
  <si>
    <t>ИП Потапов Константин Константинович</t>
  </si>
  <si>
    <t xml:space="preserve">ИП Ширшиков Леонид Викторович </t>
  </si>
  <si>
    <t>ИП Лузанов Юрий Васильевич</t>
  </si>
  <si>
    <t>М. ОЛЬГА ГЕОРГИЕВНА</t>
  </si>
  <si>
    <t>А. Ирина Александровна</t>
  </si>
  <si>
    <t>Б. ЮЛИЯ НИКОЛАЕВНА</t>
  </si>
  <si>
    <t xml:space="preserve">ПАО "КУРСКПРОМБАНК" </t>
  </si>
  <si>
    <t>ООО "Воллмакс Констракшн"</t>
  </si>
  <si>
    <t>ИП Задорожный Александр Валерьевич</t>
  </si>
  <si>
    <t>К. РОМАН ВЛАДИМИРОВИЧ</t>
  </si>
  <si>
    <t>Л. Антон Семенович</t>
  </si>
  <si>
    <t>С. МАРИНА АЛЕКСАНДРОВНА</t>
  </si>
  <si>
    <t>А. ЕГОР ВАДИМОВИЧ</t>
  </si>
  <si>
    <t>А. АНТОН МИХАЙЛОВИЧ</t>
  </si>
  <si>
    <t>П. Светлана Валерьевна</t>
  </si>
  <si>
    <t>Л. ЛАРИСА АНДРЕЕВНА</t>
  </si>
  <si>
    <t>П. ИРИНА АЛЕКСАНДРОВНА</t>
  </si>
  <si>
    <t>Анонимное пожертвование</t>
  </si>
  <si>
    <t xml:space="preserve">К. Юрий Леонидович </t>
  </si>
  <si>
    <t>А.  ВАЛЕНТИНА ГЕРАСИМОВНА</t>
  </si>
  <si>
    <t>ИП Домащенко Жанна Вадимовна</t>
  </si>
  <si>
    <t>ИП Ширшиков Леонид Викторович</t>
  </si>
  <si>
    <t>П. ЮЛИЯ ВИКТОРОВНА</t>
  </si>
  <si>
    <t xml:space="preserve">Д. Дмитрий Николаевич </t>
  </si>
  <si>
    <t>Б. ДЕНИС ВАСИЛЬЕВИЧ</t>
  </si>
  <si>
    <t>С. ЕЛЕНА ВАЛЕРЬЕВНА</t>
  </si>
  <si>
    <t>К. НАТАЛЬЯ НИКОЛАЕВНА</t>
  </si>
  <si>
    <t>Д. Дмитрий Николаевич</t>
  </si>
  <si>
    <t>И. Алексей Витальевич</t>
  </si>
  <si>
    <t>А. ИННА ЕВГЕНЬЕВНА</t>
  </si>
  <si>
    <t>ООО "САТУРН"</t>
  </si>
  <si>
    <t>НАТАЛЬЯ МИХАЙЛОВНА Д.</t>
  </si>
  <si>
    <t>Б. ВАРВАРА ИГОРЕВНА</t>
  </si>
  <si>
    <t>Х. ИГОРЬ БОРИСОВИЧ</t>
  </si>
  <si>
    <t>П. ЮЛИЯ МИХАЙЛОВНА</t>
  </si>
  <si>
    <t>К. МАРИЯ АЛЕКСАНДРОВНА</t>
  </si>
  <si>
    <t>З. ЕВГЕНИЯ БОРИСОВНА</t>
  </si>
  <si>
    <t>У ВЛАДИСЛАВ ЭДУАРДОВИЧ</t>
  </si>
  <si>
    <t>Х. ОЛЕГ ИГОРЕВИЧ</t>
  </si>
  <si>
    <t>ООО "Металлоконструкции"</t>
  </si>
  <si>
    <t xml:space="preserve">Я. Семен Владимирович </t>
  </si>
  <si>
    <t>Т. Виктория Владимировна</t>
  </si>
  <si>
    <t xml:space="preserve">М. Татьяна Алексеевна </t>
  </si>
  <si>
    <t>П. ИРИНА ВАЛЕРЬЕВНА</t>
  </si>
  <si>
    <t>С. Наталья Владимировна</t>
  </si>
  <si>
    <t>Б. ИВАН ПАВЛОВИЧ</t>
  </si>
  <si>
    <t xml:space="preserve">ИП ОСИНЦЕВ АЛЕКСЕЙ АЛЕКСАНДРОВИЧ </t>
  </si>
  <si>
    <t>АНТОН СЕРГЕЕВИЧ Ч.</t>
  </si>
  <si>
    <t>ООО ГК "РИПОЛ классик"</t>
  </si>
  <si>
    <t>НАТАЛЬЯ ВИКТОРОВНА Ж.</t>
  </si>
  <si>
    <t>К. ДМИТРИЙ АНАТОЛЬЕВИЧ</t>
  </si>
  <si>
    <t xml:space="preserve">ООО "АЛЬФА ГРУПП" </t>
  </si>
  <si>
    <t>П. Алиса Алексеевна</t>
  </si>
  <si>
    <t>М. ЭЛЬВИРА ЮЛАЕВНА</t>
  </si>
  <si>
    <t>Ш. ДМИТРИЙ ВИКТОРОВИЧ</t>
  </si>
  <si>
    <t xml:space="preserve">Л. Константин Владимирович </t>
  </si>
  <si>
    <t>ООО "ГИФТЕРИ.РУ"</t>
  </si>
  <si>
    <t xml:space="preserve">ИП Замогильный Роман Викторович </t>
  </si>
  <si>
    <t>Т. Вадим Викторович</t>
  </si>
  <si>
    <t>К. АННА АЛЕКСАНДРОВНА</t>
  </si>
  <si>
    <t>С. Виталий Викторович</t>
  </si>
  <si>
    <t xml:space="preserve">Е. Лариса Александровна </t>
  </si>
  <si>
    <t xml:space="preserve">Л. Олеся Викторовна </t>
  </si>
  <si>
    <t>Ц. ЕКАТЕРИНА АЛЕКСАНДРОВНА</t>
  </si>
  <si>
    <t>Б. АЛЕКСЕЙ СЕРГЕЕВИЧ</t>
  </si>
  <si>
    <t>Р. ИГОРЬ НИКОЛАЕВИЧ</t>
  </si>
  <si>
    <t>ООО "ЭЛЕМЕНТ"</t>
  </si>
  <si>
    <t>А. АЛЬБЕРТ НИКОЛАЕВИЧ</t>
  </si>
  <si>
    <t>Л. Александр Николаевич</t>
  </si>
  <si>
    <t>Н. НИНА БАЙРОНОВНА</t>
  </si>
  <si>
    <t xml:space="preserve">Б. Светлана Сергеевна </t>
  </si>
  <si>
    <t>В. МАРФА ЮРЬЕВНА</t>
  </si>
  <si>
    <t>Я. КАТЕРИНА АНДРЕЕВНА</t>
  </si>
  <si>
    <t>ООО "Риарден"</t>
  </si>
  <si>
    <t>ООО"КАЛИБРИ-КОНСАЛТ"</t>
  </si>
  <si>
    <t>К. ВИКТОРИЯ СЕРГЕЕВНА</t>
  </si>
  <si>
    <t xml:space="preserve">Л. Павел Петрович </t>
  </si>
  <si>
    <t>А. Зифина Зайнулловна</t>
  </si>
  <si>
    <t>С.  Виктор Алексеевич</t>
  </si>
  <si>
    <t>С. ВЛАДИМИР СЕРГЕЕВИЧ</t>
  </si>
  <si>
    <t xml:space="preserve">ИП Нуреев Линар Ильгизович </t>
  </si>
  <si>
    <t>К. Александр Эдвардович</t>
  </si>
  <si>
    <t xml:space="preserve">К. ВИКТОРИЯ ВИКТОРОВНА </t>
  </si>
  <si>
    <t>С. КИРИЛЛ ЮРЬЕВИЧ</t>
  </si>
  <si>
    <t xml:space="preserve">ООО "СТИЛЛЕР" </t>
  </si>
  <si>
    <t>Н. ЮЛИЯ ВЕНИАМИНОВНА</t>
  </si>
  <si>
    <t>С. ОЛЬГА ИВАНОВНА</t>
  </si>
  <si>
    <t>К. ЭЛЬВИРА СЕРГЕЕВНА</t>
  </si>
  <si>
    <t>ИП  Лузанов Юрий Васильевич</t>
  </si>
  <si>
    <t>Б. ТАТЬЯНА ИВАНОВНА</t>
  </si>
  <si>
    <t>К. ЕЛЕНА ВАСИЛЬЕВНА</t>
  </si>
  <si>
    <t>И. СВЕТЛАНА ГЕННАДЬЕВНА</t>
  </si>
  <si>
    <t>Л. ЕКАТЕРИНА АЛЕКСАНДРОВНА</t>
  </si>
  <si>
    <t>Я. АЛЛА АЛЕКСАНДРОВНА</t>
  </si>
  <si>
    <t>ООО "КАЛИБРИ-КОНСАЛТ"</t>
  </si>
  <si>
    <t xml:space="preserve">М. Иван Евгеньевич </t>
  </si>
  <si>
    <t>ИП Зима Владимир Владимирович</t>
  </si>
  <si>
    <t xml:space="preserve">С. Виталий Витальевич </t>
  </si>
  <si>
    <t xml:space="preserve">С. Алексей Викторович </t>
  </si>
  <si>
    <t xml:space="preserve">ИП Южда Марина Викторовна </t>
  </si>
  <si>
    <t>И. Дилшод Акмалович</t>
  </si>
  <si>
    <t>Т.  ДАРЬЯ АЛЕКСАНДРОВНА</t>
  </si>
  <si>
    <t>Я. АНДРЕЙ ВИКТОРОВИЧ</t>
  </si>
  <si>
    <t>Т. МАРИНА ДМИТРИЕВНА</t>
  </si>
  <si>
    <t>З. ИРИНА ВИКТОРОВНА</t>
  </si>
  <si>
    <t>Я. ИВАН АНАТОЛЬЕВИЧ</t>
  </si>
  <si>
    <t>Г. АНТОН ИГОРЕВИЧ</t>
  </si>
  <si>
    <t>Е. ДЕНИС ЕВГЕНЬЕВИЧ</t>
  </si>
  <si>
    <t xml:space="preserve">ИП Конорев Дмитрий Николаевич </t>
  </si>
  <si>
    <t>Р. АЛЕКСАНДР ГРИГОРЬЕВИЧ</t>
  </si>
  <si>
    <t>Ч. ОЛЬГА ВАЛЕРЬЕВНА</t>
  </si>
  <si>
    <t xml:space="preserve">Ч. Ирина Александровна </t>
  </si>
  <si>
    <t>М. АНДРЕЙ БРОНЮСОВИЧ</t>
  </si>
  <si>
    <t>К. ДЕНИС НИКОЛАЕВИЧ</t>
  </si>
  <si>
    <t>Г. ЕЛЕНА АНАТОЛЬЕВНА</t>
  </si>
  <si>
    <t>Г. СВЕТЛАНА ЕВГЕНЬЕВНА</t>
  </si>
  <si>
    <t>П. Ирина Сергеевна</t>
  </si>
  <si>
    <t>С. СЕРГЕЙ ВЛАДИМИРОВИЧ</t>
  </si>
  <si>
    <t>Н. ОЛЕГ ВАСИЛЬЕВИЧ</t>
  </si>
  <si>
    <t>К. ЕЛЕНА ВЛАДИМИРОВНА</t>
  </si>
  <si>
    <t>И. НАТАЛЬЯ НИКОЛАЕВНА</t>
  </si>
  <si>
    <t>Д. Илья Петрович</t>
  </si>
  <si>
    <t xml:space="preserve">В. Наталья Александровна </t>
  </si>
  <si>
    <t xml:space="preserve">А. НАТАЛЬЯ АНАТОЛЬЕВНА </t>
  </si>
  <si>
    <t>ИП Варданян Сергей Самвелович</t>
  </si>
  <si>
    <t xml:space="preserve">Н. Анжелика Владимировна </t>
  </si>
  <si>
    <t>Ж. Наталья Викторовна</t>
  </si>
  <si>
    <t>К. ЕЛЕНА ВИКТОРОВНА</t>
  </si>
  <si>
    <t>Б. Алексей Михайлович</t>
  </si>
  <si>
    <t xml:space="preserve">ООО "Группа компаний "Профзнание" </t>
  </si>
  <si>
    <t xml:space="preserve">О. СТЕПАН АЛЕКСЕЕВИЧ </t>
  </si>
  <si>
    <t>ООО "Менеджер Теплоизоляция"</t>
  </si>
  <si>
    <t>ООО "ТПБ-ТРЕЙД"</t>
  </si>
  <si>
    <t>ООО "ЕФРАТ"</t>
  </si>
  <si>
    <t>З. АЛЕКСАНДР НИКОЛАЕВИЧ</t>
  </si>
  <si>
    <t>Р. Илья Андреевич</t>
  </si>
  <si>
    <t>М. Алена Андреевна</t>
  </si>
  <si>
    <t>Б. Михаил Анатольевич</t>
  </si>
  <si>
    <t>С. Ольга Ивановна</t>
  </si>
  <si>
    <t>К. Олег Павлович</t>
  </si>
  <si>
    <t>Б. Елена Алексеевна</t>
  </si>
  <si>
    <t>Л. Серге Павлович</t>
  </si>
  <si>
    <t xml:space="preserve">И. ТАТЬЯНА БОРИСОВНА </t>
  </si>
  <si>
    <t>С. Мария Александровна</t>
  </si>
  <si>
    <t>К. Адиса Михайловна</t>
  </si>
  <si>
    <t>Х.Светлана Владимировна</t>
  </si>
  <si>
    <t>А. Алексей Александрович</t>
  </si>
  <si>
    <t>К. АЛЕКСАНДР НИКОЛАЕВИЧ</t>
  </si>
  <si>
    <t>Т. ДМИТРИЙ ГЕННАДЬЕВИЧ</t>
  </si>
  <si>
    <t>М. Юрий Александрович</t>
  </si>
  <si>
    <t>И. Олеся Владимировн</t>
  </si>
  <si>
    <t>Ш. Гульназ Мугавиевна</t>
  </si>
  <si>
    <t>Б. АЛИНА ОЛЕГОВНА</t>
  </si>
  <si>
    <t>Ц. Александр Владимирович</t>
  </si>
  <si>
    <t>Г. Сергей Сергеевич</t>
  </si>
  <si>
    <t>А. Галина Романовна</t>
  </si>
  <si>
    <t>Л. МАЛЬВИНА МИХАЙЛОВНА</t>
  </si>
  <si>
    <t>С. КСЕНИЯ ГРИГОРЬЕВНА</t>
  </si>
  <si>
    <t>М.  Юлия Юрьевна</t>
  </si>
  <si>
    <t>И. ИРИНА БОРИСОВНА</t>
  </si>
  <si>
    <t>Л. ЮЛИЯ ВЛАДИМИРОВНА</t>
  </si>
  <si>
    <t>Л. Светлана Нтолаевна</t>
  </si>
  <si>
    <t>Б. Денис Сергеевич</t>
  </si>
  <si>
    <t>А. Ульяна Анатольевна</t>
  </si>
  <si>
    <t>К. Елена Анатольевна</t>
  </si>
  <si>
    <t>Б. Марина Юрьевна</t>
  </si>
  <si>
    <t>Б. Ирина Николаевна</t>
  </si>
  <si>
    <t>Б. Иван Павлович</t>
  </si>
  <si>
    <t>Б. Дения Васильевич</t>
  </si>
  <si>
    <t>М. Альбина Николаевна</t>
  </si>
  <si>
    <t>Н. Дмитрий Александрович</t>
  </si>
  <si>
    <t>Х. Ирина Владимировна</t>
  </si>
  <si>
    <t>На лечение Ярош Анастасии</t>
  </si>
  <si>
    <t>К. Ольга Александровна</t>
  </si>
  <si>
    <t>С. Ксения Валерьена</t>
  </si>
  <si>
    <t>Я. Любовь Михайловна</t>
  </si>
  <si>
    <t>Ш. Анастасия Владимировна</t>
  </si>
  <si>
    <t>Р. Юлия Александровна</t>
  </si>
  <si>
    <t>Б.  Андрей  Александрович</t>
  </si>
  <si>
    <t>К. Павел Александрович</t>
  </si>
  <si>
    <t>И. Роман Александрович</t>
  </si>
  <si>
    <t>С. ЕЛЕНА ЮРЬЕВНА</t>
  </si>
  <si>
    <t>К. Роман Александрович</t>
  </si>
  <si>
    <t>Г. Олег Александрович</t>
  </si>
  <si>
    <t>Д. ВЕРОНИКА ЮРЬЕВНА</t>
  </si>
  <si>
    <t>В. СЕРГЕЙ ВЛАДИМИРОВИЧ</t>
  </si>
  <si>
    <t>С. МАРТА МИХАЙЛОВНА</t>
  </si>
  <si>
    <t>С. ТАТЬЯНА БААТЫРОВНА</t>
  </si>
  <si>
    <t>О. Елена Андреевна</t>
  </si>
  <si>
    <t>Е. Марина Леонидовна</t>
  </si>
  <si>
    <t>Д. Олеся Сергеевна</t>
  </si>
  <si>
    <t>Г. Игорь Олегович</t>
  </si>
  <si>
    <t>С. Михаил Олегович</t>
  </si>
  <si>
    <t>Ч. Дмитрий Александрович</t>
  </si>
  <si>
    <t>Ч. Ольга Борисовна</t>
  </si>
  <si>
    <t>Б. Юрий Андреевич</t>
  </si>
  <si>
    <t>Ш. Нина Ивановна</t>
  </si>
  <si>
    <t>И. Алексей Федорович</t>
  </si>
  <si>
    <t xml:space="preserve">К. ЕЛЕНА ВЛАДИМИРОВНА </t>
  </si>
  <si>
    <t>На лечение Папакина Антона</t>
  </si>
  <si>
    <t>С. Вера Михайловна</t>
  </si>
  <si>
    <t xml:space="preserve">Т. Сергей Петрович </t>
  </si>
  <si>
    <t>На лечение Исаева Артема</t>
  </si>
  <si>
    <t>К. Владислав</t>
  </si>
  <si>
    <t>О. Игорь Борисович</t>
  </si>
  <si>
    <t>Н. Анна Вячеславовна</t>
  </si>
  <si>
    <t>М. Дмитрий Юрьевич</t>
  </si>
  <si>
    <t>К Алексей Владимирович</t>
  </si>
  <si>
    <t>П. Мария Юрьевна</t>
  </si>
  <si>
    <t>Р. Артем Александрович</t>
  </si>
  <si>
    <t>Ж. Дмитрий Владимирович</t>
  </si>
  <si>
    <t>Г. Екатерина Владимировна</t>
  </si>
  <si>
    <t>М. Алексей Александрович</t>
  </si>
  <si>
    <t>Б. Эльвира Халитовна</t>
  </si>
  <si>
    <t xml:space="preserve">Г. Владимир Андреевич </t>
  </si>
  <si>
    <t>Н. Алексей  Сергеевич</t>
  </si>
  <si>
    <t>Л. Сергей Николаевич</t>
  </si>
  <si>
    <t>В. Алексей Сергеевич</t>
  </si>
  <si>
    <t>Б. Олег Владимирович</t>
  </si>
  <si>
    <t>К. Екатерина Игоревна</t>
  </si>
  <si>
    <t>К. Людмила Борисовна</t>
  </si>
  <si>
    <t>С. Екатерина Сергеевна</t>
  </si>
  <si>
    <t>На лечение Потапова Кирилла</t>
  </si>
  <si>
    <t>На лечение Попакина Антона</t>
  </si>
  <si>
    <t>М. Роман Александрович</t>
  </si>
  <si>
    <t>П. Дмитрий Сергеевич</t>
  </si>
  <si>
    <t>К. Ангелина Владимировна</t>
  </si>
  <si>
    <t xml:space="preserve">Т. Евгения Владимировна </t>
  </si>
  <si>
    <t>Д. ЮЛИЯ СЕРГЕЕВНА</t>
  </si>
  <si>
    <t>И. Константин Флюрович</t>
  </si>
  <si>
    <t>О. Ольга Андреевна</t>
  </si>
  <si>
    <t>С. Александра Александровна</t>
  </si>
  <si>
    <t>В. Евгений Александрович</t>
  </si>
  <si>
    <t>Б. Мария Владимировна</t>
  </si>
  <si>
    <t xml:space="preserve">И. Дмитрий Вячеславович </t>
  </si>
  <si>
    <t>С. Сергей Александрович</t>
  </si>
  <si>
    <t>ООО "Арт Релокейшен"</t>
  </si>
  <si>
    <t>ООО КОРД КОМПАНИ</t>
  </si>
  <si>
    <t>ИП Бродунов Владимир Анатольевич</t>
  </si>
  <si>
    <t>ИП Федоров Иннокентий Захарович</t>
  </si>
  <si>
    <t>ООО "АгроМир"</t>
  </si>
  <si>
    <t>ИП Клоконос Евгения Михайловна</t>
  </si>
  <si>
    <t>ООО "Ломбард"Гарант"</t>
  </si>
  <si>
    <t>ИП Пестова Юлия Эдуардовна</t>
  </si>
  <si>
    <t>ООО "КОВЫЛЬ"</t>
  </si>
  <si>
    <t>ООО "Профит-центр"</t>
  </si>
  <si>
    <t>ООО Ч-СЕРВИС</t>
  </si>
  <si>
    <t>ИП Деев Роман Вячеславович</t>
  </si>
  <si>
    <t>ИП Задёра Виктор Александрович</t>
  </si>
  <si>
    <t>ООО СМ АРТ</t>
  </si>
  <si>
    <t>ООО "РесурсПроПлюс"</t>
  </si>
  <si>
    <t>ИП Чиркина Елена Владимировна</t>
  </si>
  <si>
    <t>ООО Медицинский центр УМНЫЙ ДОКТОР</t>
  </si>
  <si>
    <t>ООО Научно-производственная фирма Автоматика</t>
  </si>
  <si>
    <t>ООО "Кабель-групп"</t>
  </si>
  <si>
    <t>ИП Андреев Алексей Георгиевич</t>
  </si>
  <si>
    <t>ООО "Астра А"</t>
  </si>
  <si>
    <t>ООО ОЛТ</t>
  </si>
  <si>
    <t>ИП Береговой Никита Викторович</t>
  </si>
  <si>
    <t>ООО "СТРОЙСЕРВИС"</t>
  </si>
  <si>
    <t>ВТБ 24 (ПАО)                      Расчеты по зачету взаимных требований по переводам физических лиц в пользу Фонда Константина Хабенского</t>
  </si>
  <si>
    <t>ООО ТОМАС</t>
  </si>
  <si>
    <t>ООО "ИКС-ПРАЙС"</t>
  </si>
  <si>
    <t>Нотариус ПАТРАЩУК ЖАННА ВИКТОРОВНА</t>
  </si>
  <si>
    <t>ИП Арутюнов Артур Рантович</t>
  </si>
  <si>
    <t>ООО "Компания АРС"</t>
  </si>
  <si>
    <t>ООО "ЕвроСтрой"</t>
  </si>
  <si>
    <t>ООО ПЕРВЫЙ ОКОННЫЙ ЦЕНТР</t>
  </si>
  <si>
    <t>ИП Логинова Ольга Владимировна</t>
  </si>
  <si>
    <t>ИП Листвин Александр Валериевич</t>
  </si>
  <si>
    <t>ООО "Торгэксперт"</t>
  </si>
  <si>
    <t>ООО НавиТор</t>
  </si>
  <si>
    <t>ООО "ТехАрт"</t>
  </si>
  <si>
    <t>ИП Щербаков Александр Львович</t>
  </si>
  <si>
    <t>ИП Остропольский Роман Юрьевич</t>
  </si>
  <si>
    <t>ИП Сувориков Кирилл Сергеевич</t>
  </si>
  <si>
    <t>ООО "Арт Фацет"</t>
  </si>
  <si>
    <t>ИП Бабаев Алексей Викторович</t>
  </si>
  <si>
    <t>ООО "Сатурн-Трейд"</t>
  </si>
  <si>
    <t>НО БФ ГИМНАЗИЯ-ЭЛИТ</t>
  </si>
  <si>
    <t>ООО "Новострада"</t>
  </si>
  <si>
    <t>ООО "Снабженец"</t>
  </si>
  <si>
    <t>ООО Андромеда</t>
  </si>
  <si>
    <t>ООО "Строй-Комфорт"</t>
  </si>
  <si>
    <t>ИП Листвин Валерий Семенович</t>
  </si>
  <si>
    <t>ООО Экоторг</t>
  </si>
  <si>
    <t>ООО "ПИНТА"</t>
  </si>
  <si>
    <t>ООО "ПГС"</t>
  </si>
  <si>
    <t>ИП Кузнецов Александр Анатольевич</t>
  </si>
  <si>
    <t>ООО "АЙ МАШИН ТЕХНОЛОДЖИ"</t>
  </si>
  <si>
    <t>Адвокат Муминов Бахтиер Кахарович</t>
  </si>
  <si>
    <t>ИП Гарипов Марат Анасович</t>
  </si>
  <si>
    <t>ИП Николаенко Надежда Павловна</t>
  </si>
  <si>
    <t>ИП Назьин Антон Юрьевич</t>
  </si>
  <si>
    <t>ООО "ЛЕСТОРГ"</t>
  </si>
  <si>
    <t>ООО "Мастер"</t>
  </si>
  <si>
    <t>ООО "ТРОПИК ТУР"</t>
  </si>
  <si>
    <t>ООО "Деловые поставки"</t>
  </si>
  <si>
    <t>ИП Васильева Наталья Сергеевна</t>
  </si>
  <si>
    <t>ООО "Морошка"</t>
  </si>
  <si>
    <t>ООО Вудстоун</t>
  </si>
  <si>
    <t>ИП Власов Дмитрий Васильевич</t>
  </si>
  <si>
    <t>ИП Гаврилов Рустам Юрьевич</t>
  </si>
  <si>
    <t>ООО "АВАНГАРД"</t>
  </si>
  <si>
    <t>ООО "УралТрейд"</t>
  </si>
  <si>
    <t>ИП Гусева Юлия Леонтьевна</t>
  </si>
  <si>
    <t>ООО "ЦЕНТРУМ"</t>
  </si>
  <si>
    <t>ИП Марченко Игорь Владимирович</t>
  </si>
  <si>
    <t>ИП Тетерятников Юрий Иванович</t>
  </si>
  <si>
    <t>ИП Дыбков Вадим Юрьевич</t>
  </si>
  <si>
    <t>ООО "ТРАНС ОПТ ТОРГ"</t>
  </si>
  <si>
    <t>ООО Юридическая фирма "Бизнес Трэвел</t>
  </si>
  <si>
    <t>ООО ГРИН ПАРК</t>
  </si>
  <si>
    <t>ООО "Брукко"</t>
  </si>
  <si>
    <t>ИП Сафаров Роман Сакитович</t>
  </si>
  <si>
    <t>ООО СК-ГАРАНТ</t>
  </si>
  <si>
    <t>ООО "СМУ9"</t>
  </si>
  <si>
    <t>ООО Мультигруп</t>
  </si>
  <si>
    <t>ИП Красноусова Ольга Александровна</t>
  </si>
  <si>
    <t>ООО ДРЕВО</t>
  </si>
  <si>
    <t>ИП Зыкина Татьяна Александровна</t>
  </si>
  <si>
    <t>ИП Киселкин Петр Дмитриевич</t>
  </si>
  <si>
    <t>ООО Расчетно-кассовый центр Теплоэнергосервис</t>
  </si>
  <si>
    <t>ООО "ПромТорг"</t>
  </si>
  <si>
    <t>ООО ЛЮБИМКА</t>
  </si>
  <si>
    <t>ООО Эльбрус</t>
  </si>
  <si>
    <t>ИП Тюленев Сергей Владимирович</t>
  </si>
  <si>
    <t>ООО "ОПТИКА"</t>
  </si>
  <si>
    <t>ИП Симонов Вячеслав Борисович</t>
  </si>
  <si>
    <t>ООО "Транс-Агро"</t>
  </si>
  <si>
    <t>ООО АЛЬЯНС-ИНДУСТРИЯ</t>
  </si>
  <si>
    <t>ИП Пеньковских Александра Сергеевна</t>
  </si>
  <si>
    <t>ИП Ян-Борисов Артур Рафикович</t>
  </si>
  <si>
    <t>ИП Филатов Андрей Борисович</t>
  </si>
  <si>
    <t>ООО "НОВЫЙ ВЕК"</t>
  </si>
  <si>
    <t>ООО БелАгрос</t>
  </si>
  <si>
    <t>ИП Писный Кирилл Иванович</t>
  </si>
  <si>
    <t>ООО СОЛИДЭЛ</t>
  </si>
  <si>
    <t>ООО КОМАВТО</t>
  </si>
  <si>
    <t>ООО МЕТАЛЛТРУБСТРОЙ</t>
  </si>
  <si>
    <t>ООО "Вят Гофра"</t>
  </si>
  <si>
    <t>ИП Алиев Рустам Асиф Оглы</t>
  </si>
  <si>
    <t>ИП Свенцицкий Андрей Александрович</t>
  </si>
  <si>
    <t>ООО ФИНКАРТА</t>
  </si>
  <si>
    <t>ООО "А2"</t>
  </si>
  <si>
    <t>ООО "ВЕКТОР"</t>
  </si>
  <si>
    <t>ООО "Первая ИТК"</t>
  </si>
  <si>
    <t>ООО "ПетербургСпецТранс"</t>
  </si>
  <si>
    <t>ООО Техно Транс Сервис</t>
  </si>
  <si>
    <t>ООО Новэлком</t>
  </si>
  <si>
    <t>ООО "МТБ-Диагностика"</t>
  </si>
  <si>
    <t>ООО "Старт"</t>
  </si>
  <si>
    <t>ООО "НОВИКОМ-П"</t>
  </si>
  <si>
    <t>ООО ТОРГОВЫЙ ДОМ СААБ КОСМЕТИКС</t>
  </si>
  <si>
    <t>ООО Транспортная Компания "АвтоРейд"</t>
  </si>
  <si>
    <t>ООО "МакетПринт"</t>
  </si>
  <si>
    <t>ООО "Концепт-Сервис"</t>
  </si>
  <si>
    <t>ООО Лекон</t>
  </si>
  <si>
    <t>ООО ВЕКТОР</t>
  </si>
  <si>
    <t>ООО "СтройМонтажПроект"</t>
  </si>
  <si>
    <t>ВТБ 24 (ПАО)           Расчеты по зачету взаимных требований по переводам физических лиц в пользу Фонда Константина Хабенского</t>
  </si>
  <si>
    <t>ООО "Айлин"</t>
  </si>
  <si>
    <t>ООО "ПРИОР"</t>
  </si>
  <si>
    <t>ООО "ХОПЕР"</t>
  </si>
  <si>
    <t>ООО ПИЛОН</t>
  </si>
  <si>
    <t>ООО "ИРБИС"</t>
  </si>
  <si>
    <t>ООО "Парус"</t>
  </si>
  <si>
    <t>ООО "МЛГ"</t>
  </si>
  <si>
    <t>ИП Ищук Александр Леонидович</t>
  </si>
  <si>
    <t>ИП Громов Дмитрий Александрович</t>
  </si>
  <si>
    <t>НП ПО ОБЕСПЕЧЕНИЮ ЭЛЕКТРОЭНЕРГИЕЙ ИГАЗОМ ПАНФ60</t>
  </si>
  <si>
    <t>ООО "Складские Технологии"</t>
  </si>
  <si>
    <t>ООО Транс-Строй</t>
  </si>
  <si>
    <t>ИП Гизатуллин Динар Маратович</t>
  </si>
  <si>
    <t>ИП Баранюк Александр Андреевич</t>
  </si>
  <si>
    <t>ООО СТАТУС</t>
  </si>
  <si>
    <t>ООО УСПЕХ+</t>
  </si>
  <si>
    <t>ООО Электро-Печи</t>
  </si>
  <si>
    <t>ООО "Призма"</t>
  </si>
  <si>
    <t>ИП Бочаров Михаил Александрович</t>
  </si>
  <si>
    <t>ООО ОТЛИЧНАЯ КОМПАНИЯ</t>
  </si>
  <si>
    <t>ИП Евдокимов Владимир Александрович</t>
  </si>
  <si>
    <t>ООО МИЛАНТА</t>
  </si>
  <si>
    <t>ООО "Орион"</t>
  </si>
  <si>
    <t>ООО "Круг"</t>
  </si>
  <si>
    <t>ООО "ГРАНИТ"</t>
  </si>
  <si>
    <t>ООО "Интер-Трейд"</t>
  </si>
  <si>
    <t>ООО БИЗНЕС СЕРВИС</t>
  </si>
  <si>
    <t>ООО Илангория</t>
  </si>
  <si>
    <t>ООО ГЕРО</t>
  </si>
  <si>
    <t>ООО "ТРАНСЛИЗИНГ"</t>
  </si>
  <si>
    <t>ИП Курикалов Павел Александрович</t>
  </si>
  <si>
    <t>ООО "ЛИНК"</t>
  </si>
  <si>
    <t>ООО "Строительство Вентиляция Оборудование"</t>
  </si>
  <si>
    <t>ООО "Мастерстрой"</t>
  </si>
  <si>
    <t>ООО "СБК"</t>
  </si>
  <si>
    <t>ООО КАЗАКОВ</t>
  </si>
  <si>
    <t>ООО"ФРЕШ ЛУК"</t>
  </si>
  <si>
    <t>ООО "Меридиан"</t>
  </si>
  <si>
    <t>ООО "АЛТ ГРУПП" р/с 40702810590540000119 в ПАО "БАНК "САНКТ-ПЕТЕРБУРГ"г Санкт-Петербург</t>
  </si>
  <si>
    <t>ИП Кириллова Елена Михайловна</t>
  </si>
  <si>
    <t>ООО "Паритет"</t>
  </si>
  <si>
    <t>ООО ФТ-Логистика</t>
  </si>
  <si>
    <t>ООО "СТАНДАРТ-ТРЕЙД"</t>
  </si>
  <si>
    <t>ООО Престиж</t>
  </si>
  <si>
    <t>ООО "Новый Подход"</t>
  </si>
  <si>
    <t>ООО ФУДО</t>
  </si>
  <si>
    <t>ООО Самарский завод композитных материалов</t>
  </si>
  <si>
    <t>ООО "КРЕАТИВ"</t>
  </si>
  <si>
    <t>ИП Синицына Елена Сергеевна</t>
  </si>
  <si>
    <t>ООО Ольверкс</t>
  </si>
  <si>
    <t>ООО ПРОГРЕСС</t>
  </si>
  <si>
    <t>ООО "БухгалтериЯ"</t>
  </si>
  <si>
    <t>ООО "МАСТЕРОК"</t>
  </si>
  <si>
    <t>ООО "ЗЕВС"</t>
  </si>
  <si>
    <t>ООО "СТРОИТЕЛЬНАЯ КОМПАНИЯ РЕСУРС"</t>
  </si>
  <si>
    <t>ООО СК "Партнер 35"</t>
  </si>
  <si>
    <t>ООО "СЕВЕРСТРОЙ Ч"</t>
  </si>
  <si>
    <t>ООО "СЕВЕРСТРОЙ-М"</t>
  </si>
  <si>
    <t>ИП Батаногов Александр Васильевич</t>
  </si>
  <si>
    <t>ООО "СТРОЙ СБЫТ"</t>
  </si>
  <si>
    <t>ООО ЛИПЕЦКГАЗОБЕТОНСТРОЙ</t>
  </si>
  <si>
    <t>ООО Кежл</t>
  </si>
  <si>
    <t>ИП Лекторович Владимир Евгеньевич</t>
  </si>
  <si>
    <t>ООО "ОПТИМА"</t>
  </si>
  <si>
    <t>ООО "ТАНГЕНТ"</t>
  </si>
  <si>
    <t>ООО "РИШОН"</t>
  </si>
  <si>
    <t>ИП Гидлевская Юлия Викторовна</t>
  </si>
  <si>
    <t>ООО "Сервис-плюс"</t>
  </si>
  <si>
    <t>ООО "Аксель"</t>
  </si>
  <si>
    <t>ИП Дудкин Евгений Александрович</t>
  </si>
  <si>
    <t>ООО "Успех"</t>
  </si>
  <si>
    <t>ИП Гайлевич Влада Юрьевна</t>
  </si>
  <si>
    <t>ИП Маслова Анна Владимировна</t>
  </si>
  <si>
    <t>ООО Фелиз</t>
  </si>
  <si>
    <t>ИП Клевин Николай Геннадьевич</t>
  </si>
  <si>
    <t>ООО "ГеоСпецСтрой"</t>
  </si>
  <si>
    <t>ООО "С.В."</t>
  </si>
  <si>
    <t>ООО "Элитар-консалтинг"</t>
  </si>
  <si>
    <t>ИП Демченкова Ксения Александровна</t>
  </si>
  <si>
    <t>ООО "Автотехцентр"У Иваныча"</t>
  </si>
  <si>
    <t>ООО БОРЕЙ ГРУПП</t>
  </si>
  <si>
    <t>ИП Фролова Елена Васильевна</t>
  </si>
  <si>
    <t>ООО "Глобус"</t>
  </si>
  <si>
    <t>ООО "Первая гильдия строителей-Новосибирск"</t>
  </si>
  <si>
    <t>ИП Цкаев Хазби Алексеевич</t>
  </si>
  <si>
    <t>ООО НЕОЛИТ</t>
  </si>
  <si>
    <t>ИП Моргоева Карина Казбековна</t>
  </si>
  <si>
    <t>ИП Быкова Ольга Ивановна</t>
  </si>
  <si>
    <t>ООО "ВЕСТЕРН"</t>
  </si>
  <si>
    <t>ОАО НПП "Корвет - СМС"</t>
  </si>
  <si>
    <t>ООО АЗИМУТ</t>
  </si>
  <si>
    <t>ИП Тогоев Нугзар Цуциевич</t>
  </si>
  <si>
    <t>ООО АвтоМир</t>
  </si>
  <si>
    <t>ООО "ЮнСЭПро"</t>
  </si>
  <si>
    <t>ООО "Монолитные технологии"</t>
  </si>
  <si>
    <t>ИП Мингазутдинов Ильдар Ильдусович</t>
  </si>
  <si>
    <t>ООО "СТАНДАРТ"</t>
  </si>
  <si>
    <t>ООО Феникс</t>
  </si>
  <si>
    <t>ИП Наумов Максим Владимирович</t>
  </si>
  <si>
    <t>ООО "ПРОФИ"</t>
  </si>
  <si>
    <t>ООО "ВАШ БУХГАЛТЕР"</t>
  </si>
  <si>
    <t>ООО Бригада</t>
  </si>
  <si>
    <t>ООО "Мороз Техсервис"</t>
  </si>
  <si>
    <t>ООО "БРЭНДСТУДИО"</t>
  </si>
  <si>
    <t>ООО Мир солода и напитков</t>
  </si>
  <si>
    <t>ИП Крылов Олег Александрович</t>
  </si>
  <si>
    <t>ООО Кремль</t>
  </si>
  <si>
    <t>ИП Елисеева Ольга Петровна</t>
  </si>
  <si>
    <t>ООО МЕТПРОМ</t>
  </si>
  <si>
    <t>ООО Трейд союз</t>
  </si>
  <si>
    <t>ООО ИНВЕСТОР</t>
  </si>
  <si>
    <t>ООО КРИСТАЛ</t>
  </si>
  <si>
    <t>ИП Кушнир Андрей Юрьевич</t>
  </si>
  <si>
    <t>ООО ВСЕСВИТ</t>
  </si>
  <si>
    <t>ООО "Локомотив"</t>
  </si>
  <si>
    <t>ООО Вираж</t>
  </si>
  <si>
    <t>ИП Серебрякова Марина Андреевна</t>
  </si>
  <si>
    <t>ООО ИРАФ</t>
  </si>
  <si>
    <t>ООО "Энергоэксперт"</t>
  </si>
  <si>
    <t>ИП Артамонов Андрей Николаевич</t>
  </si>
  <si>
    <t>ООО РусАрт</t>
  </si>
  <si>
    <t>ООО "Алко-Трио"</t>
  </si>
  <si>
    <t>ИП Зарубин Константин Владимирович</t>
  </si>
  <si>
    <t>ООО "Технолюкс-Т"</t>
  </si>
  <si>
    <t>ООО "Аструм"</t>
  </si>
  <si>
    <t>ООО ОРИОН</t>
  </si>
  <si>
    <t>ООО "СТРОЙ-СЕРВИС"</t>
  </si>
  <si>
    <t>ООО МНКАН</t>
  </si>
  <si>
    <t>ИП Кожанова Вера Николаевна</t>
  </si>
  <si>
    <t>ООО "ОКНА"</t>
  </si>
  <si>
    <t>ООО "Прадо"</t>
  </si>
  <si>
    <t>ООО "Грации Мода"</t>
  </si>
  <si>
    <t>ООО "ЭНКОРТ"</t>
  </si>
  <si>
    <t>ООО СК МОНОЛИТ</t>
  </si>
  <si>
    <t>ООО "РУСЛАН"</t>
  </si>
  <si>
    <t>ИП Гвинджилия Руслан Тимурович</t>
  </si>
  <si>
    <t>ООО ТК Синергия</t>
  </si>
  <si>
    <t>ООО "ГрандРесурс"</t>
  </si>
  <si>
    <t>ООО "Химическое Равновесие"</t>
  </si>
  <si>
    <t>ООО "ПРЕСТИЖ"</t>
  </si>
  <si>
    <t>ООО "НПО ПРЕОН"</t>
  </si>
  <si>
    <t>ООО "ГИДРО-ГАРАНТ"</t>
  </si>
  <si>
    <t>ИП Карпов Вячеслав Юрьевич</t>
  </si>
  <si>
    <t>ООО Восток Финанс</t>
  </si>
  <si>
    <t>ИП Котов Александр Александрович</t>
  </si>
  <si>
    <t>ООО "РЯЗКОМСЕРВИС"</t>
  </si>
  <si>
    <t>ООО "АвтоПром"</t>
  </si>
  <si>
    <t>ООО МЕГА СТРОЙ</t>
  </si>
  <si>
    <t>ИП Бибиков Сергей Владимирович</t>
  </si>
  <si>
    <t>ООО СТРОЙМАСТЕР</t>
  </si>
  <si>
    <t>ИП Лобанов Александр Сергеевич</t>
  </si>
  <si>
    <t>ООО Производственная Компания ПромИз</t>
  </si>
  <si>
    <t>ООО ПРОМСТРОЙСЕРВИС</t>
  </si>
  <si>
    <t>ООО "СУЗУРАН ИЖЕВСК"</t>
  </si>
  <si>
    <t>ООО СБ МОНИТОРИНГ</t>
  </si>
  <si>
    <t>ООО ОООМАХАОН</t>
  </si>
  <si>
    <t>ИП Комаристов Игорь Геннадьевич</t>
  </si>
  <si>
    <t>ИП Черная Яна Владимировна</t>
  </si>
  <si>
    <t>ИП Фархутдинов Ильдус Анасович</t>
  </si>
  <si>
    <t>ООО "СБ Медиа"</t>
  </si>
  <si>
    <t>ИП Красненко Михаил Сергеевич</t>
  </si>
  <si>
    <t>ИП Ким Марина Витальевна</t>
  </si>
  <si>
    <t>ООО "ФИнКО"</t>
  </si>
  <si>
    <t>ООО "Лига Строй"</t>
  </si>
  <si>
    <t>ООО "СКАРАБЕЙ"</t>
  </si>
  <si>
    <t>ИП Груздев Артем Олегович</t>
  </si>
  <si>
    <t>ООО"ПРЕДПРИЯТИЕ РАССВЕТ"</t>
  </si>
  <si>
    <t>ИП Сабиров Замир Рашидович</t>
  </si>
  <si>
    <t>ООО Базовый Элемент</t>
  </si>
  <si>
    <t>ООО "ДСК ПАЛЬМИРА"</t>
  </si>
  <si>
    <t>ООО "Антей"</t>
  </si>
  <si>
    <t>ООО "СПЕЦОБОРУДОВАНИЕ"</t>
  </si>
  <si>
    <t>ООО "АВиК Групп"</t>
  </si>
  <si>
    <t>ООО Пожснаб-ДВ</t>
  </si>
  <si>
    <t>ИП Балахничев Александр Евгеньевич</t>
  </si>
  <si>
    <t>ИП Измайлова Дилюзя Фатыховна</t>
  </si>
  <si>
    <t>ООО "НИЦ Профтехмонтажсервис"</t>
  </si>
  <si>
    <t>ООО "Эталон"</t>
  </si>
  <si>
    <t>ООО ФАННИ ПЭЙ</t>
  </si>
  <si>
    <t>ООО "ПРОТОН"</t>
  </si>
  <si>
    <t>ООО ТК-СОЮЗ</t>
  </si>
  <si>
    <t>ИП Савельева Ольга Михайловна</t>
  </si>
  <si>
    <t>ООО "ОМЕГА"</t>
  </si>
  <si>
    <t>ООО "ЭКСПО-ТОРГ"</t>
  </si>
  <si>
    <t>ООО "Антарес"</t>
  </si>
  <si>
    <t>ООО ТАМ</t>
  </si>
  <si>
    <t>ООО ЧМС КОМПАНИЯ</t>
  </si>
  <si>
    <t>ООО Велес</t>
  </si>
  <si>
    <t>ООО СпецПодъемСервис</t>
  </si>
  <si>
    <t>ООО ИМПУЛЬС</t>
  </si>
  <si>
    <t>ИП Томашевич Татьяна Ивановна</t>
  </si>
  <si>
    <t>ФОНД КУОС-ВЫМПЕЛ</t>
  </si>
  <si>
    <t>ГКФХ КЛИМЕНКО НАТАЛЬЯ ИГОРЕВНА</t>
  </si>
  <si>
    <t>ИП Митина Людмила Николаевна</t>
  </si>
  <si>
    <t>ИП Ткачева Оксана Федоровна</t>
  </si>
  <si>
    <t>ООО С-Пб Агротрейд</t>
  </si>
  <si>
    <t>ООО "АвтоГарант"</t>
  </si>
  <si>
    <t>ООО МАСТАК-М</t>
  </si>
  <si>
    <t>ООО Бэст</t>
  </si>
  <si>
    <t>ООО "Инвестартап"</t>
  </si>
  <si>
    <t>ООО "ТРАНСОПТЛОГИСТИК"</t>
  </si>
  <si>
    <t>ООО "ПитерГранд"</t>
  </si>
  <si>
    <t>ООО "ГАРАНТ"</t>
  </si>
  <si>
    <t>ИП Щипакин Александр Юрьевич</t>
  </si>
  <si>
    <t>ИП Щербаков Константин Михайлович</t>
  </si>
  <si>
    <t>ООО "Монолит-2000"</t>
  </si>
  <si>
    <t>ИП Синявин Олег Евгеньевич</t>
  </si>
  <si>
    <t>ГКФХ Сабитов Альмир Флурович</t>
  </si>
  <si>
    <t>ИП Макаров Александр Владимирович</t>
  </si>
  <si>
    <t>ИП Выгодский Олег Юрьевич</t>
  </si>
  <si>
    <t>ИП Ураимов Руслан Рафикович</t>
  </si>
  <si>
    <t>ООО Промснаб</t>
  </si>
  <si>
    <t>ИП Слаунов Евгений Владимирович</t>
  </si>
  <si>
    <t>ИП Баринов Андрей Константинович</t>
  </si>
  <si>
    <t>ИП Горев Роман Михайлович</t>
  </si>
  <si>
    <t>ООО "ПРОЖЕКТОР"</t>
  </si>
  <si>
    <t>ООО Бруно</t>
  </si>
  <si>
    <t>ООО "ТЕХРЕСУРС"</t>
  </si>
  <si>
    <t>ООО ТК "МИР"</t>
  </si>
  <si>
    <t>ИП Лукьянов Денис Андреевич</t>
  </si>
  <si>
    <t>ИП Аникеева Оксана Георгиевна</t>
  </si>
  <si>
    <t>ИП Седякин Дмитрий Владимирович</t>
  </si>
  <si>
    <t>ООО "Гелеос"</t>
  </si>
  <si>
    <t>ООО "СпбМонтажГрупп"</t>
  </si>
  <si>
    <t>ООО Профит</t>
  </si>
  <si>
    <t>ООО Айтиком</t>
  </si>
  <si>
    <t>ИП Бугаев Владимир Александрович</t>
  </si>
  <si>
    <t>ООО "СПЕЦМАШТЕХ"</t>
  </si>
  <si>
    <t>ООО Ё-ТЭК</t>
  </si>
  <si>
    <t>ООО "ПРОЕКТМОНТАЖ"</t>
  </si>
  <si>
    <t>ООО "Сталькомплект"</t>
  </si>
  <si>
    <t>ООО РА-ТЭК</t>
  </si>
  <si>
    <t>ИП Чуприн Сергей Сергеевич</t>
  </si>
  <si>
    <t>ООО "МАИР-С"</t>
  </si>
  <si>
    <t>ООО "МигРесурс"</t>
  </si>
  <si>
    <t>ООО "Торитек"</t>
  </si>
  <si>
    <t>ООО "ТК "ЕМЕЛЯ"</t>
  </si>
  <si>
    <t>ООО АРЕАЛСТРОЙ</t>
  </si>
  <si>
    <t>ИП Гапонов Евгений Владимирович</t>
  </si>
  <si>
    <t>ИП Федулин Сергей Сергеевич</t>
  </si>
  <si>
    <t>ООО КСК</t>
  </si>
  <si>
    <t>ООО "Люкс-агро+"</t>
  </si>
  <si>
    <t>ИП Иванов Михаил Михайлович</t>
  </si>
  <si>
    <t>ООО "МеталлРемонт"</t>
  </si>
  <si>
    <t>ООО ОП ЛИФТ ЭМ</t>
  </si>
  <si>
    <t>ООО СПЕЦТРАНС-ЛОГИСТИК</t>
  </si>
  <si>
    <t>ООО СИБИРЬ</t>
  </si>
  <si>
    <t>ООО "ГРАД"</t>
  </si>
  <si>
    <t>ИП Дроздова Надежда Александровна</t>
  </si>
  <si>
    <t>ООО Кинокомпания "Ирга синема"</t>
  </si>
  <si>
    <t>ИП Слободских Анастасия Александровна</t>
  </si>
  <si>
    <t>ИП Межов Даниил Игоревич</t>
  </si>
  <si>
    <t>ООО "СК ВОЛГА"</t>
  </si>
  <si>
    <t>ООО Орион</t>
  </si>
  <si>
    <t>ООО "ЛЕКОН"</t>
  </si>
  <si>
    <t>ООО "ТоргТранс-М"</t>
  </si>
  <si>
    <t>ООО "Магистраль"</t>
  </si>
  <si>
    <t>ИП Попов Илья Вячеславович</t>
  </si>
  <si>
    <t>ООО "МЕГАРЕСУРС"</t>
  </si>
  <si>
    <t>ИП Преображенская Анна Юрьевна</t>
  </si>
  <si>
    <t>АНО "Кузбасская волейбольная школа"</t>
  </si>
  <si>
    <t>ООО ЦПП-ЮГ</t>
  </si>
  <si>
    <t>ООО АТЛАНТ</t>
  </si>
  <si>
    <t>ИП Бацагин Сергей Витальевич</t>
  </si>
  <si>
    <t>ИП Батурина Анастасия Игоревна</t>
  </si>
  <si>
    <t>ООО Группа ОНИКС</t>
  </si>
  <si>
    <t>ООО СОЛИС</t>
  </si>
  <si>
    <t>ИП Бакшандаев Петр Николаевич</t>
  </si>
  <si>
    <t>ООО Модус Сток</t>
  </si>
  <si>
    <t>ИП Диминенко Павел Ульянович</t>
  </si>
  <si>
    <t>ООО "АвтоПанорама"</t>
  </si>
  <si>
    <t>ООО "Тандем Групп"</t>
  </si>
  <si>
    <t>ООО БИЗНЕСПРО</t>
  </si>
  <si>
    <t>ООО ОООУПАКСЕРВИС</t>
  </si>
  <si>
    <t>ООО "ЭКСИМО"</t>
  </si>
  <si>
    <t>КПК "Нацкредит"</t>
  </si>
  <si>
    <t>ООО МИР ЕЖЕДНЕВНИКОВ</t>
  </si>
  <si>
    <t>ООО ТК</t>
  </si>
  <si>
    <t>ООО Социальная поддержка студентов и молодёжи ФОКС</t>
  </si>
  <si>
    <t>ИП Поздеев Петр Леонидович</t>
  </si>
  <si>
    <t>ООО Межрегиональная ЭнергоСтроительная Компания</t>
  </si>
  <si>
    <t>ООО "Эдельвейс"</t>
  </si>
  <si>
    <t>ООО Самарский Агропроект</t>
  </si>
  <si>
    <t>ООО Техторг</t>
  </si>
  <si>
    <t>ООО"ПРОдвижение"</t>
  </si>
  <si>
    <t>ООО "Сибэнергомаш"</t>
  </si>
  <si>
    <t>ИП Сухарев Олег Владимирович</t>
  </si>
  <si>
    <t>ООО МОТОРИНТЕР</t>
  </si>
  <si>
    <t>ООО ЭКО МОНИТОРИНГ</t>
  </si>
  <si>
    <t>ООО "ТРЕСТСЕРВИС"</t>
  </si>
  <si>
    <t>ООО "РИКСОН"</t>
  </si>
  <si>
    <t>ООО Агромелиорация</t>
  </si>
  <si>
    <t>ООО "Такелажное дело"</t>
  </si>
  <si>
    <t>ООО "Гермес"</t>
  </si>
  <si>
    <t>ООО "ТД Шин"</t>
  </si>
  <si>
    <t>ООО ФРУКТОВЫЙ САД</t>
  </si>
  <si>
    <t>ООО "Посейдон"</t>
  </si>
  <si>
    <t>ООО "КомТрейд"</t>
  </si>
  <si>
    <t>ООО "Ригма СК"</t>
  </si>
  <si>
    <t>ООО ТЕХНОТЕСТ</t>
  </si>
  <si>
    <t>ООО Силкомп</t>
  </si>
  <si>
    <t>ООО "КВАРК ИНДАСТРИ"</t>
  </si>
  <si>
    <t>ИП Мусина Милеуша Галимзяновна</t>
  </si>
  <si>
    <t>ИП Ильина Татьяна Александровна</t>
  </si>
  <si>
    <t>ИП Грошева Ирина Васильевна</t>
  </si>
  <si>
    <t>ООО "ПРОГРЕСС"</t>
  </si>
  <si>
    <t>ООО "СТЕЛЛА-ПРО"</t>
  </si>
  <si>
    <t>ООО ХЭКСЭЛ</t>
  </si>
  <si>
    <t>ООО ПМК</t>
  </si>
  <si>
    <t>ИП Лущий Анна Ивановна</t>
  </si>
  <si>
    <t>ООО "КСГ"</t>
  </si>
  <si>
    <t>ИП Котиков Денис Игоревич</t>
  </si>
  <si>
    <t>ИП Ефимова Ольга Викторовна</t>
  </si>
  <si>
    <t>ООО "Феникс"</t>
  </si>
  <si>
    <t>ООО Космонова</t>
  </si>
  <si>
    <t>ООО "Калан"</t>
  </si>
  <si>
    <t>ООО "Мелиса"</t>
  </si>
  <si>
    <t>ООО "РЕНОВА"</t>
  </si>
  <si>
    <t>ООО "Северо-Западный Торговый Дом "Ватра"</t>
  </si>
  <si>
    <t>ООО МАД АДВЕРТ</t>
  </si>
  <si>
    <t>ООО "Пальмира"</t>
  </si>
  <si>
    <t>ИП Фиронов Николай Александрович</t>
  </si>
  <si>
    <t>ООО КОМТОРГ</t>
  </si>
  <si>
    <t>ООО "Омега"</t>
  </si>
  <si>
    <t>ООО "Невский Альянс"</t>
  </si>
  <si>
    <t>ООО "СТРОЙ БАЗАЛЬТ"</t>
  </si>
  <si>
    <t>ООО Лидер-А</t>
  </si>
  <si>
    <t>ООО "СТРЕЛЕЦ и К"</t>
  </si>
  <si>
    <t>ООО "БИЗНЕС КОНТИНЕНТ"</t>
  </si>
  <si>
    <t>ООО ГТС</t>
  </si>
  <si>
    <t>ООО Косметика Мертвого моря</t>
  </si>
  <si>
    <t>ИП Семинченко Татьяна Андреевна</t>
  </si>
  <si>
    <t>ООО РСК</t>
  </si>
  <si>
    <t>ООО СИЛОВЫЕ МАШИНЫ И АГРЕГАТЫ</t>
  </si>
  <si>
    <t>ООО СК ИННОТЕХ</t>
  </si>
  <si>
    <t>ООО "Вектор"</t>
  </si>
  <si>
    <t>ИП Панкратьев Андрей Алексеевич</t>
  </si>
  <si>
    <t>ИП Патрикеева Ольга Анатольевна</t>
  </si>
  <si>
    <t>ООО Энигма</t>
  </si>
  <si>
    <t>ООО "Парменид"</t>
  </si>
  <si>
    <t>ООО ПРИМУЛА</t>
  </si>
  <si>
    <t>ООО "Восток"</t>
  </si>
  <si>
    <t>ООО Ресурс</t>
  </si>
  <si>
    <t>ИП Затонских Виктория Григорьевна</t>
  </si>
  <si>
    <t>ООО "Альфа-Омега"</t>
  </si>
  <si>
    <t>ООО "Хризантема"</t>
  </si>
  <si>
    <t>ООО ФК Медиком</t>
  </si>
  <si>
    <t>ООО БАРБАРИКИ</t>
  </si>
  <si>
    <t>ООО "Огни рекламы"</t>
  </si>
  <si>
    <t>ИП Нестеров Алексей Александрович</t>
  </si>
  <si>
    <t>ООО НКО ТРЕЙД</t>
  </si>
  <si>
    <t>ООО НТ-Девелопмент</t>
  </si>
  <si>
    <t>ИП Садыков Марсель Дамирович</t>
  </si>
  <si>
    <t>ООО "ЭНЕРГОКАСКАД"</t>
  </si>
  <si>
    <t>ООО "Метмаркет"</t>
  </si>
  <si>
    <t>ИП Короткий Дмитрий Сергеевич</t>
  </si>
  <si>
    <t>ООО "Креатив"</t>
  </si>
  <si>
    <t>ИП Веббер Елизавета Юрьевна</t>
  </si>
  <si>
    <t>ООО Автопрайм</t>
  </si>
  <si>
    <t>ООО ТК АСТРА</t>
  </si>
  <si>
    <t>ИП Борисова Татьяна Анатольевна</t>
  </si>
  <si>
    <t>ООО "Строительная компания "Союз"</t>
  </si>
  <si>
    <t>ООО "ДревСнаб"</t>
  </si>
  <si>
    <t>ИП Плаксин Евгений Андреевич</t>
  </si>
  <si>
    <t>ООО "Сапфир"</t>
  </si>
  <si>
    <t>ИП Жуков Владимир Александрович</t>
  </si>
  <si>
    <t>ООО ЭЛИТ</t>
  </si>
  <si>
    <t>ООО "Винтер Климат"</t>
  </si>
  <si>
    <t>ООО СпецНева</t>
  </si>
  <si>
    <t>ООО Меридиан</t>
  </si>
  <si>
    <t>ООО "Европа"</t>
  </si>
  <si>
    <t>ООО "СОВЕТНИК"</t>
  </si>
  <si>
    <t>ООО "ЭкоСтандарт"</t>
  </si>
  <si>
    <t>ООО"ТракАвтоСтрой"</t>
  </si>
  <si>
    <t>ООО "Альянс"</t>
  </si>
  <si>
    <t>ООО ИПК "ВИД"</t>
  </si>
  <si>
    <t>ООО СТЕКЛО И ПЛАСТИК</t>
  </si>
  <si>
    <t>ООО ИНВЕСТ ПРОЕКТ</t>
  </si>
  <si>
    <t>ООО "Макс"</t>
  </si>
  <si>
    <t>ИП Егунов Александр Александрович</t>
  </si>
  <si>
    <t>ИП Працевитый Евгений Геннадьевич</t>
  </si>
  <si>
    <t>ООО Марийская Лесная Компания</t>
  </si>
  <si>
    <t>ООО "Монолит"</t>
  </si>
  <si>
    <t>ООО "Компания "БАМАРД"</t>
  </si>
  <si>
    <t>ООО Стейдж Продакшн</t>
  </si>
  <si>
    <t>ООО "ЮСТА"</t>
  </si>
  <si>
    <t>ООО ТЕХЭНЕРГОКОМПЛЕКТ</t>
  </si>
  <si>
    <t>ООО "ПЯТЬ ЗВЕЗД"</t>
  </si>
  <si>
    <t>ООО "ПАНДОРА"</t>
  </si>
  <si>
    <t>ООО УНИВЕРСАЛ</t>
  </si>
  <si>
    <t>ООО ШЕЛЬФ</t>
  </si>
  <si>
    <t>ИП Образцов Олег Юрьевич</t>
  </si>
  <si>
    <t>ИП Ряднов Артём Константинович</t>
  </si>
  <si>
    <t>ИП Старостина Ирина Сергеевна</t>
  </si>
  <si>
    <t>ООО "Ремстройкомплект"</t>
  </si>
  <si>
    <t>Адвокат Скудин Андрей Сергеевич</t>
  </si>
  <si>
    <t>ООО Строй Актив Н</t>
  </si>
  <si>
    <t>ООО ТРАНЗИТ</t>
  </si>
  <si>
    <t>ООО АРИН</t>
  </si>
  <si>
    <t>ООО НЕРУДИНВЕСТ</t>
  </si>
  <si>
    <t>ООО ИНКОМСТАР</t>
  </si>
  <si>
    <t>ООО "ПетроТрейдинг"</t>
  </si>
  <si>
    <t>ИП ПОТАПОВ КОНСТАНТИН ИВАНОВИЧ</t>
  </si>
  <si>
    <t>Территориальное самоуправление "Микрорайон "Промышленный"</t>
  </si>
  <si>
    <t>ИП Балакирева Евгения Николаевна</t>
  </si>
  <si>
    <t>ИП Алескерова Надежда Николаевна</t>
  </si>
  <si>
    <t>ИП  Швец Юрий Валерьевич</t>
  </si>
  <si>
    <t>ИП Правдин Андрей Михайлович</t>
  </si>
  <si>
    <t>ИП Фролов Евгений Александрович</t>
  </si>
  <si>
    <t>ИП ЛЫСЕНКОВ НИКОЛАЙ НИКОЛАЕВИЧ</t>
  </si>
  <si>
    <t>ИП  Кочуров Андрей Сергеевич</t>
  </si>
  <si>
    <t>ИП Егоренкова Галина Владимировна</t>
  </si>
  <si>
    <t>ИП Абрамов Роман Евгеньевич</t>
  </si>
  <si>
    <t>ИП КОТОВ МИХАИЛ ЮРЬЕВИЧ</t>
  </si>
  <si>
    <t>ИП Макарова Олеся Игоревна</t>
  </si>
  <si>
    <t>ИП Войнов Алексей Геннадьевич</t>
  </si>
  <si>
    <t>ИП Роднина Татьяна Сергеевна</t>
  </si>
  <si>
    <t>ИП Пушилин Владимир Алексеевич</t>
  </si>
  <si>
    <t>ИП Нестеренко Елена Александровна</t>
  </si>
  <si>
    <t>ИП Васильчиков Максим Леонидович</t>
  </si>
  <si>
    <t>ИП Иванов Алексей Владимирович</t>
  </si>
  <si>
    <t>ИП СЛОБОДА АЛЕКСАНДРА ВИКТОРОВНА</t>
  </si>
  <si>
    <t>ИП ЦКАЕВ ХАЗБИ АЛЕКСЕЕВИЧ</t>
  </si>
  <si>
    <t>ИП Сафронов Юрий Викторович</t>
  </si>
  <si>
    <t>ИП САНТРОСЯН ГАРНИК АЙКАЗОВИЧ</t>
  </si>
  <si>
    <t>ИП Теплых Мария Аркадьевна</t>
  </si>
  <si>
    <t>ИП Токарев Андрей Анатольевич</t>
  </si>
  <si>
    <t>ИП СОРОКИН А.А</t>
  </si>
  <si>
    <t>ИП БУРМАТОВ ДЕНИС СЕРГЕЕВИЧ</t>
  </si>
  <si>
    <t>ИП Кузьменко Юлия Алексеевна</t>
  </si>
  <si>
    <t>ИП Журавлев Евгений Сергеевич</t>
  </si>
  <si>
    <t>ИП Мельников Максим Владимирович</t>
  </si>
  <si>
    <t>ИП Осипов Павел Викторович</t>
  </si>
  <si>
    <t>ИП Григорьева Екатерина Андреевна</t>
  </si>
  <si>
    <t>ИП Кузнецов Евгений Вячеславович</t>
  </si>
  <si>
    <t>ИП Шевчук Илья Анатольевич</t>
  </si>
  <si>
    <t>ИП Баринов Максим Олегович</t>
  </si>
  <si>
    <t>ИП Кучерявый Леонид Николаевич</t>
  </si>
  <si>
    <t>ИП Даховский Александр Николаевич</t>
  </si>
  <si>
    <t>ИП Новикова Регина Борисовна</t>
  </si>
  <si>
    <t>ИП СТАРЫХ СЕРГЕЙ АЛЕКСАНДРОВИЧ</t>
  </si>
  <si>
    <t>ИП Борисов Андрей Степанович</t>
  </si>
  <si>
    <t>ИП Айрапетян Сергей Львович</t>
  </si>
  <si>
    <t>ИП Коноплев Сергей Александрович</t>
  </si>
  <si>
    <t>ИП Скородумов Денис Стефанович</t>
  </si>
  <si>
    <t>ИП ПОДКОВАЛЬНИКОВ АЛЕКСАНДР АЛЕКСАНДРОВИЧ</t>
  </si>
  <si>
    <t>ИП Летко Владислав Игоревич</t>
  </si>
  <si>
    <t>ИП Обвинцев Евгений Андреевич</t>
  </si>
  <si>
    <t>ИП Никитина Анна Владимировна</t>
  </si>
  <si>
    <t>ИП Григорьев Юрий Владимирович</t>
  </si>
  <si>
    <t>ИП Золотухина Анастасия Вячеславовна</t>
  </si>
  <si>
    <t>ИП НИКИТИНА ЛИДИЯ АРКАДЬЕВНА</t>
  </si>
  <si>
    <t>ИП НАГОРНОВА ЕВГЕНИЯ АЛЕКСЕЕВНА</t>
  </si>
  <si>
    <t>ИП Жулдыбин Михаил Александрович</t>
  </si>
  <si>
    <t>ИП Дронива Алла Ивановна</t>
  </si>
  <si>
    <t>ИП МАМЕДОВ РИНАТ ФАЙЗРАХМАНОВИЧ</t>
  </si>
  <si>
    <t>ИП СТЕПАНЯН РАФИК МИКАЕЛОВИЧ</t>
  </si>
  <si>
    <t>ИП Рогаткин Александр Андреевич</t>
  </si>
  <si>
    <t>ИП Молчанов Станислав Валентинович</t>
  </si>
  <si>
    <t>ИП Шиманский Ян Николаевич</t>
  </si>
  <si>
    <t>ИП КОЛОНТАЕВСКАЯ Л.В.</t>
  </si>
  <si>
    <t>ИП Громова Анна Константиновна</t>
  </si>
  <si>
    <t>ИП Ломтева Марина Витальевна</t>
  </si>
  <si>
    <t>ИП СИДОРОВА НАТАЛЬЯ НИКОЛАЕВНА</t>
  </si>
  <si>
    <t>ИП Анохина Елена Леонидовна</t>
  </si>
  <si>
    <t>ИП ГЛАБАЙ ЕВДОКИЯ ВЛАДИМИРОВНА</t>
  </si>
  <si>
    <t>ИП Тавапова Зинфира Мингалиевна</t>
  </si>
  <si>
    <t>ИП АРУТЮНЯН КАРЕН ПАВЕЛОВИЧ</t>
  </si>
  <si>
    <t>ИП Абрамова Наталья Эдуардовна</t>
  </si>
  <si>
    <t>ИП СЫРОВА ЮЛИЯ ВЯЧЕСЛАВОВНА</t>
  </si>
  <si>
    <t>ИП Черняков Евгений Игоревич</t>
  </si>
  <si>
    <t>ИП ЧЕПУРНЫЙ ОЛЕГ ПЕТРОВИЧ</t>
  </si>
  <si>
    <t>ИП Тихомирова Валерия Витальевна</t>
  </si>
  <si>
    <t>ИП Анохин Георгий Васильевич</t>
  </si>
  <si>
    <t>ИП АЛИЕВ УЛФАН АЛИМОВИЧ</t>
  </si>
  <si>
    <t>ИП Широкин Владимир Михайлович</t>
  </si>
  <si>
    <t>ИП Иванов Николай Римович</t>
  </si>
  <si>
    <t>ИП Смирнова Оксана Михайловна</t>
  </si>
  <si>
    <t>ИП Казак Светлана Михайловна</t>
  </si>
  <si>
    <t>ИП ЯШИНА НАТАЛЬЯ АНДРЕЕВНА</t>
  </si>
  <si>
    <t>ИП Абдуллина Эльвира Мирзаяновна</t>
  </si>
  <si>
    <t>ИП БОЯРЕНКОВА ИРИНА ЛЕОНИДОВНА</t>
  </si>
  <si>
    <t>ИП Комар Геннадий Владимирович</t>
  </si>
  <si>
    <t>ИП Морозова Ольга Александровна</t>
  </si>
  <si>
    <t>ИП КАСИНСКАЯ ЕЛЕНА АНАТОЛЬЕВНА</t>
  </si>
  <si>
    <t>ИП ГРИГОРЬЕВ ДМИТРИЙ ГЕННАДЬЕВИЧ</t>
  </si>
  <si>
    <t>ИП Бармина Ольга Юрьевна</t>
  </si>
  <si>
    <t>ИП Субботина Наталья Валерьевна</t>
  </si>
  <si>
    <t>ИП Абдрафигин Рустам Ахмадуллович</t>
  </si>
  <si>
    <t>ИП Королева Анастасия Алексеевна</t>
  </si>
  <si>
    <t>ИП Жильцов Никита Валерьевич</t>
  </si>
  <si>
    <t>ИП Рябенко Лидия Николаевна</t>
  </si>
  <si>
    <t>ИП Кириллова Галина Ивановна</t>
  </si>
  <si>
    <t>ИП ФИЛИМОНОВ СЕРГЕЙ АЛЕКСЕЕВИЧ</t>
  </si>
  <si>
    <t>ИП Бобков Алексей Викторович</t>
  </si>
  <si>
    <t>ИП АСЕЕВА КРИСТИНА АНАТОЛЬЕВНА</t>
  </si>
  <si>
    <t>ИП Емельянов Станислав Николаевич</t>
  </si>
  <si>
    <t>ИП Морозова Людмила Александровна</t>
  </si>
  <si>
    <t>ИП КАТАСОВ БОРИС ЕВГЕНЬЕВИЧ</t>
  </si>
  <si>
    <t>ИП ПОДЛЕСНЫХ АННА АЛЕКСАНДРОВНА</t>
  </si>
  <si>
    <t>ИП ШМАТОВА ЛАРИСА ВИКТОРОВНА</t>
  </si>
  <si>
    <t>ИП Смирнов Игорь Геннадьевич</t>
  </si>
  <si>
    <t>ИП Куликова Ирина Игоревна</t>
  </si>
  <si>
    <t>ИП Давискиба Марина Алексеевна</t>
  </si>
  <si>
    <t>ИП Кочегаров Денис Олегович</t>
  </si>
  <si>
    <t>ИП БРОДА СВЕТЛАНА ЮРЬЕВНА</t>
  </si>
  <si>
    <t>ИП Ломакин Дмитрий Викторович</t>
  </si>
  <si>
    <t>ИП Ануфриева Наталья Владимировна</t>
  </si>
  <si>
    <t>ИП Попов Андрей Юрьевич</t>
  </si>
  <si>
    <t>ИП ВЕСЕЛКОВА МАРИНА АЛЕКСАНДРОВНА</t>
  </si>
  <si>
    <t>ИП Михайлик Роман Александрович</t>
  </si>
  <si>
    <t>ИП Амирасланов Максим Шахинович</t>
  </si>
  <si>
    <t>ИП Хохольков Александр Евгеньевич</t>
  </si>
  <si>
    <t>ИП Нигматуллин Ниль Наилевич</t>
  </si>
  <si>
    <t>ИП Перевозчиков Михаил Михайлович</t>
  </si>
  <si>
    <t>ИП Аксенов Илья Сергеевич</t>
  </si>
  <si>
    <t>ИП Марков Евгений Васильевич</t>
  </si>
  <si>
    <t>ИП ФОМИН ЕВГЕНИЙ ВЛАДИМИРОВИЧ</t>
  </si>
  <si>
    <t>ИП ИП Фефелова Анастасия Владимировна</t>
  </si>
  <si>
    <t>ИП Мамхягов Вячеслав Геннадьевич</t>
  </si>
  <si>
    <t>ИП Разинова Анна Вячеславовна</t>
  </si>
  <si>
    <t>ИП Горохов Владимир Владимирович</t>
  </si>
  <si>
    <t>ИП Дындиков Виталий Вячеславович</t>
  </si>
  <si>
    <t>ИП ОБЪЕДКОВ ПЕТР КОНСТАНТИНОВИЧ</t>
  </si>
  <si>
    <t>ИП ЯШАГИН ПАВЕЛ АЛЕКСАНДРОВИЧ</t>
  </si>
  <si>
    <t>ИП Кошкин Сергей Владимирович</t>
  </si>
  <si>
    <t>ИП САЛЯКАЕВА АЛСУ КАСИМОВНА</t>
  </si>
  <si>
    <t>ИП Евстафьев Владимир Николаевич</t>
  </si>
  <si>
    <t>ИП КУТУЕВ ЮРИЙ АНАТОЛЬЕВИЧ</t>
  </si>
  <si>
    <t>ИП СЕРДЕЧНЫЙ ВИТАЛИЙ ВИКТОРОВИЧ</t>
  </si>
  <si>
    <t>ИП Хижняков Александр Геннадиевич</t>
  </si>
  <si>
    <t>ИП БЕЛОВ БОРИС ВЛАДИМИРОВИЧ</t>
  </si>
  <si>
    <t>ИП КРАВЧУК ДМИТРИЙ СЕРГЕЕВИЧ</t>
  </si>
  <si>
    <t>ИП Медведев Алексей Николаевич</t>
  </si>
  <si>
    <t>ИП БЕРЕЗНИЙ АНАТОЛИЙ НИКОЛАЕВИЧ</t>
  </si>
  <si>
    <t>ИП Гулов Михаил Викторович</t>
  </si>
  <si>
    <t>ИП Саркисян Ерванд Ашотович</t>
  </si>
  <si>
    <t>ИП Кондитеров Иван Александрович</t>
  </si>
  <si>
    <t>ИП Гурова Марина Васильевна</t>
  </si>
  <si>
    <t>ИП КРАДИНОВ РОМАН ВЯЧЕСЛАВОВИЧ</t>
  </si>
  <si>
    <t>ИП ЛЕР ЕЛЕНА АЛЕКСАНДРОВНА</t>
  </si>
  <si>
    <t>ИП Лукьянчиков Артем Александрович</t>
  </si>
  <si>
    <t>ИП Спиченков Михаил Владимирович</t>
  </si>
  <si>
    <t>ИП Склярова Инесса Сергеевна</t>
  </si>
  <si>
    <t>ИП Низова Наталья Сергеевна</t>
  </si>
  <si>
    <t>ИП Евстафьева Екатерина Юрьевна</t>
  </si>
  <si>
    <t>ИП Даровских Анна Владимировна</t>
  </si>
  <si>
    <t>ИП Исаев Заурбек Адамович</t>
  </si>
  <si>
    <t>ИП Полуэктов Юрий Юрьевич</t>
  </si>
  <si>
    <t>ИП Куличкова Олеся Николаевна</t>
  </si>
  <si>
    <t>ИП ЯШИНА ЕЛЕНА БОРИСОВНА</t>
  </si>
  <si>
    <t>ИП ДУНАЕВ ИВАН НИКОЛАЕВИЧ</t>
  </si>
  <si>
    <t>ИП Якушкина Светлана Юрьевна</t>
  </si>
  <si>
    <t>ИП Коломыцев Сергей Владимирович</t>
  </si>
  <si>
    <t>ИП Лисёнкова Тамара Алексеевна</t>
  </si>
  <si>
    <t>ИП ПОДСЕКАЕВ ДМИТРИЙ НИКОЛАЕВИЧ</t>
  </si>
  <si>
    <t>ИП Коровкин Борис Павлович</t>
  </si>
  <si>
    <t>ИП БЛИНОВ ДМИТРИЙ МИХАЙЛОВИЧ</t>
  </si>
  <si>
    <t>ИП Ватаева Агунда Бимболатовна</t>
  </si>
  <si>
    <t>ИП ЛЯКИШЕВ ТИМОФЕЙ ГЕННАДЬЕВИЧ</t>
  </si>
  <si>
    <t>ИП ФЕДЬКО ВЛАДИМИР НИКОЛАЕВИЧ</t>
  </si>
  <si>
    <t>ИП Неймишев Евгений Андреевич</t>
  </si>
  <si>
    <t>ИП Швец Юрий Валерьевич</t>
  </si>
  <si>
    <t>ИП Сапёлкина Людмила Гавриловна</t>
  </si>
  <si>
    <t>ИП ГАЛКИН ЮРИЙ МИХАЙЛОВИЧ</t>
  </si>
  <si>
    <t>ИП Шаронов Владимир Вячеславович</t>
  </si>
  <si>
    <t>ИП Довженко Анна Семеновна</t>
  </si>
  <si>
    <t>ИП Евдокимов Юрий Викторович</t>
  </si>
  <si>
    <t>ИП Попов Кирилл Андреевич</t>
  </si>
  <si>
    <t>ИП СТАРОВОЙТОВА ЕЛЕНА АЛЕКСАНДРОВНА</t>
  </si>
  <si>
    <t>ИП Колпаков Александр Сергеевич</t>
  </si>
  <si>
    <t>ИП Лобов Роман Александрович</t>
  </si>
  <si>
    <t>ИП Ходжаева Ольга Юрьевна</t>
  </si>
  <si>
    <t>ИП Игнатенко Марина Анатольевна</t>
  </si>
  <si>
    <t>ИП Хохлова Екатерина Александровна</t>
  </si>
  <si>
    <t>ИП Васильев Андрей Викторович</t>
  </si>
  <si>
    <t>ИП Марюков Илья Вениаминович</t>
  </si>
  <si>
    <t>ИП Кислова Елена Викторовна</t>
  </si>
  <si>
    <t>ИП ОПУШКИН КОНСТАНТИН НИКОЛАЕВИЧ</t>
  </si>
  <si>
    <t>ИП Герасимова Наталья Сергеевна</t>
  </si>
  <si>
    <t>ИП Афанасьева Ольга Александровна</t>
  </si>
  <si>
    <t>ИП Прохоров Сергей Владимирович</t>
  </si>
  <si>
    <t>ИП Дворецкий Денис Геннадьевич</t>
  </si>
  <si>
    <t>ИП Зотова Наталья Владимировна</t>
  </si>
  <si>
    <t>ИП ГРУДАНОВ ГЕННАДИЙ НИКОЛАЕВИЧ</t>
  </si>
  <si>
    <t>ИП Бондарев Алексей Викторович</t>
  </si>
  <si>
    <t>ИП МУЛЮКИН МИХАИЛ ВЛАДИМИРОВИЧ</t>
  </si>
  <si>
    <t>ИП АМОСОВ ВЛАДИМИР ВЛАДИМИРОВИЧ</t>
  </si>
  <si>
    <t>ИП Мурадалиева Аманат Эюбовна</t>
  </si>
  <si>
    <t>ИП Андреева Кристина Евгеньевна р/с 40802810201490000044 в НОВОСИБИРСКИЙ ФИЛИАЛ ПАО "БИНБАНК" г. НОВОСИБИРСК</t>
  </si>
  <si>
    <t>ИП Шарков Алексей Николаевич</t>
  </si>
  <si>
    <t>ИП Газиев Наиль Ризабекович</t>
  </si>
  <si>
    <t>ИП Юрочкин Владимир Николаевич</t>
  </si>
  <si>
    <t>ИП Чертилин Василий Борисович</t>
  </si>
  <si>
    <t>ИП Клевцова Тамара Петровна</t>
  </si>
  <si>
    <t>ИП Колбасов Павел Викторович</t>
  </si>
  <si>
    <t>ИП УТОЧКИНА СВЕТЛАНА АЛЕКСАНДРОВНА</t>
  </si>
  <si>
    <t>ИП ЧАЛАБОВ МИХАИЛ ВИЛИКОВИЧ</t>
  </si>
  <si>
    <t>ИП АНДРЕЕВ АЛЕКСЕЙ ГЕОРГИЕВИЧ</t>
  </si>
  <si>
    <t>ИП Гусев Станислав Сергеевич</t>
  </si>
  <si>
    <t>ИП Сазонова Анна Николаевна</t>
  </si>
  <si>
    <t>ИП Карташова Е.В.</t>
  </si>
  <si>
    <t>ИП Ачкасова Ирина Васильевна</t>
  </si>
  <si>
    <t>ИП Самарская Мария Константиновна</t>
  </si>
  <si>
    <t>ИП ГУРЬЯНОВА ЗИНАИДА ЕГОРОВНА</t>
  </si>
  <si>
    <t>ИП Захаров Михаил Иванович</t>
  </si>
  <si>
    <t>ИП Кренев Юрий Александрович</t>
  </si>
  <si>
    <t>ИП КЕРИМОВ ГАМИД ГУРБАН ОГЛЫ</t>
  </si>
  <si>
    <t>ИП МАКАРОВА НАТАЛЬЯ ВАДИМОВНА</t>
  </si>
  <si>
    <t>ИП ВАРТАПЕТЯН ГЕОРГИЙ МАРТЫНОВИЧ</t>
  </si>
  <si>
    <t>ИП ХАН ЯНА ЛЕОНИДОВНА</t>
  </si>
  <si>
    <t>ИП Василенок Никита Сергеевич</t>
  </si>
  <si>
    <t>ИП Флям Елена Николаевна</t>
  </si>
  <si>
    <t>ИП Фартусов Максим Олегович</t>
  </si>
  <si>
    <t>ИП ДЕМИДКО АНДРЕЙ ВАСИЛЬЕВИЧ</t>
  </si>
  <si>
    <t>ИП ЭРДАНОВ МАМАТ АБДУРАШИТОВИЧ</t>
  </si>
  <si>
    <t>ИП Минарчик Максим Геннадьевич</t>
  </si>
  <si>
    <t>ИП КУРНИКОВ ВЛАДИСЛАВ АНАТОЛЬЕВИЧ</t>
  </si>
  <si>
    <t>ИП Баграмян Карен Николаевич</t>
  </si>
  <si>
    <t>ИП Репкин Владимир Васильевич</t>
  </si>
  <si>
    <t>ИП Таранников Алексей Владимирович</t>
  </si>
  <si>
    <t>ИП Глазкова Ольга Валерьевна</t>
  </si>
  <si>
    <t>ИП Зубарь Виталий Вячеславович</t>
  </si>
  <si>
    <t>ИП Федоров Алексей Юрьевич</t>
  </si>
  <si>
    <t>ИП Иёшкин Алексей Дмитриевич</t>
  </si>
  <si>
    <t>ИП ЕнкоЕлена Александровна</t>
  </si>
  <si>
    <t>ИП Марашов Максим Николаевич</t>
  </si>
  <si>
    <t>ИП АТАБЕКЯН ДАВИТ ВЛАДИМИРОВИЧ</t>
  </si>
  <si>
    <t>ИП Мкртычян Анна Вахтанговна</t>
  </si>
  <si>
    <t>ИП ТКАЧЕНКО СЕРГЕЙ ЛЕОНИДОВИЧ</t>
  </si>
  <si>
    <t>ИП ПРОХОРОВ АНДРЕЙ ВИКТОРОВИЧ</t>
  </si>
  <si>
    <t>ИП СЕЛИНА ТАТЬЯНА ВАЛЕНТИНОВНА</t>
  </si>
  <si>
    <t>ИП АТАБЕКЯН АРМЕН АНДРАНИКОВИЧ</t>
  </si>
  <si>
    <t>ИП Шиленкова Анастасия Владимировна</t>
  </si>
  <si>
    <t>ИП ГУЩИН А.Ю.</t>
  </si>
  <si>
    <t>ИП Комарь Вера Вадимовна</t>
  </si>
  <si>
    <t>ИП Кармоков Эльдар Русланович</t>
  </si>
  <si>
    <t>ИП Графкина Оксана Владимировна</t>
  </si>
  <si>
    <t>ИП НАЙДА ЛЮДМИЛА АЛЕКСАНДРОВНА</t>
  </si>
  <si>
    <t>ИП Сычева Надежда Сергеевна</t>
  </si>
  <si>
    <t>ИП Циркунов Александр Аркадьевич</t>
  </si>
  <si>
    <t>ИП Гудым Диана Мугидулаховна</t>
  </si>
  <si>
    <t>ИП  Мамхягов Вячеслав Геннадьевич</t>
  </si>
  <si>
    <t>ИП  Дрыгин Дмитрий Тимофеевич</t>
  </si>
  <si>
    <t>ИП БАРАНОВ АЛЕКСЕЙ ЮРЬЕВИЧ</t>
  </si>
  <si>
    <t>ИП  Шелковский Роман Юрьевич</t>
  </si>
  <si>
    <t>ИП ПАВЛОВА ДАРЬЯ ДМИТРИЕВНА</t>
  </si>
  <si>
    <t>ИП  Бубнов Станислав Вадимович</t>
  </si>
  <si>
    <t>ИП  Резниченко Андрей Анатольевич</t>
  </si>
  <si>
    <t>ИП МАКАРОВА ЮЛИЯ ВЛАДИМИРОВНА</t>
  </si>
  <si>
    <t>ИП  Смирнов Евгений Геннадьевич</t>
  </si>
  <si>
    <t>ИП Чулкова Лариса Викторовна</t>
  </si>
  <si>
    <t>ИП Хачатуров Арам</t>
  </si>
  <si>
    <t>ИП Янкин Александр</t>
  </si>
  <si>
    <t>ИП Иванов Николай Павлович</t>
  </si>
  <si>
    <t>ИП МАТВЕЕВ РОМАН НИКОЛАЕВИЧ</t>
  </si>
  <si>
    <t>ИП  Бисс Иван Павлович</t>
  </si>
  <si>
    <t>ИП Федоров Сергей Юрьевич</t>
  </si>
  <si>
    <t>ИП Матвеева Наталья Борисовна</t>
  </si>
  <si>
    <t>ИП ОВЧИННИКОВ ДМИТРИЙ АЛЕКСАНДРОВИЧ</t>
  </si>
  <si>
    <t>ИП Зарифуллина Лилия Хамитовна</t>
  </si>
  <si>
    <t>ИП Прусаченков Алексей Александрович</t>
  </si>
  <si>
    <t>ИП  Перевозчиков Михаил Михайлович</t>
  </si>
  <si>
    <t>ИП НОГИН ЛЕОНИД ВЛАДИМИРОВИЧ</t>
  </si>
  <si>
    <t>ИП Егоров Валерий Николаевич</t>
  </si>
  <si>
    <t>ИП  Молчанов Станислав Валентинович</t>
  </si>
  <si>
    <t>ИП ГОЛЯНДИНА ТАТЬЯНА АЛЕКСАНДРОВНА</t>
  </si>
  <si>
    <t>ИП ЖИРОВ О В</t>
  </si>
  <si>
    <t>ИП Буттанов Владислав Русланович</t>
  </si>
  <si>
    <t>ИП Никонова Татьяна Леонтьевна</t>
  </si>
  <si>
    <t>ИП ФРЕЙМАН СЕРГЕЙ НИКОЛАЕВИЧ</t>
  </si>
  <si>
    <t>ИП Тойшева Софья Сергеевна</t>
  </si>
  <si>
    <t>ИП Подак Марина Владимировна</t>
  </si>
  <si>
    <t>ИП ШАПОВАЛОВА ЛЮДМИЛА АЛЕКСАНДРОВНА</t>
  </si>
  <si>
    <t>ИП  Копайсов Никита Вячеславович</t>
  </si>
  <si>
    <t>ИП  Козлова Ольга Николаевна</t>
  </si>
  <si>
    <t>ИП  Сафронов Юрий Викторович</t>
  </si>
  <si>
    <t>ИП Захарова Светлана Анатольевна</t>
  </si>
  <si>
    <t>ИП  Сираев Ильнар Рашитович</t>
  </si>
  <si>
    <t>ИП ПИЛЬСКАЯ СОФЬЯ ЛЕОНИДОВНА</t>
  </si>
  <si>
    <t xml:space="preserve"> ПО "Топливный Союз"</t>
  </si>
  <si>
    <t xml:space="preserve">ООО Торгэксперт </t>
  </si>
  <si>
    <t>Сельскохозяйственный кредитный потребительский кооператив "Рассвет"</t>
  </si>
  <si>
    <t xml:space="preserve">ООО Проммеханизация </t>
  </si>
  <si>
    <t xml:space="preserve">ИП Кочегаров Денис Олегович </t>
  </si>
  <si>
    <t>ООО "АЛТ ГРУПП"</t>
  </si>
  <si>
    <t>ООО "Династия"</t>
  </si>
  <si>
    <t>ООО СМТР</t>
  </si>
  <si>
    <t>ИП Андреева Кристина Евгеньевна</t>
  </si>
  <si>
    <t xml:space="preserve">ИП Когтев Алексей Сергеевич </t>
  </si>
  <si>
    <t xml:space="preserve">ИП Андреева Кристина Евгеньевна </t>
  </si>
  <si>
    <t>ООО "ЭЛ-КОММЕРЦ"</t>
  </si>
  <si>
    <t>С. Владимир Юрьевич</t>
  </si>
  <si>
    <t>К. ЛЮДМИЛА АЛЕКСАНДРОВНА</t>
  </si>
  <si>
    <t>Ш. АЛЕКСЕЙ ЮРЬЕВИЧ</t>
  </si>
  <si>
    <t>С. ОЛЬГА ГРИГОРЬЕВНА</t>
  </si>
  <si>
    <t>Ш. АННА АНДРЕЕВНА</t>
  </si>
  <si>
    <t>А. АЙДАР РАВИЛОВИЧ</t>
  </si>
  <si>
    <t>Б. АНАСТАСИЯ МИХАЙЛОВНА</t>
  </si>
  <si>
    <t>П. МАРИНА ВЛАДИМИРОВНА</t>
  </si>
  <si>
    <t>Ш. ИРИНА ВЛАДИМИРОВНА</t>
  </si>
  <si>
    <t>Г. СТЕПАН ОЛЕГОВИЧ</t>
  </si>
  <si>
    <t>К. ЕЛЕНА АЛЕКСАНДРОВНА</t>
  </si>
  <si>
    <t>Р. НИКИТА ВЛАДИМИРОВИЧ</t>
  </si>
  <si>
    <t>Д. ВЛАДИМИР ВАЛЕРЬЕВИЧ</t>
  </si>
  <si>
    <t>Р. ВИКТОРИЯ ЮРЬЕВНА</t>
  </si>
  <si>
    <t>К. АЛЕКСАНДР АЛЕКСЕЕВИЧ</t>
  </si>
  <si>
    <t>Ф. МАРИЯ ИВАНОВНА</t>
  </si>
  <si>
    <t>Ш. СЕРГЕЙ АЛЕКСЕЕВИЧ</t>
  </si>
  <si>
    <t>З. СЕРГЕЙ ВАЛЕРЬЕВИЧ</t>
  </si>
  <si>
    <t>В. АНДРЕЙ ПАВЛОВИЧ</t>
  </si>
  <si>
    <t>Г. АЛЕКСЕЙ ЮРЬЕВИЧ</t>
  </si>
  <si>
    <t>К. КЕТО ФРИДОНОВНА</t>
  </si>
  <si>
    <t>Г. ОЛЬГА ЮРЬЕВНА</t>
  </si>
  <si>
    <t>Б. ИРИНА ВАЛЕРЬЕВНА</t>
  </si>
  <si>
    <t>П. ЕЛЕНА ВАЛЕРЬЕВНА</t>
  </si>
  <si>
    <t>Г. НАТАЛЬЯ ДМИТРИЕВНА</t>
  </si>
  <si>
    <t>Б. ЮРИЙ ВЯЧЕСЛАВОВИЧ</t>
  </si>
  <si>
    <t>Р. ТАМАРА СЕРГЕЕВНА</t>
  </si>
  <si>
    <t>Х. ЕЛЕНА НИКОЛАЕВНА</t>
  </si>
  <si>
    <t>П. АНДРЕЙ НИКОЛАЕВИЧ</t>
  </si>
  <si>
    <t>Г. АННА АЛЕКСАНДРОВНА</t>
  </si>
  <si>
    <t>Г. НАТАЛЬЯ ЮРЬЕВНА</t>
  </si>
  <si>
    <t>Ш. МАРИЯ ИГОРЕВНА</t>
  </si>
  <si>
    <t>Ж. ИРИНА СЕРГЕЕВНА</t>
  </si>
  <si>
    <t>К. ВАЛЕНТИНА ВЛАДИМИРОВНА</t>
  </si>
  <si>
    <t>В. ЮЛИЯ СЕРГЕЕВНА</t>
  </si>
  <si>
    <t>Г. НАТАЛЬЯ СЕРГЕЕВНА</t>
  </si>
  <si>
    <t>З. АННА НИКОЛАЕВНА</t>
  </si>
  <si>
    <t>Б. ДМИТРИЙ ВЛАДИМИРОВИЧ</t>
  </si>
  <si>
    <t>Б. ДЕНИС ВАЛЕРЬЕВИЧ</t>
  </si>
  <si>
    <t>М. ИРИНА ШАМИЛЬЕВНА</t>
  </si>
  <si>
    <t>С. АЛЕКСЕЙ ВАЛЕНТИНОВИЧ</t>
  </si>
  <si>
    <t>Г. АННА ВАЛЕРЬЕВНА</t>
  </si>
  <si>
    <t>В. ВЛАДИСЛАВ ВАЛЕРЬЕВИЧ</t>
  </si>
  <si>
    <t>М. ОЛЬГА ЕВГЕНЬЕВНА</t>
  </si>
  <si>
    <t>Г.ПОЛИНА ВЛАДИМИРОВНА</t>
  </si>
  <si>
    <t>С. ОКСАНА АЛЕКСАНДРОВН</t>
  </si>
  <si>
    <t>Щ. ЕВГЕНИЯ НИКОЛАЕВНА</t>
  </si>
  <si>
    <t>Р. ЕЛЕНА НИКОЛАЕВНА</t>
  </si>
  <si>
    <t>Б. НАТАЛЬЯ ЛЬВОВНА</t>
  </si>
  <si>
    <t>Ч. НАТАЛЬЯ НИКОЛАЕВНА</t>
  </si>
  <si>
    <t>К. АРТЕМ ИВАНОВИЧ</t>
  </si>
  <si>
    <t>К. АЛЕКСАНДР ВИКТОРОВИЧ</t>
  </si>
  <si>
    <t>К. ДМИТРИЙ БОРИСОВИЧ</t>
  </si>
  <si>
    <t>Р. НИНА СТЕПАНОВНА</t>
  </si>
  <si>
    <t>П. ВАДИМ АНДРЕЕВИЧ</t>
  </si>
  <si>
    <t>Л. РУСТАМ ВИКТОРОВИЧ</t>
  </si>
  <si>
    <t>С. ОЛИЯ КАНДИЛГИЛЕМОВНА</t>
  </si>
  <si>
    <t>Б. РОМАН ЛЕОНИДОВИЧ</t>
  </si>
  <si>
    <t>К.  ЛЮДМИЛА ЕВГЕНЬЕВНА</t>
  </si>
  <si>
    <t>М. НАТАЛЬЯ ЮРЬЕВНА</t>
  </si>
  <si>
    <t>А. АСЯ СЕРГЕЕВНА</t>
  </si>
  <si>
    <t>Л. АНДРЕЙ ПЕТРОВИЧ</t>
  </si>
  <si>
    <t>Ч. ЮЛИЯ ЮРЬЕВНА</t>
  </si>
  <si>
    <t>З. АЛЕКСАНДР ВЛАДИМИРОВИЧ</t>
  </si>
  <si>
    <t>К. ИРИНА ВИКТОРОВНА</t>
  </si>
  <si>
    <t>Б. САИДА ВОЛГАЕВНА</t>
  </si>
  <si>
    <t>Т. АЛЛА ВЛАДИМИРОВНА</t>
  </si>
  <si>
    <t>П. ЕЛЕНА АЛЕКСАНДРОВНА</t>
  </si>
  <si>
    <t>К. ВИТАЛИЙ ОЛЕГОВИЧ</t>
  </si>
  <si>
    <t>Ш. АЛЕКСАНДР СЕРГЕЕВИЧ</t>
  </si>
  <si>
    <t>Л. АЛЕКСЕЙ НИКОЛАЕВИЧ</t>
  </si>
  <si>
    <t>Г. ЛИЛИЯ БОРИСОВНА</t>
  </si>
  <si>
    <t>Ш. ГЕВОРК ГРАЙРОВИЧ</t>
  </si>
  <si>
    <t>В. МАРИАН ВЛАДИМИРОВИЧ</t>
  </si>
  <si>
    <t>Ш. СОФЬЯ ВЛАДИСЛАВОВНА</t>
  </si>
  <si>
    <t>О. СВЯТОСЛАВ АЛЕКСАНДРОВИЧ</t>
  </si>
  <si>
    <t>М. ЗИНАИДА НИКОЛАЕВНА</t>
  </si>
  <si>
    <t>К. АНТОН ЮРЬЕВИЧ</t>
  </si>
  <si>
    <t>Б. ЛЮБОВЬ СЕРГЕЕВНА</t>
  </si>
  <si>
    <t>Ф. АЛЕКСАНДР КОНСТАНТИНОВИЧ</t>
  </si>
  <si>
    <t>Б. АНДРЕЙ ВИКТОРОВИЧ</t>
  </si>
  <si>
    <t>П. ОЛЕГ МИХАЙЛОВИЧ</t>
  </si>
  <si>
    <t>Д. СВЕТЛАНА АНАТОЛЬЕВНА</t>
  </si>
  <si>
    <t>А. АЛЛА ВИТАЛЬЕВНА</t>
  </si>
  <si>
    <t>Ф. ИЛЬЯ НИКОЛАЕВИЧ</t>
  </si>
  <si>
    <t>Ш. ГАЛИНА ВЛАДИМИРОВНА</t>
  </si>
  <si>
    <t>О. ДМИТРИЙ АЛЕКСАНДРОВИЧ</t>
  </si>
  <si>
    <t>М. СЕРГЕЙ ВАЛЕРЬЕВИЧ</t>
  </si>
  <si>
    <t>К. ЛЮДМИЛА АЛЬБЕРТОВНА</t>
  </si>
  <si>
    <t>К. АЛЕКСЕЙ СЕРГЕЕВИЧ</t>
  </si>
  <si>
    <t>Ж. АНДРЕЙ ЛЕОНИДОВИЧ</t>
  </si>
  <si>
    <t>М. ИРИНА ВАЛЕРЬЕВНА</t>
  </si>
  <si>
    <t>Л. СЕРГЕЙ ВИКТОРОВИЧ</t>
  </si>
  <si>
    <t>Г. ОЛЬГА НИКОЛАЕВНА</t>
  </si>
  <si>
    <t>И. ЮРИЙ ВЛАДИМИРОВИЧ</t>
  </si>
  <si>
    <t>П. СЕРГЕЙ АНАТОЛЬЕВИЧ</t>
  </si>
  <si>
    <t>Ц. ВАСИЛИЙ ВЛАДИМИРОВИЧ</t>
  </si>
  <si>
    <t>Г. ЮЛИЯ НИКОЛАЕВНА</t>
  </si>
  <si>
    <t>А. КИРИЛЛ ФЕДОРОВИЧ</t>
  </si>
  <si>
    <t>К. ВЛАДИМИР ЕВГЕНЬЕВИЧ</t>
  </si>
  <si>
    <t>К. ПОЛИНА ЛЕОНИДОВНА</t>
  </si>
  <si>
    <t>К. ЕЛЕНА ЛЕОНИДОВНА</t>
  </si>
  <si>
    <t>Ж. ЕКАТЕРИНА ВЛАДИМИРОВНА</t>
  </si>
  <si>
    <t>А. ОЛЬГА ИГОРЕВНА</t>
  </si>
  <si>
    <t>Р. АЛЕКСАНДР ВИКТОРОВИЧ</t>
  </si>
  <si>
    <t>Б. ЕКАТЕРИНА АЛЕКСАНДРОВНА</t>
  </si>
  <si>
    <t>С. НАТАЛЬЯ ИВАНОВНА</t>
  </si>
  <si>
    <t>В. ТАТЬЯНА СЕРГЕЕВНА</t>
  </si>
  <si>
    <t>Л. ВАЛЕРИЯ ЮРЬЕВНА</t>
  </si>
  <si>
    <t>П. АЛЕКСЕЙ ВАЛЕРЬЕВИЧ</t>
  </si>
  <si>
    <t>Д. ОЛЕГ НИКОЛАЕВИЧ</t>
  </si>
  <si>
    <t>Г. ЮРИЙ НИКОЛАЕВИЧ</t>
  </si>
  <si>
    <t>Т. ЕКАТЕРИНА ИВАНОВНА</t>
  </si>
  <si>
    <t>П. МАРИЯ ВАЛЕРЬЕВНА</t>
  </si>
  <si>
    <t>Л. ОЛЬГА ИВАНОВНА</t>
  </si>
  <si>
    <t>М. МАРИЯ НИКОЛАЕВНА</t>
  </si>
  <si>
    <t>Г. РАСИМ ЭМИЛЕВИЧ</t>
  </si>
  <si>
    <t>Д. ЕЛЕНА ПЕТРОВНА</t>
  </si>
  <si>
    <t>З. КСЕНИЯ ТИМУРОВНА</t>
  </si>
  <si>
    <t>Н. СВЕТЛАНА ЛЕОНИДОВНА</t>
  </si>
  <si>
    <t>Р. ДЕНИС АЛЕКСАНДРОВИЧ</t>
  </si>
  <si>
    <t>Г. ПОЛИНА ЮРЬЕВНА</t>
  </si>
  <si>
    <t>З. ЮЛИЯ АНДРЕЕВНА</t>
  </si>
  <si>
    <t>Т.  ДАРЬЯ СЕРГЕЕВНА</t>
  </si>
  <si>
    <t>К. ЕВГЕНИЯ ВЛАДИМИРОВНА</t>
  </si>
  <si>
    <t>Л. АРСЕНИЙ ВИТАЛЬЕВИЧ</t>
  </si>
  <si>
    <t>М.  ВИКТОР АЛЕКСЕЕВИЧ</t>
  </si>
  <si>
    <t>М. ЖАННА АЛИЕВНА</t>
  </si>
  <si>
    <t>Ш. НАТАЛЬЯ АНАТОЛЬЕВНА</t>
  </si>
  <si>
    <t>Р. АНТОН ВЛАДИМИРОВИЧ</t>
  </si>
  <si>
    <t>Н. АННА ФЕДОРОВНА</t>
  </si>
  <si>
    <t>Т. ВИКТОР ВЛАДИМИРОВИЧ</t>
  </si>
  <si>
    <t>А. АНАСТАСИЯ ВИКТОРОВНА</t>
  </si>
  <si>
    <t>К. ИРИНА ЕВГЕНЬЕВНА</t>
  </si>
  <si>
    <t>О. АНДРЕЙ ЮРЬЕВИЧ</t>
  </si>
  <si>
    <t>Т. ЕВГЕНИЙ ВИКТОРОВИЧ</t>
  </si>
  <si>
    <t>С. НИКОЛАЙ ГЕННАДЬЕВИЧ</t>
  </si>
  <si>
    <t>Р. ВЛАДИМИР ВЛАДИМИРОВИЧ</t>
  </si>
  <si>
    <t>К. СТАНИСЛАВ ИГОРЕВИЧ</t>
  </si>
  <si>
    <t>Х. ТАТЬЯНА ПЕТРОВНА</t>
  </si>
  <si>
    <t>Е. ЕКАТЕРИНА ГЕННАДЬЕВНА</t>
  </si>
  <si>
    <t>Н. СЕРГЕЙ НИКОЛАЕВИЧ</t>
  </si>
  <si>
    <t>К. МАРИЯ ЕВГЕНЬЕВНА</t>
  </si>
  <si>
    <t>П. СТАНИСЛАВ СЕРГЕЕВИЧ</t>
  </si>
  <si>
    <t>Т. ЭЛЛА ЕВГЕНЬЕВНА</t>
  </si>
  <si>
    <t>Д. НАТАЛЬЯ ВАСИЛЬЕВНА</t>
  </si>
  <si>
    <t>Д. ОКСАНА ВАЛЕНТИНОВНА</t>
  </si>
  <si>
    <t>К. СЕРГЕЙ ЕВГЕНЬЕВИЧ</t>
  </si>
  <si>
    <t>У. АЛЕКСАНДР ВЛАДИМИРОВИЧ</t>
  </si>
  <si>
    <t>Г. АЛЕКСАНДР СЕРГЕЕВИЧ</t>
  </si>
  <si>
    <t>Р. ЕЛЕНА ВИКТОРОВНА</t>
  </si>
  <si>
    <t>М. ЛЮДМИЛА СЕРГЕЕВНА</t>
  </si>
  <si>
    <t>М. ИРИНА ЮРЬЕВНА</t>
  </si>
  <si>
    <t>У. МАРИНА БОРИСОВНА</t>
  </si>
  <si>
    <t>А. СВЕТЛАНА НИКОЛАЕВНА</t>
  </si>
  <si>
    <t>А. АНТОНИНА АЛЕКСЕЕВНА</t>
  </si>
  <si>
    <t>А. ЛИЛИТ ВАЧАГАНОВНА</t>
  </si>
  <si>
    <t>Б. КОНСТАНТИН ВАДИМОВИЧ</t>
  </si>
  <si>
    <t>М. ВЛАДИСЛАВ СТАНИСЛАВОВИЧ</t>
  </si>
  <si>
    <t>С. Валентина Анатольевна</t>
  </si>
  <si>
    <t>З. РИММА ЗУЛЬФАТОВНА</t>
  </si>
  <si>
    <t>А. ЕЛЕНА АНДРЕЕВНА</t>
  </si>
  <si>
    <t>Е. ЕКАТЕРИНА ПАВЛОВНА</t>
  </si>
  <si>
    <t>М. ИВАН НИКОЛАЕВИЧ</t>
  </si>
  <si>
    <t>К. АЛИСА ВЛАДИМИРОВНА</t>
  </si>
  <si>
    <t>Д. АНДРЕЙ НИКОЛАЕВИЧ</t>
  </si>
  <si>
    <t>Н. ЕВГЕНИЙ АРКАДЬЕВИЧ</t>
  </si>
  <si>
    <t>Г. ОЛЬГА СЕРГЕЕВНА</t>
  </si>
  <si>
    <t>Л.  КСЕНИЯ ПЕТРОВНА</t>
  </si>
  <si>
    <t>З. НАДЕЖДА АНАТОЛЬЕВНА</t>
  </si>
  <si>
    <t>К. ДАРЬЯ ЕВГЕНЬЕВНА</t>
  </si>
  <si>
    <t>Б. ТАТЬЯНА НИКОЛАЕВНА</t>
  </si>
  <si>
    <t>Л. КСЕНИЯ ПЕТРОВНА</t>
  </si>
  <si>
    <t>М. Наталья Ивановна</t>
  </si>
  <si>
    <t>К. СОФЬЯ ГАРРИЕВНА</t>
  </si>
  <si>
    <t>В. ЕКАТЕРИНА СЕРГЕЕВНА</t>
  </si>
  <si>
    <t>Б. АННА АЛЕКСАНДРОВНА</t>
  </si>
  <si>
    <t>М. ЭЛЬВИРА РАИСОВНА</t>
  </si>
  <si>
    <t>И. ЕВГЕНИЙ АЛЕКСАНДРОВИЧ</t>
  </si>
  <si>
    <t>Н. ТАТЬЯНА ВИКТОРОВНА</t>
  </si>
  <si>
    <t>К. АННА НИКОЛАЕВНА</t>
  </si>
  <si>
    <t>Ф. ОЛЬГА ВИКТОРОВНА</t>
  </si>
  <si>
    <t>Б. СТЕПАН РАЯНОВИЧ</t>
  </si>
  <si>
    <t>У. НАТАЛЬЯ ПЕТРОВНА</t>
  </si>
  <si>
    <t>С. МАРИЯ СЕРГЕЕВНА</t>
  </si>
  <si>
    <t>О.  ВАЛЕНТИНА НИКОЛАЕВНА</t>
  </si>
  <si>
    <t>П. МИХАИЛ АЛЕКСАНДРОВИЧ</t>
  </si>
  <si>
    <t>А. ИРИНА СЕРГЕЕВНА</t>
  </si>
  <si>
    <t>П. ЕЛЕНА ВИКТОРОВНА</t>
  </si>
  <si>
    <t>Б. ЕЛЕНА ИГОРЕВНА</t>
  </si>
  <si>
    <t>Р. ЛАРИСА ГАВРИЛОВНА</t>
  </si>
  <si>
    <t>С. СЕРГЕЙ ГЕННАДЬЕВИЧ</t>
  </si>
  <si>
    <t>Т. ДМИТРИЙ АЛЕКСАНДРОВИЧ</t>
  </si>
  <si>
    <t>И. ИРИНА ЕМЕЛЬЯНОВНА</t>
  </si>
  <si>
    <t>Д. ЕКАТЕРИНА ЮРЬЕВНА</t>
  </si>
  <si>
    <t>Г. ИГОРЬ МИХАЙЛОВИЧ</t>
  </si>
  <si>
    <t>Г. СЕРГЕЙ АЛЕКСАНДРОВИЧ</t>
  </si>
  <si>
    <t>В. АЛЕКСАНДР АЛЕКСАНДРОВИЧ</t>
  </si>
  <si>
    <t>З. НАТАЛЬЯ НИКОЛАЕВНА</t>
  </si>
  <si>
    <t>Р. НАТАЛЬЯ АНАТОЛЬЕВНА</t>
  </si>
  <si>
    <t>М. АНТОН БОРИСОВИЧ</t>
  </si>
  <si>
    <t>К. ЮЛИЯ МИРКЕРИМОВНА</t>
  </si>
  <si>
    <t>М. АЛЕКСЕЙ НИКОЛАЕВИЧ</t>
  </si>
  <si>
    <t>М.  ПОЛИНА СЕРГЕЕВНА</t>
  </si>
  <si>
    <t>Перечисления клиентов Сбербанка, за январь 2017 г,</t>
  </si>
  <si>
    <t>О. РОМАН ВИКТОРОВИЧ</t>
  </si>
  <si>
    <t>Ч. СЕРГЕЙ ЕННЕЕВИЧ</t>
  </si>
  <si>
    <t>Е. КОНСТАНТИН АЛЕКСАНДРОВИЧ</t>
  </si>
  <si>
    <t>Ш. ПАВЕЛ ЮРЬЕВИЧ</t>
  </si>
  <si>
    <t>Щ.  ЕКАТЕРИНА АЛЕКСАНДРОВНА</t>
  </si>
  <si>
    <t>Д. СЕРГЕЙ ВЛАДИМИРОВИЧ</t>
  </si>
  <si>
    <t>П. ОЛЬГА ЛЕОНИДОВНА</t>
  </si>
  <si>
    <t>Г. ЛАРИСА ИВАНОВНА</t>
  </si>
  <si>
    <t>З. ОЛЬГА СЕРГЕЕВНА</t>
  </si>
  <si>
    <t>П. ДМИТРИЙ АЛЕКСАНДРОВИЧ</t>
  </si>
  <si>
    <t>С. ВЛАДИМИР ГЕННАДЬЕВИЧ</t>
  </si>
  <si>
    <t>Г. ДАНИЯ ЖИГАНШЕВНА</t>
  </si>
  <si>
    <t>С. ИРИНА ЮРЬЕВНА</t>
  </si>
  <si>
    <t>П. ДАНИИЛ АЛЕКСАНДРОВИЧ</t>
  </si>
  <si>
    <t>Б. ЕКАТЕРИНА ВЛАДИМИРОВНА</t>
  </si>
  <si>
    <t>Ш. АЛЕКСАНДР ГЕННАДЬЕВИЧ</t>
  </si>
  <si>
    <t>А. МАКСИМ БОРИСОВИЧ</t>
  </si>
  <si>
    <t>Н. НАДЕЖДА АНАТОЛЬЕВНА</t>
  </si>
  <si>
    <t>Т. СВЕТЛАНА БОРИСОВНА</t>
  </si>
  <si>
    <t>Б. ВАЛЕНТИНА ИВАНОВНА</t>
  </si>
  <si>
    <t>З. ЕКАТЕРИНА ВЯЧЕСЛАВОВНА</t>
  </si>
  <si>
    <t>В. АЛЕКСЕЙ ВИТАЛЬЕВИЧ</t>
  </si>
  <si>
    <t>К. ВЯЧЕСЛАВ НИКОЛАЕВИЧ</t>
  </si>
  <si>
    <t>Б. ИРИНА АНАТОЛЬЕВНА</t>
  </si>
  <si>
    <t>П. НИКОЛАЙ ВЛАДИМИРОВИЧ</t>
  </si>
  <si>
    <t>М. АНТОН ВЛАДИМИРОВИЧ</t>
  </si>
  <si>
    <t>Б. АНАСТАСИЯ МЕЛСОВНА</t>
  </si>
  <si>
    <t>К. МАРИЯ МИХАЙЛОВНА</t>
  </si>
  <si>
    <t>К. ПАВЕЛ ВЛАДИМИРОВИЧ</t>
  </si>
  <si>
    <t>Р. ЮЛИЯ МИХАЙЛОВНА</t>
  </si>
  <si>
    <t>Е. АНАСТАСИЯ СЕРГЕЕВНА</t>
  </si>
  <si>
    <t>Х. АЛЕКСЕЙ БОРИСОВИЧ</t>
  </si>
  <si>
    <t>Б. АННА БОРИСОВНА</t>
  </si>
  <si>
    <t>Р. МАРИЯ АЛЕКСАНДРОВНА</t>
  </si>
  <si>
    <t>Г. МИХАИЛ ВАЛЕРЬЕВИЧ</t>
  </si>
  <si>
    <t>Т. Ирина</t>
  </si>
  <si>
    <t>С. Ольга Вячеславовна</t>
  </si>
  <si>
    <t>Административные расходы на реализацию программы "Знать и небояться"</t>
  </si>
  <si>
    <t>Административные расходы на реализацию программы "Помощь медицинским учреждениям"</t>
  </si>
  <si>
    <t>Административные расходы на реализацию программы "Терапия счастья"</t>
  </si>
  <si>
    <t>Оплата труда на управление и развитие Фонда</t>
  </si>
  <si>
    <t>Налоги с оплаты труда на управление и развитие Фонда</t>
  </si>
  <si>
    <t>Аренда помещения</t>
  </si>
  <si>
    <t>Бухгалтерское и юридическое обслуживание</t>
  </si>
  <si>
    <t>Прочие расходы</t>
  </si>
  <si>
    <t>Оплата за монитор пациента "Infinity Delta" для НИИ детской онкологии, гематологии и трансплантологии им. Р.М.Горбачевой</t>
  </si>
  <si>
    <t>Оплата ж/д билетов для Горбачёва Виктора и сопровождающего лица</t>
  </si>
  <si>
    <t>Оплата авиабилетов для Печенюк Любови и сопровождающего лица</t>
  </si>
  <si>
    <t>Оплата авиабилетов для Гичиева Мохмада и сопровождающего лица</t>
  </si>
  <si>
    <t>Оплата лечения Пулатова Мухаммада</t>
  </si>
  <si>
    <t>Оплата лечения Мирзаева Самира</t>
  </si>
  <si>
    <t>Оплата лечения Перепелюк Устины</t>
  </si>
  <si>
    <t>Оплата лечения Нечипуренко Анастасии</t>
  </si>
  <si>
    <t>Оплата лечения Керимова Юсифа</t>
  </si>
  <si>
    <t>Оплата лечения Попыванова Артемия</t>
  </si>
  <si>
    <t>Оплата лечения Гичиева Мохмада</t>
  </si>
  <si>
    <t>Оплата лечения Смущенко Евы</t>
  </si>
  <si>
    <t>Оплата лечения Гончарова Серафима</t>
  </si>
  <si>
    <t>Оплата лечения Панфилова Дмитрия</t>
  </si>
  <si>
    <t>Оплата лечения Зекиряева Алима</t>
  </si>
  <si>
    <t>Оплата лечения Аджибекова Темурлана</t>
  </si>
  <si>
    <t>Оплата лечения Скрыпника Александра</t>
  </si>
  <si>
    <t>Оплата обследования Верина Владислава</t>
  </si>
  <si>
    <t>Оплата обследования Хишкиной Виталины</t>
  </si>
  <si>
    <t>Оплата обследования Борзых Артёма</t>
  </si>
  <si>
    <t>Оплата обследования Губановой Виктории</t>
  </si>
  <si>
    <t>Оплата обследования Дебизова Ясина</t>
  </si>
  <si>
    <t>Оплата обследования Добичевой Дарьи</t>
  </si>
  <si>
    <t>Оплата обследования Тимофеева Сергея</t>
  </si>
  <si>
    <t>Оплата обследования Ивановой Анны</t>
  </si>
  <si>
    <t>Оплата обследования Горбачёва Виктора</t>
  </si>
  <si>
    <t>Оплата обследования Шарифуллина Риназа</t>
  </si>
  <si>
    <t>Оплата обследования Александрова Геннадия</t>
  </si>
  <si>
    <t>Оплата обследования Контиева Тимура</t>
  </si>
  <si>
    <t>Оплата обследования Куйдина Артёма</t>
  </si>
  <si>
    <t>Оплата обследования Сидоренко Михаила</t>
  </si>
  <si>
    <t>Оплата обследования Пулатова Мухаммада</t>
  </si>
  <si>
    <t>Оплата обследования Клёвина Михаила</t>
  </si>
  <si>
    <t>Оплата обследования Харчук Галины</t>
  </si>
  <si>
    <t>Оплата обследования Агафоновой Елизаветы</t>
  </si>
  <si>
    <t>Оплата обследования Ерошевич Карины</t>
  </si>
  <si>
    <t>Оплата обследования Шумакова Романа</t>
  </si>
  <si>
    <t>Оплата обследования Юршиной Юлии</t>
  </si>
  <si>
    <t>Оплата обследования Доман Дарьи, Майорова Степана, Лиляка Ярослава</t>
  </si>
  <si>
    <t>Оплата медицинского оборудования (аренда) для Лозицкого Ильи</t>
  </si>
  <si>
    <t>Оплата медицинского оборудования для Аванесяна Арама</t>
  </si>
  <si>
    <t>Оплата медицинской реабилитации Свистунова Богдана</t>
  </si>
  <si>
    <t>Оплата медицинской реабилитации Кирилловой Софьи</t>
  </si>
  <si>
    <t>Оплата медицинского оборудования для Потапова Кирилла</t>
  </si>
  <si>
    <t>Оплата медицинской трансопортировки для Нечипуренко Анастасии</t>
  </si>
  <si>
    <t>Оплата медицинской трансопортировки Деревянко Артёма</t>
  </si>
  <si>
    <t>Оплата медицинских расходных материалов для Решетовой Анастасии</t>
  </si>
  <si>
    <t>Оплата медицинских расходных материалов для Герасименко Тимофея</t>
  </si>
  <si>
    <t>Оплата медицинских расходных материалов для Корнюхина Михаила</t>
  </si>
  <si>
    <t>Оплата медицинских расходных материалов для Кондратьевой Ксении</t>
  </si>
  <si>
    <t>Оплата медицинских расходных материалов для Тряпкина Семёна</t>
  </si>
  <si>
    <t>Оплата медицинских расходных материалов для Еськова Динилы</t>
  </si>
  <si>
    <t>Оплата медицинских расходных материалов для Сыщенко Мии</t>
  </si>
  <si>
    <t>Оплата медицинских расходных материалов для Будрецова Тимофея</t>
  </si>
  <si>
    <t>Оплата медицинских препаратов для Гасоковой Ольги</t>
  </si>
  <si>
    <t>Оплата медицинских препаратов для Козлова Михаила</t>
  </si>
  <si>
    <t>Оплата медицинских препаратов для Томаковой Юлии</t>
  </si>
  <si>
    <t>Оплата медицинских препаратов для Ярыгитна Дмитрий</t>
  </si>
  <si>
    <t>Оплата медицинских препаратов для Гаськовой Ольги</t>
  </si>
  <si>
    <t>Оплата медицинских препаратов для Бореевой Дарины</t>
  </si>
  <si>
    <t>Оплата медицинских препаратов для Решетовой Анастасии</t>
  </si>
  <si>
    <t>Оплата медицинских препаратов для Ярчук Полины</t>
  </si>
  <si>
    <t>Оплата медицинских препаратов для Кондрашова Роберта</t>
  </si>
  <si>
    <t>Оплата медицинских препаратов для Аджикильдеевой Яны</t>
  </si>
  <si>
    <t>Оплата медицинских препаратов для Кунтагаджиевой Аминат</t>
  </si>
  <si>
    <t>Оплата медицинских препаратов для Анисимова Романа</t>
  </si>
  <si>
    <t>Оплата медицинских препаратов для Грбачёва Виктора</t>
  </si>
  <si>
    <t>Оплата медицинских препаратов для Корнюхина Михаила</t>
  </si>
  <si>
    <t>Оплата медицинских препаратов для Беляева Динилы</t>
  </si>
  <si>
    <t>Оплата медицинских препаратов для Рудова Василия</t>
  </si>
  <si>
    <t>Оплата медицинских препаратов для Балашовой Елизаветы</t>
  </si>
  <si>
    <t>Оплата медицинских препаратов для Марчевой Полины</t>
  </si>
  <si>
    <t>Оплата медицинских препаратов для Еськова Данилы</t>
  </si>
  <si>
    <t>Оплата медицинских препаратов для Нечипуренко Анастасии</t>
  </si>
  <si>
    <t>Оплата медицинских препаратов для Будрецова Тимофея</t>
  </si>
  <si>
    <t>Оплата медицинских препаратов для Пономаренко Юлии</t>
  </si>
  <si>
    <t>Оплата медицинских препаратов для Мустафаева Наримана</t>
  </si>
  <si>
    <t>Оплата медицинских препаратов для Нутрихина Богдана</t>
  </si>
  <si>
    <t>Оплата медицинских препаратов для Форманюк Даниила</t>
  </si>
  <si>
    <t>Оплата медицинских препаратов для Сыщенко Мии</t>
  </si>
  <si>
    <t>Оплата медицинских препаратов для Серенко Ярослава</t>
  </si>
  <si>
    <t>Оплата обследования Голикова Дениса</t>
  </si>
  <si>
    <t>Оплата логистических расходов для участников выездной реабилитационной программы г. Иматра, Финляндия</t>
  </si>
  <si>
    <t>Оплата визовых сборов и медицинской страховки для участников выездной реабилитационной программы г. Иматра, Финляндия</t>
  </si>
  <si>
    <t>Производство печатной продукции для благотворительного мероприятия "Благотворительный каток ВДНХ"</t>
  </si>
  <si>
    <t>Производство боксов для сбора благотворительных пожертвований</t>
  </si>
  <si>
    <t>январь</t>
  </si>
  <si>
    <t>Расходы на закупку системы хранения и комплектующих</t>
  </si>
  <si>
    <t>Л НАТАЛИЯ ВИКТОРОВНА</t>
  </si>
  <si>
    <t>1948</t>
  </si>
  <si>
    <t>9860</t>
  </si>
  <si>
    <t>7936</t>
  </si>
  <si>
    <t>анонимное пожертвование</t>
  </si>
  <si>
    <t>Виктор Д.</t>
  </si>
  <si>
    <t xml:space="preserve">З. Ксения Владимировна </t>
  </si>
  <si>
    <t>Благотворительные пожертвования, собранные в ящик для сбора пожертвований 12.01.2017 в кафе "Город"</t>
  </si>
  <si>
    <t xml:space="preserve">Благотворительные пожертвования, собранные в ящик для сбора пожертвований на мероприятии InstaЕлка 04.01.2017
</t>
  </si>
  <si>
    <t>Благотворительное  пожертвование, собранное в ящик для сбора пожертвований в офисе Фонда  13.01.2017</t>
  </si>
  <si>
    <t>Благотворительные пожертвования, собранные в ящик для сбора пожертвований на мероприятии "Зимний благотворительный бал для детей" 28.01.2017</t>
  </si>
  <si>
    <t>О. Владимир Александрович</t>
  </si>
  <si>
    <t>Г. Александр Викторович</t>
  </si>
  <si>
    <t>М. Игорь Николаевич</t>
  </si>
  <si>
    <t>Г. Дарья Александровна</t>
  </si>
  <si>
    <t xml:space="preserve">Перечисления клиентов  ПАО"БИНБАНК"                                             </t>
  </si>
  <si>
    <t>Платежная система ГОРОД</t>
  </si>
  <si>
    <t>Отчет о пожертвованиях, перечисленных в рамках партнёрской программы с ПАО "БИНБАНК", за январь 2017 г.</t>
  </si>
  <si>
    <t>К. ЮЛИЯ НИКОЛАЕВНА</t>
  </si>
  <si>
    <t>Отчет о полученных пожертвованиях, перечисленных на транзитный валютный счет в АО "Райффайзенбанк", за январь 2017 г.</t>
  </si>
  <si>
    <t>Курс</t>
  </si>
  <si>
    <t>Сумма в рублях</t>
  </si>
  <si>
    <t>Сумма в валюте</t>
  </si>
  <si>
    <t>Поступления в долларах</t>
  </si>
  <si>
    <t>ALEXEY L.</t>
  </si>
  <si>
    <t>ИТОГО:</t>
  </si>
  <si>
    <t>Х. ДЕНИС ВИКТОРОВИЧ</t>
  </si>
  <si>
    <t>ИП Прасолов Станислав Сергеевич</t>
  </si>
  <si>
    <t>К. ВЕРА ВИКТОРОВНА</t>
  </si>
  <si>
    <t>С. Елена Александровна.</t>
  </si>
  <si>
    <t>С. ЕВГЕНИЙ ЛЬВОВИЧ</t>
  </si>
  <si>
    <t>М. СЕРГЕЙ НИКОЛАЕВИЧ</t>
  </si>
  <si>
    <t>Л. ВАЛЕНТИНА ЕВГЕНЬЕВНА</t>
  </si>
  <si>
    <t>С. ВАЛЕРИЙ ВЛАДИМИРОВИЧ</t>
  </si>
  <si>
    <t>К. АЛЕКСЕЙ НИКОЛАЕВИЧ</t>
  </si>
  <si>
    <t>К. ПАВЕЛ ВЕНИАМИНОВИЧ</t>
  </si>
  <si>
    <t>Н. ТАТЬЯНА АЛЕКСАНДРОВНА</t>
  </si>
  <si>
    <t>Ч. ЕЛЕНА ЮРЬЕВНА</t>
  </si>
  <si>
    <t>М. ЕЛЕНА ДМИТРИЕВНА</t>
  </si>
  <si>
    <t>А. АЛЕКСЕЙ ИГОРЕВИЧ</t>
  </si>
  <si>
    <t>С. МАРИЯ АЛЕКСАНДРОВНА</t>
  </si>
  <si>
    <t>Г. ЕЛЕНА ИГОРЕВНА</t>
  </si>
  <si>
    <t>В. АЛЕКСАНДРА ВАСИЛЬЕВНА</t>
  </si>
  <si>
    <t>К. НАТАЛЬЯ ЮРЬЕВНА</t>
  </si>
  <si>
    <t>А. Ирина Рафаэлевна</t>
  </si>
  <si>
    <t>П. МАРИНА АНАТОЛЬЕВНА</t>
  </si>
  <si>
    <t>И. Константин Флюрович .</t>
  </si>
  <si>
    <t>К. ЮРИЙ ВЛАДИМИРОВИЧ</t>
  </si>
  <si>
    <t>Б. КСЕНИЯ ИГОРЕВНА</t>
  </si>
  <si>
    <t>Г. ЕЛИЗАВЕТА ПАВЛОВНА</t>
  </si>
  <si>
    <t>М. ОЛЬГА ЮРЬЕВНА</t>
  </si>
  <si>
    <t>К. Татьяна Александровна</t>
  </si>
  <si>
    <t>К. Владимир Александрович</t>
  </si>
  <si>
    <t>М. ЭЛЬВИРА МИХАЙЛОВНА</t>
  </si>
  <si>
    <t xml:space="preserve">К. Роман Сергеевич </t>
  </si>
  <si>
    <t xml:space="preserve">З. Ирина Юрьевна </t>
  </si>
  <si>
    <t>Л. ОЛЕГ НИКОЛАЕВИЧ.</t>
  </si>
  <si>
    <t>Ф. ЕЛЕНА ВИКТОРОВНА</t>
  </si>
  <si>
    <t>З. ОЛЕСЯ ВИТАЛЬЕВНА</t>
  </si>
  <si>
    <t>З. ИРИНА СЕРГЕЕВНА</t>
  </si>
  <si>
    <t>О. ЕЛЕНА ВЛАДИМИРОВНА</t>
  </si>
  <si>
    <t>Р. ДАНИЛ СЕРГЕЕВИЧ</t>
  </si>
  <si>
    <t>М. ИРИНА АЛЕКСЕЕВНА</t>
  </si>
  <si>
    <t>Я. АЛЕКСАНДР АНДРЕЕВИЧ</t>
  </si>
  <si>
    <t>Н. ОЛЬГА ЭДВАРДОВНА</t>
  </si>
  <si>
    <t>М. АРТЕМ ВИКТОРОВИЧ</t>
  </si>
  <si>
    <t>З. СТЕПАН АЛЕКСАНДРОВИЧ</t>
  </si>
  <si>
    <t>Г. АННА ИЛЬИНИЧНА</t>
  </si>
  <si>
    <t>К. ОЛЬГА ГЕННАДЬЕВНА</t>
  </si>
  <si>
    <t>Ж. Елена Юрьевна</t>
  </si>
  <si>
    <t>Л. МАРИЯ ЕВГЕНЬЕВНА</t>
  </si>
  <si>
    <t>С. Инна Викторовна.</t>
  </si>
  <si>
    <t>К. ЕВГЕНИЯ АЛЕКСАНДРОВНА</t>
  </si>
  <si>
    <t>Н. ЕЛЕНА ЮРЬЕВНА</t>
  </si>
  <si>
    <t>В. ГАЛИНА АФАНАСЬЕВНА</t>
  </si>
  <si>
    <t>К. ИРИНА ВАЛЕРЬЕВНА</t>
  </si>
  <si>
    <t>Б. Марк Леонидович</t>
  </si>
  <si>
    <t>С. ЭДУАРД ЕВГЕНЬЕВИЧ</t>
  </si>
  <si>
    <t xml:space="preserve">ООО Торговый Дом "ПРОФСНАБ" </t>
  </si>
  <si>
    <t>Д. МИХАИЛ ВИКТОРОВИЧ</t>
  </si>
  <si>
    <t>Н. АЛЕКСЕЙ БОРИСОВИЧ</t>
  </si>
  <si>
    <t>А. КСЕНИЯ ВЛАДИМИРОВНА</t>
  </si>
  <si>
    <t xml:space="preserve">ООО "Комплекс технологий" </t>
  </si>
  <si>
    <t>П. ИВАН ЮРЬЕВИЧ</t>
  </si>
  <si>
    <t>С. АЛЕКСАНДР ЮРЬЕВИЧ</t>
  </si>
  <si>
    <t>Д. Владимир Александрович</t>
  </si>
  <si>
    <t>Ю. СВЕТЛАНА БОРИСОВНА</t>
  </si>
  <si>
    <t>ИП Федянин Дмитрий Владимирович</t>
  </si>
  <si>
    <t xml:space="preserve">ИП Федянин Дмитрий Владимирович </t>
  </si>
  <si>
    <t>ИП ШПАК ЕВГЕНИЙ ГЕННАДЬЕВИЧ</t>
  </si>
  <si>
    <t xml:space="preserve">ИП Неватус Игорь Николаевич </t>
  </si>
  <si>
    <t>Оплата обследований для Панфилова Дмитрия, Беляевой Виктории, Каманиной Александры</t>
  </si>
  <si>
    <t>Оплата обследования Кара Аиши</t>
  </si>
  <si>
    <t>Оплата ж/д билетов для участников выездной реабилитационной программы в г. Иматра, Финляндия</t>
  </si>
  <si>
    <t>Оплата ж/д билетов для участников выездной реабилитационной программы г. Иматра, Финляндия</t>
  </si>
  <si>
    <t>НИЖФ ПАО "БИНБАНК"</t>
  </si>
  <si>
    <t>КФ ПАО "БИНБАНК"</t>
  </si>
  <si>
    <t>ЕФ ПАО "БИНБАНК"</t>
  </si>
  <si>
    <t>НОВОСИБИРСКИЙ ФИЛИАЛ ПАО "БИНБАНК"</t>
  </si>
  <si>
    <t>СПБФ ПАО "БИНБАНК"</t>
  </si>
  <si>
    <t>ХФ ПАО "БИНБАНК"</t>
  </si>
  <si>
    <t>ВФ ПАО "БИНБАНК"</t>
  </si>
  <si>
    <t>Стоимость сервисных СМС  сообщений</t>
  </si>
  <si>
    <t>Благотворительная программа "Адресная благотворительная помощь"</t>
  </si>
  <si>
    <t>Сумма, руб</t>
  </si>
  <si>
    <t>Административные расходы на реализацию программы "Адресная благотворительная помощь"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</si>
</sst>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  <numFmt numFmtId="168" formatCode="dd\.mm\.yyyy;@"/>
    <numFmt numFmtId="169" formatCode="###\ ###\ ###\ ##0.00"/>
    <numFmt numFmtId="170" formatCode="yyyy\-mm\-dd\ hh:mm:ss"/>
    <numFmt numFmtId="171" formatCode="#,##0.00&quot;р.&quot;"/>
    <numFmt numFmtId="172" formatCode="#,##0.00;[Red]#,##0.00"/>
    <numFmt numFmtId="173" formatCode="_-* #,##0.00_р_._-;\-* #,##0.00_р_._-;_-* \-??_р_._-;_-@_-"/>
    <numFmt numFmtId="174" formatCode="[$$-409]#,##0.00"/>
  </numFmts>
  <fonts count="8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3"/>
      <name val="Tahoma"/>
      <family val="2"/>
      <charset val="204"/>
    </font>
    <font>
      <b/>
      <sz val="9"/>
      <color theme="3" tint="-0.249977111117893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8"/>
      <color rgb="FFFF0000"/>
      <name val="Tahoma"/>
      <family val="2"/>
      <charset val="204"/>
    </font>
    <font>
      <sz val="10"/>
      <color theme="0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2"/>
      <color theme="1"/>
      <name val="Calibri"/>
      <family val="2"/>
      <scheme val="minor"/>
    </font>
    <font>
      <sz val="11"/>
      <name val="Tahoma"/>
      <family val="2"/>
      <charset val="204"/>
    </font>
    <font>
      <sz val="8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b/>
      <sz val="12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theme="5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8"/>
      <color theme="3" tint="-0.249977111117893"/>
      <name val="Tahoma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8" borderId="16" applyNumberFormat="0" applyAlignment="0" applyProtection="0"/>
    <xf numFmtId="0" fontId="17" fillId="8" borderId="15" applyNumberFormat="0" applyAlignment="0" applyProtection="0"/>
    <xf numFmtId="0" fontId="18" fillId="0" borderId="17" applyNumberFormat="0" applyFill="0" applyAlignment="0" applyProtection="0"/>
    <xf numFmtId="0" fontId="19" fillId="9" borderId="18" applyNumberFormat="0" applyAlignment="0" applyProtection="0"/>
    <xf numFmtId="0" fontId="20" fillId="0" borderId="0" applyNumberFormat="0" applyFill="0" applyBorder="0" applyAlignment="0" applyProtection="0"/>
    <xf numFmtId="0" fontId="1" fillId="10" borderId="1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49" fontId="35" fillId="0" borderId="0" applyNumberFormat="0" applyFill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164" fontId="37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39" fillId="0" borderId="0"/>
    <xf numFmtId="0" fontId="40" fillId="0" borderId="0" applyNumberFormat="0" applyFill="0" applyBorder="0" applyAlignment="0" applyProtection="0"/>
    <xf numFmtId="0" fontId="42" fillId="0" borderId="0" applyFill="0" applyProtection="0"/>
    <xf numFmtId="0" fontId="48" fillId="0" borderId="0"/>
    <xf numFmtId="0" fontId="51" fillId="0" borderId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0" fontId="66" fillId="0" borderId="0"/>
    <xf numFmtId="0" fontId="52" fillId="0" borderId="0"/>
    <xf numFmtId="0" fontId="69" fillId="0" borderId="0" applyNumberFormat="0" applyFill="0" applyBorder="0" applyAlignment="0" applyProtection="0"/>
    <xf numFmtId="0" fontId="72" fillId="0" borderId="0"/>
    <xf numFmtId="0" fontId="76" fillId="0" borderId="0"/>
    <xf numFmtId="173" fontId="76" fillId="0" borderId="0" applyFill="0" applyBorder="0" applyAlignment="0" applyProtection="0"/>
    <xf numFmtId="0" fontId="77" fillId="37" borderId="0" applyNumberFormat="0" applyBorder="0" applyAlignment="0" applyProtection="0"/>
    <xf numFmtId="0" fontId="78" fillId="36" borderId="40" applyNumberFormat="0" applyAlignment="0" applyProtection="0"/>
    <xf numFmtId="0" fontId="79" fillId="0" borderId="41" applyNumberFormat="0" applyFill="0" applyAlignment="0" applyProtection="0"/>
    <xf numFmtId="0" fontId="80" fillId="40" borderId="42" applyNumberFormat="0" applyAlignment="0" applyProtection="0"/>
    <xf numFmtId="0" fontId="81" fillId="0" borderId="0" applyNumberFormat="0" applyFill="0" applyBorder="0" applyAlignment="0" applyProtection="0"/>
    <xf numFmtId="0" fontId="82" fillId="39" borderId="0" applyNumberFormat="0" applyBorder="0" applyAlignment="0" applyProtection="0"/>
    <xf numFmtId="0" fontId="83" fillId="41" borderId="0" applyNumberFormat="0" applyBorder="0" applyAlignment="0" applyProtection="0"/>
    <xf numFmtId="0" fontId="84" fillId="0" borderId="0" applyNumberFormat="0" applyFill="0" applyBorder="0" applyAlignment="0" applyProtection="0"/>
    <xf numFmtId="0" fontId="76" fillId="38" borderId="43" applyNumberFormat="0" applyAlignment="0" applyProtection="0"/>
    <xf numFmtId="0" fontId="85" fillId="0" borderId="44" applyNumberFormat="0" applyFill="0" applyAlignment="0" applyProtection="0"/>
    <xf numFmtId="0" fontId="86" fillId="0" borderId="0" applyNumberFormat="0" applyFill="0" applyBorder="0" applyAlignment="0" applyProtection="0"/>
    <xf numFmtId="0" fontId="87" fillId="42" borderId="0" applyNumberFormat="0" applyBorder="0" applyAlignment="0" applyProtection="0"/>
  </cellStyleXfs>
  <cellXfs count="467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/>
    </xf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5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4" fillId="3" borderId="5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4" fillId="2" borderId="0" xfId="0" applyFont="1" applyFill="1"/>
    <xf numFmtId="165" fontId="3" fillId="2" borderId="0" xfId="2" applyFont="1" applyFill="1" applyAlignment="1">
      <alignment horizontal="center"/>
    </xf>
    <xf numFmtId="0" fontId="28" fillId="2" borderId="0" xfId="0" applyFont="1" applyFill="1" applyAlignment="1"/>
    <xf numFmtId="0" fontId="28" fillId="2" borderId="0" xfId="0" applyFont="1" applyFill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32" fillId="3" borderId="3" xfId="0" applyFont="1" applyFill="1" applyBorder="1" applyAlignment="1">
      <alignment horizontal="center" vertical="center" wrapText="1"/>
    </xf>
    <xf numFmtId="165" fontId="32" fillId="3" borderId="8" xfId="2" applyFont="1" applyFill="1" applyBorder="1" applyAlignment="1">
      <alignment horizontal="center" vertical="center"/>
    </xf>
    <xf numFmtId="0" fontId="26" fillId="2" borderId="0" xfId="0" applyFont="1" applyFill="1"/>
    <xf numFmtId="0" fontId="26" fillId="3" borderId="1" xfId="0" applyFont="1" applyFill="1" applyBorder="1" applyAlignment="1">
      <alignment horizontal="center"/>
    </xf>
    <xf numFmtId="165" fontId="5" fillId="3" borderId="6" xfId="2" applyFont="1" applyFill="1" applyBorder="1" applyAlignment="1"/>
    <xf numFmtId="0" fontId="4" fillId="0" borderId="0" xfId="0" applyFont="1" applyFill="1" applyBorder="1" applyAlignment="1">
      <alignment horizontal="center"/>
    </xf>
    <xf numFmtId="165" fontId="33" fillId="3" borderId="5" xfId="2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4" fontId="3" fillId="2" borderId="0" xfId="2" applyNumberFormat="1" applyFont="1" applyFill="1" applyAlignment="1">
      <alignment horizontal="right" indent="1"/>
    </xf>
    <xf numFmtId="0" fontId="7" fillId="2" borderId="0" xfId="0" applyFont="1" applyFill="1"/>
    <xf numFmtId="0" fontId="34" fillId="3" borderId="11" xfId="0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2" fillId="3" borderId="10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33" fillId="3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4" fontId="32" fillId="3" borderId="1" xfId="2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34" fillId="3" borderId="7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4" fillId="0" borderId="0" xfId="0" applyFont="1" applyFill="1"/>
    <xf numFmtId="0" fontId="3" fillId="0" borderId="0" xfId="0" applyFont="1" applyFill="1" applyBorder="1"/>
    <xf numFmtId="165" fontId="33" fillId="3" borderId="6" xfId="2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7" fillId="0" borderId="0" xfId="0" applyFont="1" applyFill="1"/>
    <xf numFmtId="4" fontId="3" fillId="0" borderId="0" xfId="0" applyNumberFormat="1" applyFont="1" applyFill="1" applyBorder="1" applyAlignment="1">
      <alignment wrapText="1"/>
    </xf>
    <xf numFmtId="0" fontId="45" fillId="2" borderId="0" xfId="0" applyFont="1" applyFill="1" applyAlignment="1">
      <alignment wrapText="1"/>
    </xf>
    <xf numFmtId="165" fontId="4" fillId="3" borderId="6" xfId="2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5" fontId="33" fillId="3" borderId="5" xfId="2" applyFont="1" applyFill="1" applyBorder="1" applyAlignment="1">
      <alignment horizontal="left" wrapText="1"/>
    </xf>
    <xf numFmtId="165" fontId="47" fillId="3" borderId="5" xfId="2" applyFont="1" applyFill="1" applyBorder="1" applyAlignment="1">
      <alignment wrapText="1"/>
    </xf>
    <xf numFmtId="0" fontId="43" fillId="2" borderId="0" xfId="0" applyFont="1" applyFill="1" applyAlignment="1">
      <alignment wrapText="1"/>
    </xf>
    <xf numFmtId="0" fontId="47" fillId="3" borderId="7" xfId="0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left" wrapText="1"/>
    </xf>
    <xf numFmtId="0" fontId="29" fillId="2" borderId="0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/>
    <xf numFmtId="0" fontId="32" fillId="3" borderId="10" xfId="0" applyFont="1" applyFill="1" applyBorder="1" applyAlignment="1">
      <alignment horizontal="center" vertical="center"/>
    </xf>
    <xf numFmtId="14" fontId="50" fillId="3" borderId="4" xfId="0" applyNumberFormat="1" applyFont="1" applyFill="1" applyBorder="1" applyAlignment="1">
      <alignment horizontal="left" indent="3"/>
    </xf>
    <xf numFmtId="0" fontId="34" fillId="3" borderId="7" xfId="0" applyFont="1" applyFill="1" applyBorder="1" applyAlignment="1">
      <alignment horizontal="right" vertical="center" wrapText="1"/>
    </xf>
    <xf numFmtId="4" fontId="5" fillId="3" borderId="4" xfId="2" applyNumberFormat="1" applyFont="1" applyFill="1" applyBorder="1" applyAlignment="1">
      <alignment horizontal="right" indent="1"/>
    </xf>
    <xf numFmtId="4" fontId="32" fillId="3" borderId="9" xfId="2" applyNumberFormat="1" applyFont="1" applyFill="1" applyBorder="1" applyAlignment="1">
      <alignment horizontal="right" vertical="center" indent="1"/>
    </xf>
    <xf numFmtId="165" fontId="3" fillId="0" borderId="0" xfId="2" applyFont="1" applyFill="1" applyBorder="1" applyAlignment="1">
      <alignment horizontal="right" indent="1"/>
    </xf>
    <xf numFmtId="0" fontId="7" fillId="2" borderId="0" xfId="0" applyFont="1" applyFill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/>
    <xf numFmtId="0" fontId="27" fillId="3" borderId="5" xfId="0" applyFont="1" applyFill="1" applyBorder="1" applyAlignment="1"/>
    <xf numFmtId="165" fontId="44" fillId="3" borderId="6" xfId="2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3" fontId="0" fillId="0" borderId="0" xfId="0" applyNumberFormat="1"/>
    <xf numFmtId="0" fontId="7" fillId="0" borderId="0" xfId="0" applyFont="1" applyFill="1" applyAlignment="1">
      <alignment horizontal="center"/>
    </xf>
    <xf numFmtId="0" fontId="53" fillId="0" borderId="0" xfId="0" applyFont="1" applyAlignment="1">
      <alignment horizontal="right"/>
    </xf>
    <xf numFmtId="0" fontId="53" fillId="0" borderId="0" xfId="0" applyFont="1"/>
    <xf numFmtId="165" fontId="7" fillId="0" borderId="0" xfId="2" applyFont="1" applyFill="1" applyAlignment="1">
      <alignment horizontal="center"/>
    </xf>
    <xf numFmtId="4" fontId="7" fillId="2" borderId="0" xfId="2" applyNumberFormat="1" applyFont="1" applyFill="1" applyAlignment="1">
      <alignment horizontal="right" indent="1"/>
    </xf>
    <xf numFmtId="165" fontId="34" fillId="3" borderId="1" xfId="2" applyFont="1" applyFill="1" applyBorder="1" applyAlignment="1">
      <alignment horizontal="center" vertical="center"/>
    </xf>
    <xf numFmtId="4" fontId="34" fillId="3" borderId="1" xfId="2" applyNumberFormat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/>
    </xf>
    <xf numFmtId="0" fontId="53" fillId="0" borderId="0" xfId="0" applyFont="1" applyFill="1"/>
    <xf numFmtId="4" fontId="53" fillId="0" borderId="0" xfId="0" applyNumberFormat="1" applyFont="1" applyFill="1"/>
    <xf numFmtId="0" fontId="55" fillId="0" borderId="0" xfId="0" applyFont="1" applyAlignment="1">
      <alignment vertical="center"/>
    </xf>
    <xf numFmtId="165" fontId="34" fillId="3" borderId="1" xfId="2" applyFont="1" applyFill="1" applyBorder="1" applyAlignment="1">
      <alignment horizontal="center" vertical="center" wrapText="1"/>
    </xf>
    <xf numFmtId="14" fontId="34" fillId="3" borderId="8" xfId="0" applyNumberFormat="1" applyFont="1" applyFill="1" applyBorder="1" applyAlignment="1">
      <alignment horizontal="center" vertical="center"/>
    </xf>
    <xf numFmtId="0" fontId="4" fillId="3" borderId="6" xfId="2" applyNumberFormat="1" applyFont="1" applyFill="1" applyBorder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2" fillId="3" borderId="7" xfId="0" applyNumberFormat="1" applyFont="1" applyFill="1" applyBorder="1" applyAlignment="1">
      <alignment horizontal="center" vertical="center" wrapText="1"/>
    </xf>
    <xf numFmtId="22" fontId="0" fillId="0" borderId="0" xfId="0" applyNumberFormat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22" xfId="0" applyFont="1" applyFill="1" applyBorder="1" applyAlignment="1"/>
    <xf numFmtId="165" fontId="4" fillId="3" borderId="4" xfId="2" applyFont="1" applyFill="1" applyBorder="1" applyAlignment="1">
      <alignment vertical="center"/>
    </xf>
    <xf numFmtId="165" fontId="4" fillId="3" borderId="5" xfId="2" applyFont="1" applyFill="1" applyBorder="1" applyAlignment="1">
      <alignment vertical="center"/>
    </xf>
    <xf numFmtId="165" fontId="4" fillId="3" borderId="22" xfId="2" applyFont="1" applyFill="1" applyBorder="1" applyAlignment="1">
      <alignment vertical="center"/>
    </xf>
    <xf numFmtId="0" fontId="7" fillId="0" borderId="23" xfId="0" applyFont="1" applyFill="1" applyBorder="1" applyAlignment="1">
      <alignment horizontal="left" wrapText="1"/>
    </xf>
    <xf numFmtId="0" fontId="60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49" fontId="3" fillId="0" borderId="23" xfId="0" applyNumberFormat="1" applyFont="1" applyBorder="1" applyAlignment="1">
      <alignment horizontal="right"/>
    </xf>
    <xf numFmtId="49" fontId="61" fillId="0" borderId="0" xfId="0" quotePrefix="1" applyNumberFormat="1" applyFont="1" applyFill="1" applyBorder="1" applyAlignment="1" applyProtection="1">
      <protection locked="0"/>
    </xf>
    <xf numFmtId="0" fontId="5" fillId="3" borderId="22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26" fillId="3" borderId="2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22" fontId="3" fillId="0" borderId="23" xfId="0" applyNumberFormat="1" applyFont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165" fontId="32" fillId="3" borderId="27" xfId="2" applyFont="1" applyFill="1" applyBorder="1" applyAlignment="1">
      <alignment horizontal="center" vertical="center" wrapText="1"/>
    </xf>
    <xf numFmtId="165" fontId="32" fillId="3" borderId="26" xfId="2" applyFont="1" applyFill="1" applyBorder="1" applyAlignment="1">
      <alignment horizontal="center" vertical="center"/>
    </xf>
    <xf numFmtId="4" fontId="4" fillId="3" borderId="25" xfId="2" applyNumberFormat="1" applyFont="1" applyFill="1" applyBorder="1" applyAlignment="1">
      <alignment horizontal="right" indent="1"/>
    </xf>
    <xf numFmtId="4" fontId="26" fillId="3" borderId="22" xfId="2" applyNumberFormat="1" applyFont="1" applyFill="1" applyBorder="1" applyAlignment="1">
      <alignment horizontal="right" indent="1"/>
    </xf>
    <xf numFmtId="4" fontId="3" fillId="3" borderId="5" xfId="0" applyNumberFormat="1" applyFont="1" applyFill="1" applyBorder="1" applyAlignment="1">
      <alignment horizontal="right" indent="1"/>
    </xf>
    <xf numFmtId="4" fontId="4" fillId="3" borderId="22" xfId="2" applyNumberFormat="1" applyFont="1" applyFill="1" applyBorder="1" applyAlignment="1">
      <alignment horizontal="right" indent="1"/>
    </xf>
    <xf numFmtId="0" fontId="0" fillId="2" borderId="0" xfId="0" applyFill="1"/>
    <xf numFmtId="0" fontId="0" fillId="0" borderId="0" xfId="0" applyFill="1"/>
    <xf numFmtId="0" fontId="0" fillId="0" borderId="0" xfId="0" applyBorder="1"/>
    <xf numFmtId="4" fontId="3" fillId="0" borderId="4" xfId="0" applyNumberFormat="1" applyFont="1" applyFill="1" applyBorder="1"/>
    <xf numFmtId="0" fontId="3" fillId="0" borderId="23" xfId="0" applyFont="1" applyFill="1" applyBorder="1"/>
    <xf numFmtId="0" fontId="3" fillId="0" borderId="23" xfId="0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right" indent="1"/>
      <protection locked="0"/>
    </xf>
    <xf numFmtId="4" fontId="7" fillId="2" borderId="0" xfId="2" applyNumberFormat="1" applyFont="1" applyFill="1" applyBorder="1" applyAlignment="1">
      <alignment horizontal="right" indent="1"/>
    </xf>
    <xf numFmtId="0" fontId="7" fillId="0" borderId="0" xfId="0" applyFont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right" indent="1"/>
    </xf>
    <xf numFmtId="168" fontId="7" fillId="0" borderId="0" xfId="0" applyNumberFormat="1" applyFont="1" applyFill="1" applyBorder="1" applyAlignment="1" applyProtection="1">
      <alignment horizontal="center"/>
      <protection locked="0"/>
    </xf>
    <xf numFmtId="165" fontId="7" fillId="0" borderId="0" xfId="2" applyFont="1" applyFill="1" applyBorder="1" applyAlignment="1">
      <alignment horizontal="center"/>
    </xf>
    <xf numFmtId="0" fontId="32" fillId="3" borderId="1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wrapText="1"/>
    </xf>
    <xf numFmtId="14" fontId="3" fillId="0" borderId="23" xfId="0" applyNumberFormat="1" applyFont="1" applyBorder="1" applyAlignment="1">
      <alignment horizontal="center"/>
    </xf>
    <xf numFmtId="0" fontId="3" fillId="2" borderId="0" xfId="0" applyNumberFormat="1" applyFont="1" applyFill="1" applyAlignment="1">
      <alignment horizontal="right"/>
    </xf>
    <xf numFmtId="49" fontId="52" fillId="0" borderId="0" xfId="0" applyNumberFormat="1" applyFont="1" applyFill="1" applyBorder="1" applyAlignment="1" applyProtection="1">
      <protection locked="0"/>
    </xf>
    <xf numFmtId="49" fontId="52" fillId="0" borderId="0" xfId="0" quotePrefix="1" applyNumberFormat="1" applyFont="1" applyFill="1" applyBorder="1" applyAlignment="1" applyProtection="1">
      <protection locked="0"/>
    </xf>
    <xf numFmtId="0" fontId="7" fillId="0" borderId="23" xfId="0" applyFont="1" applyFill="1" applyBorder="1" applyAlignment="1">
      <alignment horizontal="left" wrapText="1"/>
    </xf>
    <xf numFmtId="168" fontId="7" fillId="0" borderId="26" xfId="0" applyNumberFormat="1" applyFont="1" applyFill="1" applyBorder="1" applyAlignment="1" applyProtection="1">
      <alignment horizontal="center"/>
      <protection locked="0"/>
    </xf>
    <xf numFmtId="168" fontId="7" fillId="0" borderId="23" xfId="0" applyNumberFormat="1" applyFont="1" applyFill="1" applyBorder="1" applyAlignment="1" applyProtection="1">
      <alignment horizontal="center"/>
      <protection locked="0"/>
    </xf>
    <xf numFmtId="169" fontId="7" fillId="0" borderId="23" xfId="0" applyNumberFormat="1" applyFont="1" applyFill="1" applyBorder="1" applyAlignment="1" applyProtection="1">
      <protection locked="0"/>
    </xf>
    <xf numFmtId="170" fontId="7" fillId="0" borderId="28" xfId="57" applyNumberFormat="1" applyFont="1" applyBorder="1" applyAlignment="1">
      <alignment horizontal="center"/>
    </xf>
    <xf numFmtId="4" fontId="32" fillId="3" borderId="5" xfId="2" applyNumberFormat="1" applyFont="1" applyFill="1" applyBorder="1" applyAlignment="1">
      <alignment horizontal="center" vertical="center"/>
    </xf>
    <xf numFmtId="4" fontId="43" fillId="2" borderId="0" xfId="2" applyNumberFormat="1" applyFont="1" applyFill="1" applyAlignment="1">
      <alignment horizontal="right"/>
    </xf>
    <xf numFmtId="4" fontId="41" fillId="3" borderId="4" xfId="2" applyNumberFormat="1" applyFont="1" applyFill="1" applyBorder="1" applyAlignment="1"/>
    <xf numFmtId="4" fontId="7" fillId="2" borderId="0" xfId="2" applyNumberFormat="1" applyFont="1" applyFill="1" applyAlignment="1"/>
    <xf numFmtId="4" fontId="34" fillId="3" borderId="9" xfId="2" applyNumberFormat="1" applyFont="1" applyFill="1" applyBorder="1" applyAlignment="1">
      <alignment horizontal="center" vertical="center"/>
    </xf>
    <xf numFmtId="4" fontId="5" fillId="3" borderId="4" xfId="2" applyNumberFormat="1" applyFont="1" applyFill="1" applyBorder="1" applyAlignment="1"/>
    <xf numFmtId="4" fontId="3" fillId="2" borderId="0" xfId="2" applyNumberFormat="1" applyFont="1" applyFill="1" applyAlignment="1">
      <alignment horizontal="right" indent="2"/>
    </xf>
    <xf numFmtId="4" fontId="32" fillId="3" borderId="2" xfId="2" applyNumberFormat="1" applyFont="1" applyFill="1" applyBorder="1" applyAlignment="1">
      <alignment horizontal="center" vertical="center"/>
    </xf>
    <xf numFmtId="4" fontId="3" fillId="2" borderId="0" xfId="2" applyNumberFormat="1" applyFont="1" applyFill="1" applyAlignment="1">
      <alignment horizontal="right"/>
    </xf>
    <xf numFmtId="4" fontId="32" fillId="3" borderId="9" xfId="2" applyNumberFormat="1" applyFont="1" applyFill="1" applyBorder="1" applyAlignment="1">
      <alignment horizontal="center" vertical="center"/>
    </xf>
    <xf numFmtId="4" fontId="7" fillId="0" borderId="28" xfId="57" applyNumberFormat="1" applyFont="1" applyBorder="1"/>
    <xf numFmtId="4" fontId="4" fillId="2" borderId="0" xfId="2" applyNumberFormat="1" applyFont="1" applyFill="1" applyBorder="1" applyAlignment="1">
      <alignment horizontal="right"/>
    </xf>
    <xf numFmtId="4" fontId="32" fillId="3" borderId="10" xfId="2" applyNumberFormat="1" applyFont="1" applyFill="1" applyBorder="1" applyAlignment="1">
      <alignment horizontal="center" vertical="center"/>
    </xf>
    <xf numFmtId="4" fontId="3" fillId="0" borderId="23" xfId="0" applyNumberFormat="1" applyFont="1" applyBorder="1"/>
    <xf numFmtId="4" fontId="4" fillId="3" borderId="1" xfId="2" applyNumberFormat="1" applyFont="1" applyFill="1" applyBorder="1" applyAlignment="1">
      <alignment horizontal="right"/>
    </xf>
    <xf numFmtId="4" fontId="26" fillId="3" borderId="1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3" borderId="1" xfId="2" applyNumberFormat="1" applyFont="1" applyFill="1" applyBorder="1" applyAlignment="1">
      <alignment horizontal="right"/>
    </xf>
    <xf numFmtId="4" fontId="3" fillId="3" borderId="5" xfId="0" applyNumberFormat="1" applyFont="1" applyFill="1" applyBorder="1" applyAlignment="1">
      <alignment horizontal="left" indent="3"/>
    </xf>
    <xf numFmtId="4" fontId="3" fillId="2" borderId="0" xfId="0" applyNumberFormat="1" applyFont="1" applyFill="1"/>
    <xf numFmtId="4" fontId="0" fillId="0" borderId="0" xfId="0" applyNumberFormat="1"/>
    <xf numFmtId="4" fontId="60" fillId="2" borderId="0" xfId="2" applyNumberFormat="1" applyFont="1" applyFill="1" applyBorder="1" applyAlignment="1">
      <alignment horizontal="right"/>
    </xf>
    <xf numFmtId="0" fontId="56" fillId="0" borderId="23" xfId="0" applyFont="1" applyBorder="1" applyAlignment="1">
      <alignment horizontal="center"/>
    </xf>
    <xf numFmtId="0" fontId="56" fillId="0" borderId="22" xfId="0" applyFont="1" applyBorder="1" applyAlignment="1">
      <alignment horizontal="right"/>
    </xf>
    <xf numFmtId="0" fontId="56" fillId="0" borderId="23" xfId="0" applyFont="1" applyBorder="1" applyAlignment="1">
      <alignment horizontal="right"/>
    </xf>
    <xf numFmtId="0" fontId="67" fillId="2" borderId="22" xfId="0" applyFont="1" applyFill="1" applyBorder="1" applyAlignment="1">
      <alignment horizontal="right"/>
    </xf>
    <xf numFmtId="17" fontId="56" fillId="0" borderId="23" xfId="0" applyNumberFormat="1" applyFont="1" applyBorder="1" applyAlignment="1">
      <alignment horizontal="right"/>
    </xf>
    <xf numFmtId="0" fontId="67" fillId="2" borderId="23" xfId="0" applyFont="1" applyFill="1" applyBorder="1" applyAlignment="1">
      <alignment horizontal="right"/>
    </xf>
    <xf numFmtId="49" fontId="3" fillId="0" borderId="28" xfId="0" applyNumberFormat="1" applyFont="1" applyBorder="1" applyAlignment="1">
      <alignment horizontal="center"/>
    </xf>
    <xf numFmtId="4" fontId="3" fillId="0" borderId="28" xfId="0" applyNumberFormat="1" applyFont="1" applyBorder="1" applyAlignment="1">
      <alignment horizontal="right"/>
    </xf>
    <xf numFmtId="49" fontId="4" fillId="3" borderId="6" xfId="2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9" fontId="32" fillId="3" borderId="10" xfId="0" applyNumberFormat="1" applyFont="1" applyFill="1" applyBorder="1" applyAlignment="1">
      <alignment horizontal="center" vertical="center" wrapText="1"/>
    </xf>
    <xf numFmtId="49" fontId="49" fillId="3" borderId="6" xfId="0" applyNumberFormat="1" applyFont="1" applyFill="1" applyBorder="1" applyAlignment="1">
      <alignment horizontal="left" indent="3" shrinkToFit="1"/>
    </xf>
    <xf numFmtId="49" fontId="4" fillId="0" borderId="0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64" fillId="2" borderId="0" xfId="0" applyNumberFormat="1" applyFont="1" applyFill="1"/>
    <xf numFmtId="0" fontId="3" fillId="0" borderId="23" xfId="0" applyNumberFormat="1" applyFont="1" applyBorder="1" applyAlignment="1">
      <alignment horizontal="right"/>
    </xf>
    <xf numFmtId="49" fontId="3" fillId="0" borderId="28" xfId="0" applyNumberFormat="1" applyFont="1" applyBorder="1" applyAlignment="1">
      <alignment horizontal="right"/>
    </xf>
    <xf numFmtId="165" fontId="4" fillId="3" borderId="29" xfId="2" applyFont="1" applyFill="1" applyBorder="1" applyAlignment="1">
      <alignment horizontal="center"/>
    </xf>
    <xf numFmtId="4" fontId="4" fillId="3" borderId="29" xfId="2" applyNumberFormat="1" applyFont="1" applyFill="1" applyBorder="1" applyAlignment="1">
      <alignment horizontal="right" indent="2"/>
    </xf>
    <xf numFmtId="4" fontId="4" fillId="3" borderId="29" xfId="0" applyNumberFormat="1" applyFont="1" applyFill="1" applyBorder="1" applyAlignment="1">
      <alignment horizontal="center"/>
    </xf>
    <xf numFmtId="165" fontId="26" fillId="3" borderId="29" xfId="2" applyFont="1" applyFill="1" applyBorder="1" applyAlignment="1">
      <alignment horizontal="center"/>
    </xf>
    <xf numFmtId="4" fontId="3" fillId="3" borderId="29" xfId="0" applyNumberFormat="1" applyFont="1" applyFill="1" applyBorder="1" applyAlignment="1">
      <alignment horizontal="center"/>
    </xf>
    <xf numFmtId="172" fontId="3" fillId="0" borderId="23" xfId="0" applyNumberFormat="1" applyFont="1" applyBorder="1" applyAlignment="1">
      <alignment horizontal="right"/>
    </xf>
    <xf numFmtId="0" fontId="26" fillId="2" borderId="0" xfId="0" applyFont="1" applyFill="1" applyAlignment="1">
      <alignment horizontal="right" vertical="center"/>
    </xf>
    <xf numFmtId="0" fontId="0" fillId="0" borderId="0" xfId="0" applyNumberFormat="1" applyAlignment="1">
      <alignment horizontal="right"/>
    </xf>
    <xf numFmtId="49" fontId="3" fillId="0" borderId="29" xfId="0" applyNumberFormat="1" applyFont="1" applyBorder="1" applyAlignment="1">
      <alignment horizontal="right"/>
    </xf>
    <xf numFmtId="14" fontId="50" fillId="3" borderId="30" xfId="0" applyNumberFormat="1" applyFont="1" applyFill="1" applyBorder="1" applyAlignment="1">
      <alignment horizontal="left" indent="3"/>
    </xf>
    <xf numFmtId="49" fontId="49" fillId="3" borderId="31" xfId="0" applyNumberFormat="1" applyFont="1" applyFill="1" applyBorder="1" applyAlignment="1">
      <alignment horizontal="left" indent="3" shrinkToFit="1"/>
    </xf>
    <xf numFmtId="0" fontId="26" fillId="3" borderId="10" xfId="0" applyFont="1" applyFill="1" applyBorder="1" applyAlignment="1">
      <alignment horizontal="center"/>
    </xf>
    <xf numFmtId="4" fontId="26" fillId="3" borderId="10" xfId="2" applyNumberFormat="1" applyFont="1" applyFill="1" applyBorder="1" applyAlignment="1">
      <alignment horizontal="right" indent="1"/>
    </xf>
    <xf numFmtId="4" fontId="4" fillId="3" borderId="29" xfId="2" applyNumberFormat="1" applyFont="1" applyFill="1" applyBorder="1" applyAlignment="1">
      <alignment horizontal="right" indent="1"/>
    </xf>
    <xf numFmtId="49" fontId="4" fillId="0" borderId="0" xfId="0" applyNumberFormat="1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49" fontId="3" fillId="0" borderId="25" xfId="0" applyNumberFormat="1" applyFont="1" applyBorder="1" applyAlignment="1">
      <alignment horizontal="right"/>
    </xf>
    <xf numFmtId="49" fontId="3" fillId="2" borderId="25" xfId="0" applyNumberFormat="1" applyFont="1" applyFill="1" applyBorder="1" applyAlignment="1">
      <alignment horizontal="right"/>
    </xf>
    <xf numFmtId="4" fontId="3" fillId="2" borderId="25" xfId="2" applyNumberFormat="1" applyFont="1" applyFill="1" applyBorder="1" applyAlignment="1">
      <alignment horizontal="right"/>
    </xf>
    <xf numFmtId="22" fontId="3" fillId="0" borderId="25" xfId="0" applyNumberFormat="1" applyFont="1" applyBorder="1" applyAlignment="1">
      <alignment horizontal="center"/>
    </xf>
    <xf numFmtId="4" fontId="3" fillId="0" borderId="25" xfId="0" applyNumberFormat="1" applyFont="1" applyBorder="1"/>
    <xf numFmtId="4" fontId="26" fillId="3" borderId="5" xfId="2" applyNumberFormat="1" applyFont="1" applyFill="1" applyBorder="1" applyAlignment="1">
      <alignment horizontal="right" inden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3" fillId="2" borderId="0" xfId="2" applyNumberFormat="1" applyFon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168" fontId="7" fillId="0" borderId="29" xfId="0" applyNumberFormat="1" applyFont="1" applyFill="1" applyBorder="1" applyAlignment="1" applyProtection="1">
      <alignment horizontal="center"/>
      <protection locked="0"/>
    </xf>
    <xf numFmtId="168" fontId="7" fillId="0" borderId="30" xfId="0" applyNumberFormat="1" applyFont="1" applyFill="1" applyBorder="1" applyAlignment="1" applyProtection="1">
      <alignment horizontal="center"/>
      <protection locked="0"/>
    </xf>
    <xf numFmtId="169" fontId="7" fillId="0" borderId="29" xfId="0" applyNumberFormat="1" applyFont="1" applyFill="1" applyBorder="1" applyAlignment="1" applyProtection="1">
      <protection locked="0"/>
    </xf>
    <xf numFmtId="49" fontId="7" fillId="0" borderId="29" xfId="0" quotePrefix="1" applyNumberFormat="1" applyFont="1" applyFill="1" applyBorder="1" applyAlignment="1" applyProtection="1">
      <alignment wrapText="1"/>
      <protection locked="0"/>
    </xf>
    <xf numFmtId="4" fontId="7" fillId="0" borderId="29" xfId="0" applyNumberFormat="1" applyFont="1" applyFill="1" applyBorder="1" applyAlignment="1" applyProtection="1">
      <protection locked="0"/>
    </xf>
    <xf numFmtId="165" fontId="68" fillId="3" borderId="29" xfId="2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8" fillId="2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 wrapText="1"/>
    </xf>
    <xf numFmtId="14" fontId="3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165" fontId="4" fillId="3" borderId="25" xfId="2" applyFont="1" applyFill="1" applyBorder="1" applyAlignment="1">
      <alignment horizontal="center"/>
    </xf>
    <xf numFmtId="0" fontId="60" fillId="3" borderId="29" xfId="0" applyFont="1" applyFill="1" applyBorder="1" applyAlignment="1">
      <alignment horizontal="center" vertical="center"/>
    </xf>
    <xf numFmtId="0" fontId="60" fillId="3" borderId="29" xfId="0" applyFont="1" applyFill="1" applyBorder="1" applyAlignment="1">
      <alignment horizontal="center" vertical="center" wrapText="1"/>
    </xf>
    <xf numFmtId="14" fontId="60" fillId="3" borderId="29" xfId="0" applyNumberFormat="1" applyFont="1" applyFill="1" applyBorder="1" applyAlignment="1">
      <alignment horizontal="left" indent="3"/>
    </xf>
    <xf numFmtId="4" fontId="28" fillId="3" borderId="29" xfId="0" applyNumberFormat="1" applyFont="1" applyFill="1" applyBorder="1" applyAlignment="1">
      <alignment horizontal="right" indent="3"/>
    </xf>
    <xf numFmtId="14" fontId="28" fillId="3" borderId="29" xfId="0" applyNumberFormat="1" applyFont="1" applyFill="1" applyBorder="1" applyAlignment="1">
      <alignment horizontal="left" indent="3" shrinkToFit="1"/>
    </xf>
    <xf numFmtId="14" fontId="3" fillId="0" borderId="29" xfId="0" applyNumberFormat="1" applyFont="1" applyFill="1" applyBorder="1" applyAlignment="1">
      <alignment horizontal="center"/>
    </xf>
    <xf numFmtId="4" fontId="62" fillId="35" borderId="29" xfId="0" applyNumberFormat="1" applyFont="1" applyFill="1" applyBorder="1" applyAlignment="1" applyProtection="1">
      <alignment horizontal="right" wrapText="1"/>
    </xf>
    <xf numFmtId="0" fontId="3" fillId="0" borderId="29" xfId="0" applyFont="1" applyBorder="1" applyAlignment="1">
      <alignment horizontal="right"/>
    </xf>
    <xf numFmtId="0" fontId="3" fillId="0" borderId="29" xfId="0" applyFont="1" applyFill="1" applyBorder="1" applyAlignment="1">
      <alignment horizontal="right"/>
    </xf>
    <xf numFmtId="4" fontId="3" fillId="0" borderId="29" xfId="0" applyNumberFormat="1" applyFont="1" applyFill="1" applyBorder="1" applyAlignment="1">
      <alignment horizontal="right"/>
    </xf>
    <xf numFmtId="49" fontId="3" fillId="0" borderId="29" xfId="0" applyNumberFormat="1" applyFont="1" applyFill="1" applyBorder="1" applyAlignment="1">
      <alignment horizontal="right"/>
    </xf>
    <xf numFmtId="4" fontId="60" fillId="3" borderId="29" xfId="2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9" fontId="64" fillId="2" borderId="0" xfId="0" applyNumberFormat="1" applyFont="1" applyFill="1" applyAlignment="1">
      <alignment horizontal="right"/>
    </xf>
    <xf numFmtId="49" fontId="7" fillId="0" borderId="29" xfId="57" applyNumberFormat="1" applyFont="1" applyBorder="1" applyAlignment="1">
      <alignment horizontal="right"/>
    </xf>
    <xf numFmtId="14" fontId="3" fillId="2" borderId="0" xfId="0" applyNumberFormat="1" applyFont="1" applyFill="1" applyBorder="1" applyAlignment="1">
      <alignment horizontal="center"/>
    </xf>
    <xf numFmtId="165" fontId="3" fillId="2" borderId="23" xfId="2" applyFont="1" applyFill="1" applyBorder="1" applyAlignment="1">
      <alignment horizontal="center"/>
    </xf>
    <xf numFmtId="14" fontId="3" fillId="0" borderId="32" xfId="0" applyNumberFormat="1" applyFont="1" applyBorder="1" applyAlignment="1">
      <alignment horizontal="center" wrapText="1"/>
    </xf>
    <xf numFmtId="4" fontId="3" fillId="0" borderId="32" xfId="0" applyNumberFormat="1" applyFont="1" applyBorder="1" applyAlignment="1">
      <alignment horizontal="right" wrapText="1"/>
    </xf>
    <xf numFmtId="14" fontId="3" fillId="0" borderId="32" xfId="0" applyNumberFormat="1" applyFont="1" applyFill="1" applyBorder="1" applyAlignment="1">
      <alignment horizontal="center"/>
    </xf>
    <xf numFmtId="4" fontId="62" fillId="35" borderId="32" xfId="0" applyNumberFormat="1" applyFont="1" applyFill="1" applyBorder="1" applyAlignment="1" applyProtection="1">
      <alignment horizontal="right" wrapText="1"/>
    </xf>
    <xf numFmtId="49" fontId="3" fillId="0" borderId="32" xfId="0" applyNumberFormat="1" applyFont="1" applyFill="1" applyBorder="1" applyAlignment="1">
      <alignment horizontal="right"/>
    </xf>
    <xf numFmtId="0" fontId="3" fillId="0" borderId="32" xfId="0" applyFont="1" applyBorder="1" applyAlignment="1">
      <alignment wrapText="1"/>
    </xf>
    <xf numFmtId="4" fontId="3" fillId="0" borderId="28" xfId="0" applyNumberFormat="1" applyFont="1" applyBorder="1" applyAlignment="1"/>
    <xf numFmtId="4" fontId="3" fillId="0" borderId="32" xfId="0" applyNumberFormat="1" applyFont="1" applyBorder="1" applyAlignment="1"/>
    <xf numFmtId="14" fontId="33" fillId="3" borderId="32" xfId="0" applyNumberFormat="1" applyFont="1" applyFill="1" applyBorder="1" applyAlignment="1">
      <alignment horizontal="center"/>
    </xf>
    <xf numFmtId="4" fontId="41" fillId="3" borderId="33" xfId="2" applyNumberFormat="1" applyFont="1" applyFill="1" applyBorder="1" applyAlignment="1"/>
    <xf numFmtId="165" fontId="33" fillId="3" borderId="31" xfId="2" applyFont="1" applyFill="1" applyBorder="1" applyAlignment="1">
      <alignment horizontal="center" vertical="center" wrapText="1"/>
    </xf>
    <xf numFmtId="14" fontId="3" fillId="0" borderId="28" xfId="0" applyNumberFormat="1" applyFont="1" applyBorder="1" applyAlignment="1">
      <alignment horizontal="center"/>
    </xf>
    <xf numFmtId="14" fontId="3" fillId="0" borderId="32" xfId="0" applyNumberFormat="1" applyFont="1" applyBorder="1" applyAlignment="1">
      <alignment horizontal="center"/>
    </xf>
    <xf numFmtId="4" fontId="0" fillId="0" borderId="0" xfId="0" applyNumberFormat="1" applyBorder="1"/>
    <xf numFmtId="0" fontId="7" fillId="2" borderId="23" xfId="0" applyFont="1" applyFill="1" applyBorder="1" applyAlignment="1">
      <alignment horizontal="left" wrapText="1"/>
    </xf>
    <xf numFmtId="0" fontId="5" fillId="3" borderId="33" xfId="0" applyFont="1" applyFill="1" applyBorder="1" applyAlignment="1">
      <alignment horizontal="center"/>
    </xf>
    <xf numFmtId="4" fontId="41" fillId="3" borderId="5" xfId="2" applyNumberFormat="1" applyFont="1" applyFill="1" applyBorder="1" applyAlignment="1"/>
    <xf numFmtId="171" fontId="65" fillId="3" borderId="31" xfId="2" applyNumberFormat="1" applyFont="1" applyFill="1" applyBorder="1" applyAlignment="1">
      <alignment horizontal="center"/>
    </xf>
    <xf numFmtId="0" fontId="22" fillId="3" borderId="32" xfId="0" applyFont="1" applyFill="1" applyBorder="1"/>
    <xf numFmtId="4" fontId="22" fillId="3" borderId="32" xfId="0" applyNumberFormat="1" applyFont="1" applyFill="1" applyBorder="1"/>
    <xf numFmtId="168" fontId="7" fillId="0" borderId="32" xfId="0" applyNumberFormat="1" applyFont="1" applyFill="1" applyBorder="1" applyAlignment="1" applyProtection="1">
      <alignment horizontal="center"/>
      <protection locked="0"/>
    </xf>
    <xf numFmtId="14" fontId="26" fillId="2" borderId="0" xfId="0" applyNumberFormat="1" applyFont="1" applyFill="1" applyAlignment="1">
      <alignment vertical="center"/>
    </xf>
    <xf numFmtId="14" fontId="3" fillId="2" borderId="0" xfId="0" applyNumberFormat="1" applyFont="1" applyFill="1"/>
    <xf numFmtId="14" fontId="3" fillId="2" borderId="32" xfId="0" applyNumberFormat="1" applyFont="1" applyFill="1" applyBorder="1" applyAlignment="1">
      <alignment horizontal="center"/>
    </xf>
    <xf numFmtId="165" fontId="3" fillId="0" borderId="32" xfId="0" applyNumberFormat="1" applyFont="1" applyBorder="1" applyAlignment="1">
      <alignment horizontal="right" wrapText="1"/>
    </xf>
    <xf numFmtId="0" fontId="2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22" fontId="3" fillId="0" borderId="32" xfId="0" applyNumberFormat="1" applyFont="1" applyBorder="1" applyAlignment="1">
      <alignment horizontal="center"/>
    </xf>
    <xf numFmtId="4" fontId="3" fillId="0" borderId="32" xfId="0" applyNumberFormat="1" applyFont="1" applyBorder="1"/>
    <xf numFmtId="49" fontId="3" fillId="0" borderId="32" xfId="0" applyNumberFormat="1" applyFont="1" applyBorder="1" applyAlignment="1">
      <alignment horizontal="right"/>
    </xf>
    <xf numFmtId="49" fontId="26" fillId="2" borderId="0" xfId="0" applyNumberFormat="1" applyFont="1" applyFill="1" applyAlignment="1">
      <alignment vertical="center"/>
    </xf>
    <xf numFmtId="49" fontId="57" fillId="2" borderId="0" xfId="0" applyNumberFormat="1" applyFont="1" applyFill="1"/>
    <xf numFmtId="49" fontId="63" fillId="2" borderId="0" xfId="0" applyNumberFormat="1" applyFont="1" applyFill="1"/>
    <xf numFmtId="49" fontId="57" fillId="2" borderId="0" xfId="0" applyNumberFormat="1" applyFont="1" applyFill="1" applyBorder="1"/>
    <xf numFmtId="49" fontId="3" fillId="2" borderId="0" xfId="0" applyNumberFormat="1" applyFont="1" applyFill="1" applyBorder="1"/>
    <xf numFmtId="170" fontId="7" fillId="0" borderId="32" xfId="57" applyNumberFormat="1" applyFont="1" applyBorder="1" applyAlignment="1">
      <alignment horizontal="center"/>
    </xf>
    <xf numFmtId="4" fontId="7" fillId="0" borderId="32" xfId="57" applyNumberFormat="1" applyFont="1" applyBorder="1"/>
    <xf numFmtId="49" fontId="7" fillId="0" borderId="32" xfId="57" applyNumberFormat="1" applyFont="1" applyBorder="1" applyAlignment="1">
      <alignment horizontal="right"/>
    </xf>
    <xf numFmtId="170" fontId="7" fillId="0" borderId="0" xfId="57" applyNumberFormat="1" applyFont="1" applyBorder="1" applyAlignment="1">
      <alignment horizontal="center"/>
    </xf>
    <xf numFmtId="4" fontId="7" fillId="0" borderId="0" xfId="57" applyNumberFormat="1" applyFont="1" applyBorder="1"/>
    <xf numFmtId="49" fontId="7" fillId="0" borderId="0" xfId="57" applyNumberFormat="1" applyFont="1" applyBorder="1" applyAlignment="1">
      <alignment horizontal="right"/>
    </xf>
    <xf numFmtId="14" fontId="3" fillId="2" borderId="32" xfId="2" applyNumberFormat="1" applyFont="1" applyFill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" fontId="3" fillId="0" borderId="32" xfId="0" applyNumberFormat="1" applyFont="1" applyBorder="1" applyAlignment="1">
      <alignment horizontal="right"/>
    </xf>
    <xf numFmtId="14" fontId="3" fillId="0" borderId="28" xfId="0" applyNumberFormat="1" applyFont="1" applyFill="1" applyBorder="1" applyAlignment="1">
      <alignment horizontal="center"/>
    </xf>
    <xf numFmtId="4" fontId="3" fillId="0" borderId="28" xfId="0" applyNumberFormat="1" applyFont="1" applyFill="1" applyBorder="1" applyAlignment="1"/>
    <xf numFmtId="49" fontId="3" fillId="0" borderId="34" xfId="0" applyNumberFormat="1" applyFont="1" applyFill="1" applyBorder="1" applyAlignment="1">
      <alignment horizontal="right"/>
    </xf>
    <xf numFmtId="0" fontId="46" fillId="2" borderId="24" xfId="0" applyFont="1" applyFill="1" applyBorder="1" applyAlignment="1">
      <alignment horizontal="center" vertical="center" wrapText="1"/>
    </xf>
    <xf numFmtId="4" fontId="7" fillId="0" borderId="29" xfId="0" applyNumberFormat="1" applyFont="1" applyFill="1" applyBorder="1" applyAlignment="1" applyProtection="1">
      <alignment horizontal="right"/>
      <protection locked="0"/>
    </xf>
    <xf numFmtId="172" fontId="3" fillId="0" borderId="32" xfId="0" applyNumberFormat="1" applyFont="1" applyBorder="1" applyAlignment="1">
      <alignment horizontal="right"/>
    </xf>
    <xf numFmtId="172" fontId="7" fillId="0" borderId="23" xfId="0" applyNumberFormat="1" applyFont="1" applyBorder="1" applyAlignment="1">
      <alignment horizontal="right"/>
    </xf>
    <xf numFmtId="0" fontId="8" fillId="3" borderId="33" xfId="0" applyFont="1" applyFill="1" applyBorder="1" applyAlignment="1">
      <alignment horizontal="center"/>
    </xf>
    <xf numFmtId="165" fontId="32" fillId="3" borderId="35" xfId="2" applyFont="1" applyFill="1" applyBorder="1" applyAlignment="1">
      <alignment horizontal="center" vertical="center"/>
    </xf>
    <xf numFmtId="172" fontId="3" fillId="2" borderId="32" xfId="0" applyNumberFormat="1" applyFont="1" applyFill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2" borderId="0" xfId="0" applyFill="1" applyBorder="1"/>
    <xf numFmtId="0" fontId="0" fillId="2" borderId="0" xfId="0" applyNumberFormat="1" applyFill="1" applyBorder="1" applyAlignment="1">
      <alignment horizontal="right"/>
    </xf>
    <xf numFmtId="4" fontId="5" fillId="3" borderId="5" xfId="2" applyNumberFormat="1" applyFont="1" applyFill="1" applyBorder="1" applyAlignment="1"/>
    <xf numFmtId="4" fontId="32" fillId="3" borderId="36" xfId="2" applyNumberFormat="1" applyFont="1" applyFill="1" applyBorder="1" applyAlignment="1">
      <alignment horizontal="center" vertical="center"/>
    </xf>
    <xf numFmtId="4" fontId="5" fillId="3" borderId="29" xfId="2" applyNumberFormat="1" applyFont="1" applyFill="1" applyBorder="1" applyAlignment="1"/>
    <xf numFmtId="4" fontId="33" fillId="3" borderId="33" xfId="2" applyNumberFormat="1" applyFont="1" applyFill="1" applyBorder="1" applyAlignment="1"/>
    <xf numFmtId="0" fontId="8" fillId="3" borderId="5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33" fillId="3" borderId="33" xfId="0" applyFont="1" applyFill="1" applyBorder="1" applyAlignment="1">
      <alignment horizontal="center"/>
    </xf>
    <xf numFmtId="4" fontId="41" fillId="3" borderId="33" xfId="2" applyNumberFormat="1" applyFont="1" applyFill="1" applyBorder="1" applyAlignment="1">
      <alignment horizontal="right" indent="1"/>
    </xf>
    <xf numFmtId="4" fontId="41" fillId="3" borderId="31" xfId="2" applyNumberFormat="1" applyFont="1" applyFill="1" applyBorder="1" applyAlignment="1">
      <alignment horizontal="right" indent="1"/>
    </xf>
    <xf numFmtId="0" fontId="59" fillId="3" borderId="33" xfId="0" applyFont="1" applyFill="1" applyBorder="1" applyAlignment="1">
      <alignment horizontal="center"/>
    </xf>
    <xf numFmtId="4" fontId="59" fillId="3" borderId="33" xfId="2" applyNumberFormat="1" applyFont="1" applyFill="1" applyBorder="1" applyAlignment="1">
      <alignment horizontal="right"/>
    </xf>
    <xf numFmtId="165" fontId="60" fillId="3" borderId="31" xfId="2" applyFont="1" applyFill="1" applyBorder="1" applyAlignment="1">
      <alignment horizontal="center"/>
    </xf>
    <xf numFmtId="4" fontId="8" fillId="3" borderId="33" xfId="0" applyNumberFormat="1" applyFont="1" applyFill="1" applyBorder="1" applyAlignment="1">
      <alignment horizontal="center"/>
    </xf>
    <xf numFmtId="169" fontId="3" fillId="0" borderId="32" xfId="0" applyNumberFormat="1" applyFont="1" applyFill="1" applyBorder="1" applyAlignment="1" applyProtection="1">
      <protection locked="0"/>
    </xf>
    <xf numFmtId="165" fontId="3" fillId="0" borderId="32" xfId="2" applyFont="1" applyFill="1" applyBorder="1" applyAlignment="1">
      <alignment horizontal="left" wrapText="1"/>
    </xf>
    <xf numFmtId="49" fontId="7" fillId="0" borderId="32" xfId="0" quotePrefix="1" applyNumberFormat="1" applyFont="1" applyFill="1" applyBorder="1" applyAlignment="1" applyProtection="1">
      <alignment wrapText="1"/>
      <protection locked="0"/>
    </xf>
    <xf numFmtId="4" fontId="3" fillId="0" borderId="32" xfId="0" applyNumberFormat="1" applyFont="1" applyFill="1" applyBorder="1" applyAlignment="1">
      <alignment wrapText="1"/>
    </xf>
    <xf numFmtId="169" fontId="3" fillId="0" borderId="32" xfId="0" applyNumberFormat="1" applyFont="1" applyFill="1" applyBorder="1" applyAlignment="1" applyProtection="1">
      <alignment horizontal="right"/>
      <protection locked="0"/>
    </xf>
    <xf numFmtId="4" fontId="8" fillId="3" borderId="1" xfId="0" applyNumberFormat="1" applyFont="1" applyFill="1" applyBorder="1" applyAlignment="1">
      <alignment horizontal="center"/>
    </xf>
    <xf numFmtId="4" fontId="47" fillId="3" borderId="32" xfId="2" applyNumberFormat="1" applyFont="1" applyFill="1" applyBorder="1" applyAlignment="1">
      <alignment horizontal="right"/>
    </xf>
    <xf numFmtId="4" fontId="4" fillId="3" borderId="32" xfId="2" applyNumberFormat="1" applyFont="1" applyFill="1" applyBorder="1" applyAlignment="1"/>
    <xf numFmtId="4" fontId="0" fillId="0" borderId="0" xfId="0" applyNumberFormat="1" applyFill="1"/>
    <xf numFmtId="0" fontId="56" fillId="0" borderId="32" xfId="0" applyFont="1" applyBorder="1" applyAlignment="1">
      <alignment horizontal="center"/>
    </xf>
    <xf numFmtId="0" fontId="56" fillId="0" borderId="32" xfId="0" applyFont="1" applyBorder="1" applyAlignment="1">
      <alignment horizontal="right"/>
    </xf>
    <xf numFmtId="165" fontId="3" fillId="2" borderId="32" xfId="2" applyFont="1" applyFill="1" applyBorder="1" applyAlignment="1">
      <alignment horizontal="center"/>
    </xf>
    <xf numFmtId="0" fontId="67" fillId="2" borderId="32" xfId="0" applyFont="1" applyFill="1" applyBorder="1" applyAlignment="1">
      <alignment horizontal="right"/>
    </xf>
    <xf numFmtId="4" fontId="0" fillId="0" borderId="32" xfId="0" applyNumberFormat="1" applyBorder="1"/>
    <xf numFmtId="0" fontId="0" fillId="0" borderId="0" xfId="0" applyFill="1" applyBorder="1"/>
    <xf numFmtId="0" fontId="3" fillId="0" borderId="32" xfId="0" applyNumberFormat="1" applyFont="1" applyBorder="1" applyAlignment="1">
      <alignment horizontal="right"/>
    </xf>
    <xf numFmtId="0" fontId="51" fillId="0" borderId="29" xfId="58" applyBorder="1" applyAlignment="1">
      <alignment horizontal="right"/>
    </xf>
    <xf numFmtId="0" fontId="51" fillId="0" borderId="32" xfId="58" applyBorder="1" applyAlignment="1">
      <alignment horizontal="right"/>
    </xf>
    <xf numFmtId="4" fontId="8" fillId="3" borderId="32" xfId="0" applyNumberFormat="1" applyFont="1" applyFill="1" applyBorder="1" applyAlignment="1">
      <alignment horizontal="center"/>
    </xf>
    <xf numFmtId="4" fontId="26" fillId="3" borderId="32" xfId="2" applyNumberFormat="1" applyFont="1" applyFill="1" applyBorder="1" applyAlignment="1">
      <alignment horizontal="right" indent="1"/>
    </xf>
    <xf numFmtId="0" fontId="0" fillId="0" borderId="29" xfId="0" applyBorder="1" applyAlignment="1">
      <alignment horizontal="right"/>
    </xf>
    <xf numFmtId="169" fontId="7" fillId="0" borderId="32" xfId="0" applyNumberFormat="1" applyFont="1" applyFill="1" applyBorder="1" applyAlignment="1" applyProtection="1">
      <protection locked="0"/>
    </xf>
    <xf numFmtId="168" fontId="7" fillId="0" borderId="33" xfId="0" applyNumberFormat="1" applyFont="1" applyFill="1" applyBorder="1" applyAlignment="1" applyProtection="1">
      <alignment horizontal="center"/>
      <protection locked="0"/>
    </xf>
    <xf numFmtId="168" fontId="7" fillId="2" borderId="30" xfId="0" applyNumberFormat="1" applyFont="1" applyFill="1" applyBorder="1" applyAlignment="1" applyProtection="1">
      <alignment horizontal="center"/>
      <protection locked="0"/>
    </xf>
    <xf numFmtId="4" fontId="7" fillId="2" borderId="29" xfId="0" applyNumberFormat="1" applyFont="1" applyFill="1" applyBorder="1" applyAlignment="1" applyProtection="1">
      <protection locked="0"/>
    </xf>
    <xf numFmtId="2" fontId="3" fillId="2" borderId="32" xfId="0" applyNumberFormat="1" applyFont="1" applyFill="1" applyBorder="1"/>
    <xf numFmtId="2" fontId="3" fillId="2" borderId="0" xfId="0" applyNumberFormat="1" applyFont="1" applyFill="1"/>
    <xf numFmtId="22" fontId="0" fillId="0" borderId="32" xfId="0" applyNumberFormat="1" applyBorder="1"/>
    <xf numFmtId="2" fontId="0" fillId="0" borderId="32" xfId="0" applyNumberFormat="1" applyBorder="1"/>
    <xf numFmtId="0" fontId="69" fillId="2" borderId="0" xfId="69" applyFill="1" applyBorder="1"/>
    <xf numFmtId="14" fontId="69" fillId="3" borderId="4" xfId="69" applyNumberFormat="1" applyFill="1" applyBorder="1" applyAlignment="1">
      <alignment horizontal="left" indent="3"/>
    </xf>
    <xf numFmtId="14" fontId="3" fillId="2" borderId="23" xfId="2" applyNumberFormat="1" applyFont="1" applyFill="1" applyBorder="1" applyAlignment="1">
      <alignment horizontal="center"/>
    </xf>
    <xf numFmtId="0" fontId="60" fillId="3" borderId="32" xfId="0" applyFont="1" applyFill="1" applyBorder="1" applyAlignment="1">
      <alignment horizontal="center" vertical="center"/>
    </xf>
    <xf numFmtId="49" fontId="6" fillId="0" borderId="32" xfId="3" applyNumberFormat="1" applyBorder="1"/>
    <xf numFmtId="2" fontId="6" fillId="0" borderId="32" xfId="3" applyNumberFormat="1" applyBorder="1"/>
    <xf numFmtId="0" fontId="70" fillId="2" borderId="0" xfId="0" applyFont="1" applyFill="1"/>
    <xf numFmtId="0" fontId="71" fillId="2" borderId="0" xfId="0" applyFont="1" applyFill="1" applyAlignment="1">
      <alignment vertical="center"/>
    </xf>
    <xf numFmtId="0" fontId="0" fillId="0" borderId="0" xfId="0" applyFont="1"/>
    <xf numFmtId="0" fontId="72" fillId="0" borderId="32" xfId="70" applyFont="1" applyBorder="1" applyAlignment="1">
      <alignment horizontal="right"/>
    </xf>
    <xf numFmtId="2" fontId="72" fillId="0" borderId="32" xfId="70" applyNumberFormat="1" applyFont="1" applyBorder="1"/>
    <xf numFmtId="14" fontId="7" fillId="2" borderId="32" xfId="0" applyNumberFormat="1" applyFont="1" applyFill="1" applyBorder="1" applyAlignment="1">
      <alignment horizontal="center"/>
    </xf>
    <xf numFmtId="49" fontId="7" fillId="0" borderId="31" xfId="0" quotePrefix="1" applyNumberFormat="1" applyFont="1" applyFill="1" applyBorder="1" applyAlignment="1" applyProtection="1">
      <alignment horizontal="left"/>
    </xf>
    <xf numFmtId="49" fontId="7" fillId="0" borderId="23" xfId="0" quotePrefix="1" applyNumberFormat="1" applyFont="1" applyFill="1" applyBorder="1" applyAlignment="1" applyProtection="1">
      <alignment horizontal="right"/>
    </xf>
    <xf numFmtId="4" fontId="6" fillId="0" borderId="32" xfId="3" applyNumberFormat="1" applyBorder="1" applyAlignment="1">
      <alignment horizontal="right"/>
    </xf>
    <xf numFmtId="4" fontId="6" fillId="0" borderId="34" xfId="3" applyNumberFormat="1" applyFill="1" applyBorder="1" applyAlignment="1">
      <alignment horizontal="right"/>
    </xf>
    <xf numFmtId="4" fontId="7" fillId="0" borderId="23" xfId="0" applyNumberFormat="1" applyFont="1" applyFill="1" applyBorder="1" applyAlignment="1" applyProtection="1">
      <alignment horizontal="right" indent="1"/>
      <protection locked="0"/>
    </xf>
    <xf numFmtId="4" fontId="7" fillId="0" borderId="29" xfId="0" applyNumberFormat="1" applyFont="1" applyFill="1" applyBorder="1" applyAlignment="1" applyProtection="1">
      <alignment horizontal="right" indent="1"/>
      <protection locked="0"/>
    </xf>
    <xf numFmtId="4" fontId="59" fillId="3" borderId="5" xfId="2" applyNumberFormat="1" applyFont="1" applyFill="1" applyBorder="1" applyAlignment="1">
      <alignment horizontal="right"/>
    </xf>
    <xf numFmtId="0" fontId="59" fillId="3" borderId="32" xfId="0" applyFont="1" applyFill="1" applyBorder="1" applyAlignment="1">
      <alignment horizontal="center"/>
    </xf>
    <xf numFmtId="167" fontId="0" fillId="0" borderId="32" xfId="0" applyNumberFormat="1" applyBorder="1"/>
    <xf numFmtId="4" fontId="0" fillId="0" borderId="37" xfId="0" applyNumberFormat="1" applyBorder="1" applyAlignment="1">
      <alignment horizontal="right"/>
    </xf>
    <xf numFmtId="4" fontId="62" fillId="35" borderId="34" xfId="0" applyNumberFormat="1" applyFont="1" applyFill="1" applyBorder="1" applyAlignment="1" applyProtection="1">
      <alignment horizontal="right" wrapText="1"/>
    </xf>
    <xf numFmtId="14" fontId="3" fillId="0" borderId="38" xfId="0" applyNumberFormat="1" applyFont="1" applyFill="1" applyBorder="1" applyAlignment="1">
      <alignment horizontal="center"/>
    </xf>
    <xf numFmtId="4" fontId="62" fillId="35" borderId="38" xfId="0" applyNumberFormat="1" applyFont="1" applyFill="1" applyBorder="1" applyAlignment="1" applyProtection="1">
      <alignment horizontal="right" wrapText="1"/>
    </xf>
    <xf numFmtId="49" fontId="3" fillId="0" borderId="38" xfId="0" applyNumberFormat="1" applyFont="1" applyFill="1" applyBorder="1" applyAlignment="1">
      <alignment horizontal="right"/>
    </xf>
    <xf numFmtId="4" fontId="62" fillId="2" borderId="32" xfId="0" applyNumberFormat="1" applyFont="1" applyFill="1" applyBorder="1" applyAlignment="1" applyProtection="1">
      <alignment horizontal="right" wrapText="1"/>
    </xf>
    <xf numFmtId="49" fontId="3" fillId="2" borderId="32" xfId="0" applyNumberFormat="1" applyFont="1" applyFill="1" applyBorder="1" applyAlignment="1">
      <alignment horizontal="right"/>
    </xf>
    <xf numFmtId="168" fontId="7" fillId="2" borderId="23" xfId="0" applyNumberFormat="1" applyFont="1" applyFill="1" applyBorder="1" applyAlignment="1" applyProtection="1">
      <alignment horizontal="center"/>
      <protection locked="0"/>
    </xf>
    <xf numFmtId="4" fontId="7" fillId="2" borderId="23" xfId="0" applyNumberFormat="1" applyFont="1" applyFill="1" applyBorder="1" applyAlignment="1" applyProtection="1">
      <alignment horizontal="right" indent="1"/>
      <protection locked="0"/>
    </xf>
    <xf numFmtId="0" fontId="56" fillId="0" borderId="38" xfId="0" applyFont="1" applyBorder="1" applyAlignment="1">
      <alignment horizontal="right"/>
    </xf>
    <xf numFmtId="4" fontId="4" fillId="3" borderId="38" xfId="2" applyNumberFormat="1" applyFont="1" applyFill="1" applyBorder="1" applyAlignment="1">
      <alignment horizontal="right" indent="2"/>
    </xf>
    <xf numFmtId="4" fontId="60" fillId="3" borderId="32" xfId="0" applyNumberFormat="1" applyFont="1" applyFill="1" applyBorder="1" applyAlignment="1">
      <alignment horizontal="right" vertical="center"/>
    </xf>
    <xf numFmtId="4" fontId="4" fillId="3" borderId="29" xfId="2" applyNumberFormat="1" applyFont="1" applyFill="1" applyBorder="1" applyAlignment="1">
      <alignment horizontal="right"/>
    </xf>
    <xf numFmtId="14" fontId="3" fillId="0" borderId="32" xfId="0" applyNumberFormat="1" applyFont="1" applyBorder="1" applyAlignment="1">
      <alignment horizontal="right" wrapText="1"/>
    </xf>
    <xf numFmtId="168" fontId="52" fillId="0" borderId="38" xfId="0" applyNumberFormat="1" applyFont="1" applyFill="1" applyBorder="1" applyAlignment="1" applyProtection="1">
      <protection locked="0"/>
    </xf>
    <xf numFmtId="169" fontId="49" fillId="0" borderId="38" xfId="0" applyNumberFormat="1" applyFont="1" applyFill="1" applyBorder="1" applyAlignment="1" applyProtection="1">
      <protection locked="0"/>
    </xf>
    <xf numFmtId="0" fontId="53" fillId="0" borderId="0" xfId="0" applyFont="1"/>
    <xf numFmtId="168" fontId="52" fillId="0" borderId="38" xfId="0" applyNumberFormat="1" applyFont="1" applyFill="1" applyBorder="1" applyAlignment="1" applyProtection="1">
      <protection locked="0"/>
    </xf>
    <xf numFmtId="49" fontId="7" fillId="0" borderId="38" xfId="0" quotePrefix="1" applyNumberFormat="1" applyFont="1" applyFill="1" applyBorder="1" applyAlignment="1" applyProtection="1">
      <alignment horizontal="right"/>
    </xf>
    <xf numFmtId="0" fontId="7" fillId="0" borderId="38" xfId="0" applyFont="1" applyBorder="1" applyAlignment="1">
      <alignment horizontal="right" wrapText="1"/>
    </xf>
    <xf numFmtId="0" fontId="7" fillId="0" borderId="38" xfId="0" applyFont="1" applyBorder="1" applyAlignment="1">
      <alignment horizontal="right" vertical="top" wrapText="1"/>
    </xf>
    <xf numFmtId="169" fontId="49" fillId="0" borderId="38" xfId="0" applyNumberFormat="1" applyFont="1" applyFill="1" applyBorder="1" applyAlignment="1" applyProtection="1">
      <protection locked="0"/>
    </xf>
    <xf numFmtId="0" fontId="8" fillId="3" borderId="38" xfId="0" applyFont="1" applyFill="1" applyBorder="1" applyAlignment="1">
      <alignment horizontal="center"/>
    </xf>
    <xf numFmtId="4" fontId="5" fillId="3" borderId="38" xfId="2" applyNumberFormat="1" applyFont="1" applyFill="1" applyBorder="1" applyAlignment="1">
      <alignment horizontal="right" indent="1"/>
    </xf>
    <xf numFmtId="4" fontId="5" fillId="0" borderId="0" xfId="2" applyNumberFormat="1" applyFont="1" applyFill="1" applyBorder="1" applyAlignment="1">
      <alignment horizontal="right" indent="1"/>
    </xf>
    <xf numFmtId="165" fontId="32" fillId="3" borderId="38" xfId="2" applyFont="1" applyFill="1" applyBorder="1" applyAlignment="1">
      <alignment horizontal="center" vertical="center"/>
    </xf>
    <xf numFmtId="4" fontId="32" fillId="3" borderId="38" xfId="2" applyNumberFormat="1" applyFont="1" applyFill="1" applyBorder="1" applyAlignment="1">
      <alignment horizontal="center" vertical="center"/>
    </xf>
    <xf numFmtId="165" fontId="32" fillId="3" borderId="38" xfId="2" applyFont="1" applyFill="1" applyBorder="1" applyAlignment="1">
      <alignment horizontal="center" vertical="center" wrapText="1"/>
    </xf>
    <xf numFmtId="0" fontId="75" fillId="0" borderId="0" xfId="0" applyFont="1"/>
    <xf numFmtId="14" fontId="7" fillId="0" borderId="39" xfId="0" applyNumberFormat="1" applyFont="1" applyFill="1" applyBorder="1" applyAlignment="1">
      <alignment horizontal="center" vertical="center" wrapText="1"/>
    </xf>
    <xf numFmtId="4" fontId="7" fillId="0" borderId="39" xfId="2" applyNumberFormat="1" applyFont="1" applyFill="1" applyBorder="1" applyAlignment="1" applyProtection="1">
      <alignment horizontal="right" vertical="center" wrapText="1" shrinkToFit="1"/>
    </xf>
    <xf numFmtId="165" fontId="4" fillId="3" borderId="39" xfId="2" applyFont="1" applyFill="1" applyBorder="1" applyAlignment="1">
      <alignment horizontal="center"/>
    </xf>
    <xf numFmtId="4" fontId="4" fillId="3" borderId="39" xfId="2" applyNumberFormat="1" applyFont="1" applyFill="1" applyBorder="1" applyAlignment="1">
      <alignment horizontal="right" indent="2"/>
    </xf>
    <xf numFmtId="4" fontId="4" fillId="3" borderId="39" xfId="0" applyNumberFormat="1" applyFont="1" applyFill="1" applyBorder="1" applyAlignment="1">
      <alignment horizontal="center"/>
    </xf>
    <xf numFmtId="0" fontId="56" fillId="0" borderId="0" xfId="0" applyFont="1"/>
    <xf numFmtId="4" fontId="56" fillId="0" borderId="0" xfId="0" applyNumberFormat="1" applyFont="1"/>
    <xf numFmtId="0" fontId="47" fillId="3" borderId="39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right"/>
    </xf>
    <xf numFmtId="0" fontId="7" fillId="0" borderId="39" xfId="0" applyFont="1" applyFill="1" applyBorder="1" applyAlignment="1">
      <alignment horizontal="left" wrapText="1"/>
    </xf>
    <xf numFmtId="169" fontId="7" fillId="0" borderId="39" xfId="0" applyNumberFormat="1" applyFont="1" applyFill="1" applyBorder="1" applyAlignment="1" applyProtection="1">
      <protection locked="0"/>
    </xf>
    <xf numFmtId="168" fontId="7" fillId="0" borderId="45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0" borderId="39" xfId="0" applyNumberFormat="1" applyBorder="1"/>
    <xf numFmtId="0" fontId="0" fillId="0" borderId="39" xfId="0" applyBorder="1" applyAlignment="1">
      <alignment horizontal="right"/>
    </xf>
    <xf numFmtId="2" fontId="0" fillId="0" borderId="0" xfId="0" applyNumberFormat="1" applyAlignment="1">
      <alignment horizontal="center"/>
    </xf>
    <xf numFmtId="174" fontId="47" fillId="3" borderId="39" xfId="0" applyNumberFormat="1" applyFont="1" applyFill="1" applyBorder="1" applyAlignment="1">
      <alignment horizontal="center" vertical="center" wrapText="1"/>
    </xf>
    <xf numFmtId="174" fontId="0" fillId="0" borderId="39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47" fillId="3" borderId="39" xfId="0" applyNumberFormat="1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right"/>
    </xf>
    <xf numFmtId="49" fontId="6" fillId="0" borderId="32" xfId="3" applyNumberFormat="1" applyBorder="1" applyAlignment="1">
      <alignment horizontal="right"/>
    </xf>
    <xf numFmtId="49" fontId="7" fillId="2" borderId="23" xfId="0" applyNumberFormat="1" applyFont="1" applyFill="1" applyBorder="1" applyAlignment="1" applyProtection="1">
      <alignment horizontal="right"/>
    </xf>
    <xf numFmtId="49" fontId="7" fillId="0" borderId="29" xfId="0" quotePrefix="1" applyNumberFormat="1" applyFont="1" applyFill="1" applyBorder="1" applyAlignment="1" applyProtection="1">
      <alignment horizontal="right"/>
    </xf>
    <xf numFmtId="49" fontId="7" fillId="0" borderId="32" xfId="0" quotePrefix="1" applyNumberFormat="1" applyFont="1" applyFill="1" applyBorder="1" applyAlignment="1" applyProtection="1">
      <alignment horizontal="right"/>
    </xf>
    <xf numFmtId="0" fontId="3" fillId="0" borderId="32" xfId="0" applyFont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0" borderId="28" xfId="0" applyFont="1" applyBorder="1" applyAlignment="1">
      <alignment horizontal="right" wrapText="1"/>
    </xf>
    <xf numFmtId="0" fontId="3" fillId="0" borderId="28" xfId="0" applyFont="1" applyFill="1" applyBorder="1" applyAlignment="1">
      <alignment horizontal="right" wrapText="1"/>
    </xf>
    <xf numFmtId="0" fontId="3" fillId="0" borderId="23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7" fillId="2" borderId="29" xfId="0" applyFont="1" applyFill="1" applyBorder="1" applyAlignment="1">
      <alignment horizontal="right" wrapText="1"/>
    </xf>
    <xf numFmtId="49" fontId="7" fillId="0" borderId="29" xfId="0" quotePrefix="1" applyNumberFormat="1" applyFont="1" applyFill="1" applyBorder="1" applyAlignment="1" applyProtection="1">
      <alignment horizontal="right" wrapText="1"/>
      <protection locked="0"/>
    </xf>
    <xf numFmtId="0" fontId="3" fillId="2" borderId="32" xfId="0" applyFont="1" applyFill="1" applyBorder="1" applyAlignment="1">
      <alignment horizontal="right"/>
    </xf>
    <xf numFmtId="49" fontId="7" fillId="2" borderId="29" xfId="0" quotePrefix="1" applyNumberFormat="1" applyFont="1" applyFill="1" applyBorder="1" applyAlignment="1" applyProtection="1">
      <alignment horizontal="right" wrapText="1"/>
      <protection locked="0"/>
    </xf>
    <xf numFmtId="49" fontId="7" fillId="0" borderId="32" xfId="0" quotePrefix="1" applyNumberFormat="1" applyFont="1" applyFill="1" applyBorder="1" applyAlignment="1" applyProtection="1">
      <alignment horizontal="right" wrapText="1"/>
      <protection locked="0"/>
    </xf>
    <xf numFmtId="0" fontId="7" fillId="2" borderId="32" xfId="0" applyFont="1" applyFill="1" applyBorder="1" applyAlignment="1">
      <alignment horizontal="right" wrapText="1"/>
    </xf>
    <xf numFmtId="4" fontId="59" fillId="3" borderId="39" xfId="0" applyNumberFormat="1" applyFont="1" applyFill="1" applyBorder="1" applyAlignment="1">
      <alignment horizontal="center"/>
    </xf>
    <xf numFmtId="4" fontId="43" fillId="0" borderId="0" xfId="57" applyNumberFormat="1" applyFont="1" applyBorder="1"/>
    <xf numFmtId="0" fontId="27" fillId="3" borderId="4" xfId="0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center" vertical="center" wrapText="1"/>
    </xf>
    <xf numFmtId="0" fontId="46" fillId="2" borderId="24" xfId="0" applyFont="1" applyFill="1" applyBorder="1" applyAlignment="1">
      <alignment horizontal="center" vertical="center" wrapText="1"/>
    </xf>
    <xf numFmtId="4" fontId="41" fillId="3" borderId="39" xfId="2" applyNumberFormat="1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88" fillId="3" borderId="45" xfId="0" applyFont="1" applyFill="1" applyBorder="1" applyAlignment="1">
      <alignment horizontal="left"/>
    </xf>
    <xf numFmtId="0" fontId="88" fillId="3" borderId="31" xfId="0" applyFont="1" applyFill="1" applyBorder="1" applyAlignment="1">
      <alignment horizontal="left"/>
    </xf>
    <xf numFmtId="0" fontId="29" fillId="2" borderId="21" xfId="0" applyFont="1" applyFill="1" applyBorder="1" applyAlignment="1">
      <alignment horizontal="center" vertical="center" wrapText="1"/>
    </xf>
    <xf numFmtId="165" fontId="32" fillId="3" borderId="33" xfId="2" applyFont="1" applyFill="1" applyBorder="1" applyAlignment="1">
      <alignment horizontal="center" vertical="center" wrapText="1"/>
    </xf>
    <xf numFmtId="165" fontId="32" fillId="3" borderId="5" xfId="2" applyFont="1" applyFill="1" applyBorder="1" applyAlignment="1">
      <alignment horizontal="center" vertical="center" wrapText="1"/>
    </xf>
    <xf numFmtId="165" fontId="32" fillId="3" borderId="31" xfId="2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165" fontId="34" fillId="3" borderId="4" xfId="2" applyFont="1" applyFill="1" applyBorder="1" applyAlignment="1">
      <alignment horizontal="center" vertical="center" wrapText="1"/>
    </xf>
    <xf numFmtId="165" fontId="34" fillId="3" borderId="5" xfId="2" applyFont="1" applyFill="1" applyBorder="1" applyAlignment="1">
      <alignment horizontal="center" vertical="center" wrapText="1"/>
    </xf>
    <xf numFmtId="165" fontId="34" fillId="3" borderId="6" xfId="2" applyFont="1" applyFill="1" applyBorder="1" applyAlignment="1">
      <alignment horizontal="center" vertical="center" wrapText="1"/>
    </xf>
    <xf numFmtId="165" fontId="32" fillId="3" borderId="26" xfId="2" applyFont="1" applyFill="1" applyBorder="1" applyAlignment="1">
      <alignment horizontal="center" vertical="center" wrapText="1"/>
    </xf>
    <xf numFmtId="165" fontId="32" fillId="3" borderId="27" xfId="2" applyFont="1" applyFill="1" applyBorder="1" applyAlignment="1">
      <alignment horizontal="center" vertical="center" wrapText="1"/>
    </xf>
    <xf numFmtId="0" fontId="73" fillId="3" borderId="33" xfId="0" applyFont="1" applyFill="1" applyBorder="1" applyAlignment="1">
      <alignment horizontal="center"/>
    </xf>
    <xf numFmtId="0" fontId="73" fillId="3" borderId="5" xfId="0" applyFont="1" applyFill="1" applyBorder="1" applyAlignment="1">
      <alignment horizontal="center"/>
    </xf>
    <xf numFmtId="0" fontId="73" fillId="3" borderId="31" xfId="0" applyFont="1" applyFill="1" applyBorder="1" applyAlignment="1">
      <alignment horizontal="center"/>
    </xf>
    <xf numFmtId="0" fontId="58" fillId="2" borderId="0" xfId="0" applyFont="1" applyFill="1" applyBorder="1" applyAlignment="1">
      <alignment horizontal="center" vertical="center" wrapText="1"/>
    </xf>
    <xf numFmtId="14" fontId="74" fillId="3" borderId="33" xfId="0" applyNumberFormat="1" applyFont="1" applyFill="1" applyBorder="1" applyAlignment="1">
      <alignment horizontal="center"/>
    </xf>
    <xf numFmtId="14" fontId="74" fillId="3" borderId="5" xfId="0" applyNumberFormat="1" applyFont="1" applyFill="1" applyBorder="1" applyAlignment="1">
      <alignment horizontal="center"/>
    </xf>
    <xf numFmtId="14" fontId="74" fillId="3" borderId="31" xfId="0" applyNumberFormat="1" applyFont="1" applyFill="1" applyBorder="1" applyAlignment="1">
      <alignment horizontal="center"/>
    </xf>
  </cellXfs>
  <cellStyles count="85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49"/>
    <cellStyle name="Heading" xfId="52"/>
    <cellStyle name="Heading1" xfId="53"/>
    <cellStyle name="Result" xfId="50"/>
    <cellStyle name="Result2" xfId="51"/>
    <cellStyle name="Result2 2" xfId="60"/>
    <cellStyle name="Result2 3" xfId="62"/>
    <cellStyle name="Result2 4" xfId="64"/>
    <cellStyle name="Result2 5" xfId="66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69" builtinId="8"/>
    <cellStyle name="Гиперссылка 2" xfId="48"/>
    <cellStyle name="Гиперссылка 3" xfId="55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10" xfId="68"/>
    <cellStyle name="Обычный 11" xfId="70"/>
    <cellStyle name="Обычный 12" xfId="71"/>
    <cellStyle name="Обычный 2" xfId="1"/>
    <cellStyle name="Обычный 3" xfId="3"/>
    <cellStyle name="Обычный 4" xfId="47"/>
    <cellStyle name="Обычный 5" xfId="54"/>
    <cellStyle name="Обычный 6" xfId="56"/>
    <cellStyle name="Обычный 7" xfId="57"/>
    <cellStyle name="Обычный 8" xfId="58"/>
    <cellStyle name="Обычный 9" xfId="6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Финансовый 3" xfId="59"/>
    <cellStyle name="Финансовый 4" xfId="61"/>
    <cellStyle name="Финансовый 5" xfId="63"/>
    <cellStyle name="Финансовый 6" xfId="65"/>
    <cellStyle name="Финансовый 7" xfId="72"/>
    <cellStyle name="Хороший" xfId="8" builtinId="26" customBuiltin="1"/>
    <cellStyle name="㼿㼿" xfId="75"/>
    <cellStyle name="㼿㼿?" xfId="74"/>
    <cellStyle name="㼿㼿㼿" xfId="79"/>
    <cellStyle name="㼿㼿㼿?" xfId="84"/>
    <cellStyle name="㼿㼿㼿㼿" xfId="77"/>
    <cellStyle name="㼿㼿㼿㼿?" xfId="80"/>
    <cellStyle name="㼿㼿㼿㼿㼿" xfId="81"/>
    <cellStyle name="㼿㼿㼿㼿㼿?" xfId="78"/>
    <cellStyle name="㼿㼿㼿㼿㼿㼿?" xfId="73"/>
    <cellStyle name="㼿㼿㼿㼿㼿㼿㼿㼿" xfId="82"/>
    <cellStyle name="㼿㼿㼿㼿㼿㼿㼿㼿㼿" xfId="76"/>
    <cellStyle name="㼿㼿㼿㼿㼿㼿㼿㼿㼿㼿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866775</xdr:colOff>
      <xdr:row>0</xdr:row>
      <xdr:rowOff>493501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1476375" cy="47826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603885</xdr:colOff>
      <xdr:row>0</xdr:row>
      <xdr:rowOff>19050</xdr:rowOff>
    </xdr:from>
    <xdr:to>
      <xdr:col>1</xdr:col>
      <xdr:colOff>1190625</xdr:colOff>
      <xdr:row>0</xdr:row>
      <xdr:rowOff>361949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" y="19050"/>
          <a:ext cx="1196340" cy="3428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1133475</xdr:colOff>
      <xdr:row>1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475" cy="4857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1</xdr:rowOff>
    </xdr:from>
    <xdr:to>
      <xdr:col>1</xdr:col>
      <xdr:colOff>1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1"/>
          <a:ext cx="1158240" cy="4571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586170" cy="4571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809625</xdr:colOff>
      <xdr:row>0</xdr:row>
      <xdr:rowOff>517356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396365" cy="51735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</xdr:rowOff>
    </xdr:from>
    <xdr:to>
      <xdr:col>1</xdr:col>
      <xdr:colOff>981075</xdr:colOff>
      <xdr:row>0</xdr:row>
      <xdr:rowOff>361950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"/>
          <a:ext cx="1567815" cy="361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967740</xdr:colOff>
      <xdr:row>0</xdr:row>
      <xdr:rowOff>444485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0"/>
          <a:ext cx="1743075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647699</xdr:colOff>
      <xdr:row>0</xdr:row>
      <xdr:rowOff>847421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57299" cy="8474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1</xdr:col>
      <xdr:colOff>1714500</xdr:colOff>
      <xdr:row>0</xdr:row>
      <xdr:rowOff>452066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1123950</xdr:colOff>
      <xdr:row>1</xdr:row>
      <xdr:rowOff>1811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1</xdr:col>
      <xdr:colOff>607695</xdr:colOff>
      <xdr:row>0</xdr:row>
      <xdr:rowOff>352424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1217295" cy="3371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bfkh.ru/prince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632"/>
  <sheetViews>
    <sheetView tabSelected="1" topLeftCell="B1" zoomScaleNormal="100" workbookViewId="0">
      <selection activeCell="C110" sqref="C110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8.42578125" style="46" customWidth="1"/>
    <col min="5" max="5" width="7.42578125" style="42" customWidth="1"/>
    <col min="6" max="6" width="24.28515625" style="42" customWidth="1"/>
    <col min="7" max="7" width="5.85546875" style="42" customWidth="1"/>
    <col min="8" max="8" width="18.5703125" style="42" customWidth="1"/>
    <col min="9" max="10" width="9.140625" style="1"/>
    <col min="11" max="11" width="22.140625" style="1" customWidth="1"/>
    <col min="12" max="16384" width="9.140625" style="1"/>
  </cols>
  <sheetData>
    <row r="1" spans="1:8" s="16" customFormat="1" ht="36.6" customHeight="1">
      <c r="A1" s="15"/>
      <c r="B1" s="15"/>
      <c r="C1" s="443" t="s">
        <v>156</v>
      </c>
      <c r="D1" s="443"/>
      <c r="E1" s="52"/>
      <c r="F1" s="52"/>
      <c r="G1" s="52"/>
      <c r="H1" s="52"/>
    </row>
    <row r="2" spans="1:8" ht="9" customHeight="1">
      <c r="B2" s="20"/>
      <c r="C2" s="21"/>
      <c r="D2" s="43"/>
    </row>
    <row r="3" spans="1:8" s="13" customFormat="1" ht="15">
      <c r="B3" s="441" t="s">
        <v>157</v>
      </c>
      <c r="C3" s="442"/>
      <c r="D3" s="80">
        <f>'Поступления Райффайзенбанк'!C2+'Валютные пост-я'!C2+'Поступления МТС USSD'!C2+'Поступления с мобильных тел.'!C2+'Поступления МКБ'!C2+'Поступления БИНБАНК'!C2+'Поступления Platron'!C2+'Поступления СКБ-Банк'!C2+'Поступления ВТБ 24'!C2+'Поступления МДМ Банк'!C2+'Поступления ПАО Сбербанк'!C2+'Банк Русский Стандарт'!C2+QIWI!C2+'Поступления Благо.ру'!C2+'Поступления РБК-Money'!C2+'Поступления CloudPayments'!C2+PayPal!C2+Элекснет!C2</f>
        <v>14268088.032235002</v>
      </c>
      <c r="E3" s="53"/>
      <c r="F3" s="53"/>
      <c r="G3" s="53"/>
      <c r="H3" s="53"/>
    </row>
    <row r="4" spans="1:8" ht="9" customHeight="1">
      <c r="B4" s="20"/>
      <c r="C4" s="21"/>
      <c r="D4" s="59"/>
    </row>
    <row r="5" spans="1:8" s="13" customFormat="1" ht="15">
      <c r="B5" s="78" t="s">
        <v>158</v>
      </c>
      <c r="C5" s="79"/>
      <c r="D5" s="80">
        <f>SUM(C10:C118)</f>
        <v>11074037.418499999</v>
      </c>
      <c r="E5" s="53"/>
      <c r="F5" s="53"/>
      <c r="G5" s="53"/>
      <c r="H5" s="53"/>
    </row>
    <row r="6" spans="1:8" s="6" customFormat="1" ht="9" customHeight="1">
      <c r="B6" s="11"/>
      <c r="C6" s="5"/>
      <c r="D6" s="44"/>
      <c r="E6" s="54"/>
      <c r="F6" s="54"/>
      <c r="G6" s="54"/>
      <c r="H6" s="54"/>
    </row>
    <row r="7" spans="1:8" ht="14.45" customHeight="1">
      <c r="B7" s="102" t="s">
        <v>0</v>
      </c>
      <c r="C7" s="10"/>
      <c r="D7" s="45"/>
    </row>
    <row r="8" spans="1:8" ht="15" customHeight="1">
      <c r="B8" s="103" t="s">
        <v>7694</v>
      </c>
      <c r="C8" s="104"/>
      <c r="D8" s="105"/>
    </row>
    <row r="9" spans="1:8">
      <c r="B9" s="420" t="s">
        <v>1</v>
      </c>
      <c r="C9" s="421" t="s">
        <v>7695</v>
      </c>
      <c r="D9" s="421" t="s">
        <v>2</v>
      </c>
    </row>
    <row r="10" spans="1:8">
      <c r="B10" s="148" t="s">
        <v>1320</v>
      </c>
      <c r="C10" s="150">
        <v>15000</v>
      </c>
      <c r="D10" s="265" t="s">
        <v>7542</v>
      </c>
      <c r="E10" s="146"/>
      <c r="H10" s="146"/>
    </row>
    <row r="11" spans="1:8">
      <c r="B11" s="148" t="s">
        <v>1342</v>
      </c>
      <c r="C11" s="150">
        <v>46380</v>
      </c>
      <c r="D11" s="265" t="s">
        <v>7557</v>
      </c>
      <c r="E11" s="146"/>
      <c r="H11" s="146"/>
    </row>
    <row r="12" spans="1:8" s="35" customFormat="1">
      <c r="B12" s="148" t="s">
        <v>1342</v>
      </c>
      <c r="C12" s="150">
        <v>7900</v>
      </c>
      <c r="D12" s="265" t="s">
        <v>7558</v>
      </c>
      <c r="E12" s="146"/>
      <c r="F12" s="57"/>
      <c r="G12" s="57"/>
      <c r="H12" s="146"/>
    </row>
    <row r="13" spans="1:8">
      <c r="B13" s="148" t="s">
        <v>1342</v>
      </c>
      <c r="C13" s="150">
        <v>8100</v>
      </c>
      <c r="D13" s="265" t="s">
        <v>7559</v>
      </c>
      <c r="E13" s="146"/>
      <c r="H13" s="146"/>
    </row>
    <row r="14" spans="1:8">
      <c r="B14" s="148" t="s">
        <v>1342</v>
      </c>
      <c r="C14" s="150">
        <v>38000</v>
      </c>
      <c r="D14" s="147" t="s">
        <v>7520</v>
      </c>
      <c r="E14" s="146"/>
      <c r="H14" s="146"/>
    </row>
    <row r="15" spans="1:8">
      <c r="B15" s="148" t="s">
        <v>1342</v>
      </c>
      <c r="C15" s="150">
        <v>21250</v>
      </c>
      <c r="D15" s="147" t="s">
        <v>7521</v>
      </c>
      <c r="E15" s="146"/>
      <c r="H15" s="146"/>
    </row>
    <row r="16" spans="1:8" ht="13.35" customHeight="1">
      <c r="B16" s="148" t="s">
        <v>1342</v>
      </c>
      <c r="C16" s="150">
        <v>21250</v>
      </c>
      <c r="D16" s="265" t="s">
        <v>7683</v>
      </c>
      <c r="E16" s="145"/>
      <c r="H16" s="146"/>
    </row>
    <row r="17" spans="2:8" ht="13.35" customHeight="1">
      <c r="B17" s="148" t="s">
        <v>1342</v>
      </c>
      <c r="C17" s="150">
        <v>21250</v>
      </c>
      <c r="D17" s="147" t="s">
        <v>7522</v>
      </c>
      <c r="E17" s="146"/>
      <c r="H17" s="146"/>
    </row>
    <row r="18" spans="2:8">
      <c r="B18" s="148" t="s">
        <v>1342</v>
      </c>
      <c r="C18" s="150">
        <v>21250</v>
      </c>
      <c r="D18" s="147" t="s">
        <v>7523</v>
      </c>
      <c r="E18" s="146"/>
      <c r="H18" s="146"/>
    </row>
    <row r="19" spans="2:8" s="35" customFormat="1">
      <c r="B19" s="148" t="s">
        <v>1342</v>
      </c>
      <c r="C19" s="150">
        <v>328920</v>
      </c>
      <c r="D19" s="265" t="s">
        <v>7560</v>
      </c>
      <c r="E19" s="146"/>
      <c r="F19" s="57"/>
      <c r="G19" s="57"/>
      <c r="H19" s="146"/>
    </row>
    <row r="20" spans="2:8" s="35" customFormat="1">
      <c r="B20" s="148" t="s">
        <v>1342</v>
      </c>
      <c r="C20" s="150">
        <v>9732.2999999999993</v>
      </c>
      <c r="D20" s="147" t="s">
        <v>7504</v>
      </c>
      <c r="E20" s="146"/>
      <c r="F20" s="57"/>
      <c r="G20" s="57"/>
      <c r="H20" s="146"/>
    </row>
    <row r="21" spans="2:8">
      <c r="B21" s="148" t="s">
        <v>1317</v>
      </c>
      <c r="C21" s="150">
        <v>25000</v>
      </c>
      <c r="D21" s="147" t="s">
        <v>7524</v>
      </c>
      <c r="E21" s="146"/>
      <c r="H21" s="146"/>
    </row>
    <row r="22" spans="2:8" ht="13.35" customHeight="1">
      <c r="B22" s="148" t="s">
        <v>1317</v>
      </c>
      <c r="C22" s="150">
        <v>25000</v>
      </c>
      <c r="D22" s="147" t="s">
        <v>7525</v>
      </c>
      <c r="E22" s="146"/>
      <c r="H22" s="114"/>
    </row>
    <row r="23" spans="2:8" ht="13.35" customHeight="1">
      <c r="B23" s="148" t="s">
        <v>1317</v>
      </c>
      <c r="C23" s="150">
        <v>26000</v>
      </c>
      <c r="D23" s="147" t="s">
        <v>7526</v>
      </c>
      <c r="E23" s="146"/>
      <c r="H23" s="114"/>
    </row>
    <row r="24" spans="2:8">
      <c r="B24" s="148" t="s">
        <v>1317</v>
      </c>
      <c r="C24" s="150">
        <v>16000</v>
      </c>
      <c r="D24" s="147" t="s">
        <v>7547</v>
      </c>
      <c r="E24" s="146"/>
      <c r="H24" s="114"/>
    </row>
    <row r="25" spans="2:8">
      <c r="B25" s="148" t="s">
        <v>1317</v>
      </c>
      <c r="C25" s="150">
        <v>52600</v>
      </c>
      <c r="D25" s="265" t="s">
        <v>7561</v>
      </c>
      <c r="E25" s="146"/>
      <c r="H25" s="114"/>
    </row>
    <row r="26" spans="2:8">
      <c r="B26" s="148" t="s">
        <v>1317</v>
      </c>
      <c r="C26" s="150">
        <v>34100</v>
      </c>
      <c r="D26" s="265" t="s">
        <v>7562</v>
      </c>
      <c r="E26" s="146"/>
      <c r="H26" s="114"/>
    </row>
    <row r="27" spans="2:8" s="35" customFormat="1">
      <c r="B27" s="148" t="s">
        <v>1317</v>
      </c>
      <c r="C27" s="150">
        <v>99380</v>
      </c>
      <c r="D27" s="265" t="s">
        <v>7563</v>
      </c>
      <c r="E27" s="146"/>
      <c r="F27" s="57"/>
      <c r="G27" s="57"/>
      <c r="H27" s="114"/>
    </row>
    <row r="28" spans="2:8" s="35" customFormat="1">
      <c r="B28" s="148" t="s">
        <v>1317</v>
      </c>
      <c r="C28" s="150">
        <v>400</v>
      </c>
      <c r="D28" s="147" t="s">
        <v>7549</v>
      </c>
      <c r="E28" s="145"/>
      <c r="F28" s="57"/>
      <c r="G28" s="57"/>
      <c r="H28" s="114"/>
    </row>
    <row r="29" spans="2:8">
      <c r="B29" s="148" t="s">
        <v>1317</v>
      </c>
      <c r="C29" s="150">
        <v>300</v>
      </c>
      <c r="D29" s="147" t="s">
        <v>7549</v>
      </c>
      <c r="E29" s="145"/>
      <c r="H29" s="114"/>
    </row>
    <row r="30" spans="2:8">
      <c r="B30" s="148" t="s">
        <v>1317</v>
      </c>
      <c r="C30" s="150">
        <v>24900</v>
      </c>
      <c r="D30" s="265" t="s">
        <v>7564</v>
      </c>
      <c r="E30" s="146"/>
      <c r="H30" s="114"/>
    </row>
    <row r="31" spans="2:8">
      <c r="B31" s="148" t="s">
        <v>1317</v>
      </c>
      <c r="C31" s="150">
        <v>12570</v>
      </c>
      <c r="D31" s="147" t="s">
        <v>7505</v>
      </c>
      <c r="E31" s="146"/>
      <c r="H31" s="114"/>
    </row>
    <row r="32" spans="2:8">
      <c r="B32" s="148" t="s">
        <v>1317</v>
      </c>
      <c r="C32" s="150">
        <v>16601</v>
      </c>
      <c r="D32" s="147" t="s">
        <v>7506</v>
      </c>
      <c r="E32" s="146"/>
      <c r="H32" s="114"/>
    </row>
    <row r="33" spans="2:8" ht="13.35" customHeight="1">
      <c r="B33" s="148" t="s">
        <v>1317</v>
      </c>
      <c r="C33" s="150">
        <v>32590</v>
      </c>
      <c r="D33" s="147" t="s">
        <v>7527</v>
      </c>
      <c r="E33" s="146"/>
      <c r="H33" s="114"/>
    </row>
    <row r="34" spans="2:8" ht="13.35" customHeight="1">
      <c r="B34" s="148" t="s">
        <v>1317</v>
      </c>
      <c r="C34" s="150">
        <v>384000</v>
      </c>
      <c r="D34" s="265" t="s">
        <v>7583</v>
      </c>
      <c r="E34" s="146"/>
      <c r="H34" s="114"/>
    </row>
    <row r="35" spans="2:8" s="35" customFormat="1">
      <c r="B35" s="148" t="s">
        <v>1317</v>
      </c>
      <c r="C35" s="150">
        <v>128000</v>
      </c>
      <c r="D35" s="265" t="s">
        <v>7565</v>
      </c>
      <c r="E35" s="146"/>
      <c r="F35" s="57"/>
      <c r="G35" s="57"/>
      <c r="H35" s="114"/>
    </row>
    <row r="36" spans="2:8">
      <c r="B36" s="148" t="s">
        <v>1317</v>
      </c>
      <c r="C36" s="150">
        <v>286100</v>
      </c>
      <c r="D36" s="265" t="s">
        <v>7566</v>
      </c>
      <c r="E36" s="146"/>
      <c r="H36" s="114"/>
    </row>
    <row r="37" spans="2:8" ht="13.35" customHeight="1">
      <c r="B37" s="148" t="s">
        <v>1317</v>
      </c>
      <c r="C37" s="150">
        <v>21200</v>
      </c>
      <c r="D37" s="265" t="s">
        <v>7562</v>
      </c>
      <c r="E37" s="146"/>
      <c r="H37" s="114"/>
    </row>
    <row r="38" spans="2:8" ht="13.35" customHeight="1">
      <c r="B38" s="148" t="s">
        <v>1317</v>
      </c>
      <c r="C38" s="150">
        <v>63200</v>
      </c>
      <c r="D38" s="265" t="s">
        <v>7567</v>
      </c>
      <c r="E38" s="146"/>
      <c r="H38" s="146"/>
    </row>
    <row r="39" spans="2:8" ht="13.35" customHeight="1">
      <c r="B39" s="148" t="s">
        <v>1317</v>
      </c>
      <c r="C39" s="150">
        <v>34229</v>
      </c>
      <c r="D39" s="265" t="s">
        <v>7568</v>
      </c>
      <c r="E39" s="146"/>
      <c r="H39" s="114"/>
    </row>
    <row r="40" spans="2:8" ht="13.35" customHeight="1">
      <c r="B40" s="148" t="s">
        <v>1317</v>
      </c>
      <c r="C40" s="150">
        <v>8532</v>
      </c>
      <c r="D40" s="265" t="s">
        <v>7569</v>
      </c>
      <c r="E40" s="146"/>
      <c r="H40" s="114"/>
    </row>
    <row r="41" spans="2:8">
      <c r="B41" s="148" t="s">
        <v>1317</v>
      </c>
      <c r="C41" s="150">
        <v>34500</v>
      </c>
      <c r="D41" s="147" t="s">
        <v>7507</v>
      </c>
      <c r="E41" s="146"/>
      <c r="H41" s="114"/>
    </row>
    <row r="42" spans="2:8">
      <c r="B42" s="148" t="s">
        <v>1317</v>
      </c>
      <c r="C42" s="150">
        <v>464317</v>
      </c>
      <c r="D42" s="147" t="s">
        <v>7519</v>
      </c>
      <c r="E42" s="146"/>
      <c r="H42" s="114"/>
    </row>
    <row r="43" spans="2:8">
      <c r="B43" s="148" t="s">
        <v>1317</v>
      </c>
      <c r="C43" s="150">
        <v>19260</v>
      </c>
      <c r="D43" s="147" t="s">
        <v>7550</v>
      </c>
      <c r="E43" s="146"/>
      <c r="H43" s="114"/>
    </row>
    <row r="44" spans="2:8">
      <c r="B44" s="148" t="s">
        <v>1317</v>
      </c>
      <c r="C44" s="150">
        <v>3631</v>
      </c>
      <c r="D44" s="265" t="s">
        <v>7570</v>
      </c>
      <c r="E44" s="146"/>
      <c r="H44" s="114"/>
    </row>
    <row r="45" spans="2:8">
      <c r="B45" s="148" t="s">
        <v>1317</v>
      </c>
      <c r="C45" s="150">
        <v>20520</v>
      </c>
      <c r="D45" s="147" t="s">
        <v>7551</v>
      </c>
      <c r="E45" s="146"/>
      <c r="H45" s="114"/>
    </row>
    <row r="46" spans="2:8">
      <c r="B46" s="148" t="s">
        <v>1317</v>
      </c>
      <c r="C46" s="150">
        <v>13680</v>
      </c>
      <c r="D46" s="147" t="s">
        <v>7551</v>
      </c>
      <c r="E46" s="146"/>
      <c r="H46" s="114"/>
    </row>
    <row r="47" spans="2:8">
      <c r="B47" s="148" t="s">
        <v>1317</v>
      </c>
      <c r="C47" s="150">
        <v>14300</v>
      </c>
      <c r="D47" s="265" t="s">
        <v>7571</v>
      </c>
      <c r="E47" s="146"/>
      <c r="H47" s="114"/>
    </row>
    <row r="48" spans="2:8" s="35" customFormat="1">
      <c r="B48" s="148" t="s">
        <v>1316</v>
      </c>
      <c r="C48" s="150">
        <v>12500</v>
      </c>
      <c r="D48" s="265" t="s">
        <v>7546</v>
      </c>
      <c r="E48" s="146"/>
      <c r="F48" s="57"/>
      <c r="G48" s="57"/>
      <c r="H48" s="114"/>
    </row>
    <row r="49" spans="2:8">
      <c r="B49" s="148" t="s">
        <v>1337</v>
      </c>
      <c r="C49" s="150">
        <v>2500</v>
      </c>
      <c r="D49" s="147" t="s">
        <v>7528</v>
      </c>
      <c r="E49" s="146"/>
      <c r="H49" s="114"/>
    </row>
    <row r="50" spans="2:8" ht="13.35" customHeight="1">
      <c r="B50" s="148" t="s">
        <v>1337</v>
      </c>
      <c r="C50" s="150">
        <v>24000</v>
      </c>
      <c r="D50" s="147" t="s">
        <v>7552</v>
      </c>
      <c r="E50" s="146"/>
      <c r="H50" s="114"/>
    </row>
    <row r="51" spans="2:8" ht="13.35" customHeight="1">
      <c r="B51" s="148" t="s">
        <v>1337</v>
      </c>
      <c r="C51" s="150">
        <v>847020</v>
      </c>
      <c r="D51" s="147" t="s">
        <v>7508</v>
      </c>
      <c r="E51" s="146"/>
      <c r="H51" s="114"/>
    </row>
    <row r="52" spans="2:8">
      <c r="B52" s="148" t="s">
        <v>1337</v>
      </c>
      <c r="C52" s="150">
        <v>7300</v>
      </c>
      <c r="D52" s="147" t="s">
        <v>7584</v>
      </c>
      <c r="E52" s="146"/>
      <c r="H52" s="114"/>
    </row>
    <row r="53" spans="2:8">
      <c r="B53" s="148" t="s">
        <v>1337</v>
      </c>
      <c r="C53" s="150">
        <v>113240</v>
      </c>
      <c r="D53" s="265" t="s">
        <v>7544</v>
      </c>
      <c r="E53" s="146"/>
      <c r="H53" s="114"/>
    </row>
    <row r="54" spans="2:8">
      <c r="B54" s="148" t="s">
        <v>1337</v>
      </c>
      <c r="C54" s="150">
        <v>40600</v>
      </c>
      <c r="D54" s="147" t="s">
        <v>7541</v>
      </c>
      <c r="E54" s="146"/>
      <c r="H54" s="114"/>
    </row>
    <row r="55" spans="2:8" ht="13.35" customHeight="1">
      <c r="B55" s="148" t="s">
        <v>1337</v>
      </c>
      <c r="C55" s="150">
        <v>6650</v>
      </c>
      <c r="D55" s="265" t="s">
        <v>7572</v>
      </c>
      <c r="E55" s="146"/>
      <c r="H55" s="114"/>
    </row>
    <row r="56" spans="2:8" ht="13.35" customHeight="1">
      <c r="B56" s="148" t="s">
        <v>1337</v>
      </c>
      <c r="C56" s="150">
        <v>20700</v>
      </c>
      <c r="D56" s="265" t="s">
        <v>7573</v>
      </c>
      <c r="E56" s="146"/>
      <c r="H56" s="114"/>
    </row>
    <row r="57" spans="2:8" ht="13.35" customHeight="1">
      <c r="B57" s="148" t="s">
        <v>1337</v>
      </c>
      <c r="C57" s="150">
        <v>21250</v>
      </c>
      <c r="D57" s="147" t="s">
        <v>7529</v>
      </c>
      <c r="E57" s="146"/>
      <c r="H57" s="114"/>
    </row>
    <row r="58" spans="2:8">
      <c r="B58" s="148" t="s">
        <v>1337</v>
      </c>
      <c r="C58" s="150">
        <v>190500</v>
      </c>
      <c r="D58" s="147" t="s">
        <v>7553</v>
      </c>
      <c r="E58" s="146"/>
      <c r="H58" s="114"/>
    </row>
    <row r="59" spans="2:8" ht="25.5">
      <c r="B59" s="411">
        <v>42761</v>
      </c>
      <c r="C59" s="410">
        <v>216267.93</v>
      </c>
      <c r="D59" s="409" t="s">
        <v>7682</v>
      </c>
      <c r="E59" s="146"/>
      <c r="H59" s="114"/>
    </row>
    <row r="60" spans="2:8" s="35" customFormat="1">
      <c r="B60" s="148" t="s">
        <v>1336</v>
      </c>
      <c r="C60" s="150">
        <v>10600</v>
      </c>
      <c r="D60" s="265" t="s">
        <v>7574</v>
      </c>
      <c r="E60" s="146"/>
      <c r="F60" s="57"/>
      <c r="G60" s="57"/>
      <c r="H60" s="114"/>
    </row>
    <row r="61" spans="2:8" s="35" customFormat="1">
      <c r="B61" s="148" t="s">
        <v>1336</v>
      </c>
      <c r="C61" s="150">
        <v>2175</v>
      </c>
      <c r="D61" s="147" t="s">
        <v>7554</v>
      </c>
      <c r="E61" s="146"/>
      <c r="F61" s="57"/>
      <c r="G61" s="57"/>
      <c r="H61" s="114"/>
    </row>
    <row r="62" spans="2:8" s="35" customFormat="1">
      <c r="B62" s="220" t="s">
        <v>1336</v>
      </c>
      <c r="C62" s="221">
        <v>1975</v>
      </c>
      <c r="D62" s="265" t="s">
        <v>7575</v>
      </c>
      <c r="E62" s="146"/>
      <c r="F62" s="57"/>
      <c r="G62" s="57"/>
      <c r="H62" s="114"/>
    </row>
    <row r="63" spans="2:8" s="35" customFormat="1">
      <c r="B63" s="220" t="s">
        <v>1336</v>
      </c>
      <c r="C63" s="221">
        <v>342140.65</v>
      </c>
      <c r="D63" s="147" t="s">
        <v>7509</v>
      </c>
      <c r="E63" s="146"/>
      <c r="F63" s="57"/>
      <c r="G63" s="57"/>
      <c r="H63" s="114"/>
    </row>
    <row r="64" spans="2:8" s="35" customFormat="1">
      <c r="B64" s="220" t="s">
        <v>1336</v>
      </c>
      <c r="C64" s="221">
        <v>206145.38</v>
      </c>
      <c r="D64" s="147" t="s">
        <v>7510</v>
      </c>
      <c r="E64" s="146"/>
      <c r="F64" s="57"/>
      <c r="G64" s="57"/>
      <c r="H64" s="114"/>
    </row>
    <row r="65" spans="2:8" s="35" customFormat="1">
      <c r="B65" s="220" t="s">
        <v>1336</v>
      </c>
      <c r="C65" s="221">
        <v>18130</v>
      </c>
      <c r="D65" s="147" t="s">
        <v>7530</v>
      </c>
      <c r="E65" s="146"/>
      <c r="F65" s="57"/>
      <c r="G65" s="57"/>
      <c r="H65" s="114"/>
    </row>
    <row r="66" spans="2:8">
      <c r="B66" s="148" t="s">
        <v>1336</v>
      </c>
      <c r="C66" s="150">
        <v>10700</v>
      </c>
      <c r="D66" s="147" t="s">
        <v>7531</v>
      </c>
      <c r="E66" s="146"/>
      <c r="H66" s="114"/>
    </row>
    <row r="67" spans="2:8">
      <c r="B67" s="148" t="s">
        <v>1336</v>
      </c>
      <c r="C67" s="150">
        <v>32030</v>
      </c>
      <c r="D67" s="147" t="s">
        <v>7532</v>
      </c>
      <c r="E67" s="146"/>
      <c r="H67" s="114"/>
    </row>
    <row r="68" spans="2:8">
      <c r="B68" s="148" t="s">
        <v>1336</v>
      </c>
      <c r="C68" s="150">
        <v>25700</v>
      </c>
      <c r="D68" s="147" t="s">
        <v>7533</v>
      </c>
      <c r="E68" s="146"/>
      <c r="H68" s="114"/>
    </row>
    <row r="69" spans="2:8" s="35" customFormat="1">
      <c r="B69" s="148" t="s">
        <v>1336</v>
      </c>
      <c r="C69" s="150">
        <v>17030</v>
      </c>
      <c r="D69" s="147" t="s">
        <v>7534</v>
      </c>
      <c r="E69" s="146"/>
      <c r="F69" s="57"/>
      <c r="G69" s="57"/>
      <c r="H69" s="146"/>
    </row>
    <row r="70" spans="2:8">
      <c r="B70" s="148" t="s">
        <v>1336</v>
      </c>
      <c r="C70" s="150">
        <v>33480</v>
      </c>
      <c r="D70" s="147" t="s">
        <v>7535</v>
      </c>
      <c r="E70" s="146"/>
      <c r="H70" s="114"/>
    </row>
    <row r="71" spans="2:8">
      <c r="B71" s="148" t="s">
        <v>1336</v>
      </c>
      <c r="C71" s="150">
        <v>10700</v>
      </c>
      <c r="D71" s="147" t="s">
        <v>7536</v>
      </c>
      <c r="E71" s="146"/>
      <c r="H71" s="114"/>
    </row>
    <row r="72" spans="2:8">
      <c r="B72" s="148" t="s">
        <v>1336</v>
      </c>
      <c r="C72" s="150">
        <v>93240</v>
      </c>
      <c r="D72" s="147" t="s">
        <v>7511</v>
      </c>
      <c r="E72" s="146"/>
      <c r="H72" s="114"/>
    </row>
    <row r="73" spans="2:8">
      <c r="B73" s="148" t="s">
        <v>1336</v>
      </c>
      <c r="C73" s="150">
        <v>47437.1</v>
      </c>
      <c r="D73" s="147" t="s">
        <v>7512</v>
      </c>
      <c r="E73" s="146"/>
      <c r="H73" s="114"/>
    </row>
    <row r="74" spans="2:8" ht="13.35" customHeight="1">
      <c r="B74" s="148" t="s">
        <v>1336</v>
      </c>
      <c r="C74" s="150">
        <v>223975.95</v>
      </c>
      <c r="D74" s="147" t="s">
        <v>7513</v>
      </c>
      <c r="E74" s="146"/>
      <c r="H74" s="114"/>
    </row>
    <row r="75" spans="2:8">
      <c r="B75" s="148" t="s">
        <v>1336</v>
      </c>
      <c r="C75" s="150">
        <v>75320</v>
      </c>
      <c r="D75" s="147" t="s">
        <v>7514</v>
      </c>
      <c r="E75" s="146"/>
      <c r="H75" s="114"/>
    </row>
    <row r="76" spans="2:8">
      <c r="B76" s="148" t="s">
        <v>1336</v>
      </c>
      <c r="C76" s="150">
        <v>230071.12</v>
      </c>
      <c r="D76" s="147" t="s">
        <v>7515</v>
      </c>
      <c r="E76" s="146"/>
      <c r="H76" s="114"/>
    </row>
    <row r="77" spans="2:8" ht="13.35" customHeight="1">
      <c r="B77" s="148" t="s">
        <v>1336</v>
      </c>
      <c r="C77" s="150">
        <v>277506.93</v>
      </c>
      <c r="D77" s="147" t="s">
        <v>7516</v>
      </c>
      <c r="E77" s="146"/>
      <c r="H77" s="114"/>
    </row>
    <row r="78" spans="2:8" ht="13.35" customHeight="1">
      <c r="B78" s="148" t="s">
        <v>1323</v>
      </c>
      <c r="C78" s="150">
        <v>645990</v>
      </c>
      <c r="D78" s="147" t="s">
        <v>7517</v>
      </c>
      <c r="E78" s="146"/>
      <c r="H78" s="114"/>
    </row>
    <row r="79" spans="2:8">
      <c r="B79" s="148" t="s">
        <v>1323</v>
      </c>
      <c r="C79" s="150">
        <v>36612</v>
      </c>
      <c r="D79" s="265" t="s">
        <v>7576</v>
      </c>
      <c r="E79" s="146"/>
      <c r="H79" s="114"/>
    </row>
    <row r="80" spans="2:8" s="35" customFormat="1">
      <c r="B80" s="148" t="s">
        <v>1323</v>
      </c>
      <c r="C80" s="150">
        <v>733270</v>
      </c>
      <c r="D80" s="147" t="s">
        <v>7518</v>
      </c>
      <c r="E80" s="146"/>
      <c r="F80" s="57"/>
      <c r="G80" s="57"/>
      <c r="H80" s="114"/>
    </row>
    <row r="81" spans="2:8" s="35" customFormat="1">
      <c r="B81" s="148" t="s">
        <v>1323</v>
      </c>
      <c r="C81" s="150">
        <v>30345</v>
      </c>
      <c r="D81" s="265" t="s">
        <v>7543</v>
      </c>
      <c r="E81" s="146"/>
      <c r="F81" s="57"/>
      <c r="G81" s="57"/>
      <c r="H81" s="114"/>
    </row>
    <row r="82" spans="2:8">
      <c r="B82" s="148" t="s">
        <v>1323</v>
      </c>
      <c r="C82" s="150">
        <v>21250</v>
      </c>
      <c r="D82" s="147" t="s">
        <v>7537</v>
      </c>
      <c r="E82" s="146"/>
      <c r="H82" s="114"/>
    </row>
    <row r="83" spans="2:8" ht="13.35" customHeight="1">
      <c r="B83" s="148" t="s">
        <v>1323</v>
      </c>
      <c r="C83" s="150">
        <v>21250</v>
      </c>
      <c r="D83" s="147" t="s">
        <v>7538</v>
      </c>
      <c r="E83" s="146"/>
      <c r="H83" s="114"/>
    </row>
    <row r="84" spans="2:8" ht="13.35" customHeight="1">
      <c r="B84" s="148" t="s">
        <v>1323</v>
      </c>
      <c r="C84" s="150">
        <v>21250</v>
      </c>
      <c r="D84" s="147" t="s">
        <v>7539</v>
      </c>
      <c r="E84" s="146"/>
      <c r="H84" s="114"/>
    </row>
    <row r="85" spans="2:8" ht="13.35" customHeight="1">
      <c r="B85" s="148" t="s">
        <v>1323</v>
      </c>
      <c r="C85" s="150">
        <v>21250</v>
      </c>
      <c r="D85" s="147" t="s">
        <v>7540</v>
      </c>
      <c r="E85" s="146"/>
      <c r="H85" s="114"/>
    </row>
    <row r="86" spans="2:8" ht="13.35" customHeight="1">
      <c r="B86" s="148" t="s">
        <v>1323</v>
      </c>
      <c r="C86" s="150">
        <v>204800</v>
      </c>
      <c r="D86" s="265" t="s">
        <v>7577</v>
      </c>
      <c r="E86" s="146"/>
      <c r="H86" s="114"/>
    </row>
    <row r="87" spans="2:8">
      <c r="B87" s="148" t="s">
        <v>1323</v>
      </c>
      <c r="C87" s="150">
        <v>400</v>
      </c>
      <c r="D87" s="147" t="s">
        <v>7555</v>
      </c>
      <c r="E87" s="146"/>
      <c r="H87" s="146"/>
    </row>
    <row r="88" spans="2:8">
      <c r="B88" s="148" t="s">
        <v>1323</v>
      </c>
      <c r="C88" s="150">
        <v>800</v>
      </c>
      <c r="D88" s="147" t="s">
        <v>7556</v>
      </c>
      <c r="E88" s="146"/>
      <c r="H88" s="146"/>
    </row>
    <row r="89" spans="2:8" s="35" customFormat="1">
      <c r="B89" s="148" t="s">
        <v>1323</v>
      </c>
      <c r="C89" s="150">
        <v>28300</v>
      </c>
      <c r="D89" s="265" t="s">
        <v>7578</v>
      </c>
      <c r="E89" s="146"/>
      <c r="F89" s="57"/>
      <c r="G89" s="57"/>
      <c r="H89" s="146"/>
    </row>
    <row r="90" spans="2:8">
      <c r="B90" s="148" t="s">
        <v>1323</v>
      </c>
      <c r="C90" s="150">
        <v>6390</v>
      </c>
      <c r="D90" s="265" t="s">
        <v>7579</v>
      </c>
      <c r="E90" s="146"/>
      <c r="H90" s="114"/>
    </row>
    <row r="91" spans="2:8">
      <c r="B91" s="148" t="s">
        <v>1323</v>
      </c>
      <c r="C91" s="150">
        <v>5144</v>
      </c>
      <c r="D91" s="265" t="s">
        <v>7580</v>
      </c>
      <c r="E91" s="146"/>
      <c r="H91" s="114"/>
    </row>
    <row r="92" spans="2:8">
      <c r="B92" s="148" t="s">
        <v>1323</v>
      </c>
      <c r="C92" s="150">
        <v>7940</v>
      </c>
      <c r="D92" s="265" t="s">
        <v>7581</v>
      </c>
      <c r="E92" s="146"/>
      <c r="H92" s="114"/>
    </row>
    <row r="93" spans="2:8">
      <c r="B93" s="148" t="s">
        <v>1323</v>
      </c>
      <c r="C93" s="150">
        <v>70998</v>
      </c>
      <c r="D93" s="265" t="s">
        <v>7582</v>
      </c>
      <c r="E93" s="146"/>
      <c r="H93" s="114"/>
    </row>
    <row r="94" spans="2:8">
      <c r="B94" s="148" t="s">
        <v>1323</v>
      </c>
      <c r="C94" s="150">
        <v>12000</v>
      </c>
      <c r="D94" s="147" t="s">
        <v>7548</v>
      </c>
      <c r="E94" s="146"/>
      <c r="H94" s="114"/>
    </row>
    <row r="95" spans="2:8" s="35" customFormat="1">
      <c r="B95" s="148" t="s">
        <v>1323</v>
      </c>
      <c r="C95" s="150">
        <v>150000</v>
      </c>
      <c r="D95" s="265" t="s">
        <v>7545</v>
      </c>
      <c r="E95" s="146"/>
      <c r="F95" s="57"/>
      <c r="G95" s="57"/>
      <c r="H95" s="114"/>
    </row>
    <row r="96" spans="2:8">
      <c r="B96" s="148" t="s">
        <v>1323</v>
      </c>
      <c r="C96" s="150">
        <v>800</v>
      </c>
      <c r="D96" s="147" t="s">
        <v>7556</v>
      </c>
      <c r="E96" s="146"/>
      <c r="H96" s="114"/>
    </row>
    <row r="97" spans="2:8" ht="13.35" customHeight="1">
      <c r="B97" s="148" t="s">
        <v>1323</v>
      </c>
      <c r="C97" s="150">
        <v>200</v>
      </c>
      <c r="D97" s="147" t="s">
        <v>7555</v>
      </c>
      <c r="E97" s="146"/>
      <c r="H97" s="114"/>
    </row>
    <row r="98" spans="2:8" ht="25.5">
      <c r="B98" s="271" t="s">
        <v>7589</v>
      </c>
      <c r="C98" s="321">
        <v>661068.80000000005</v>
      </c>
      <c r="D98" s="322" t="s">
        <v>7696</v>
      </c>
      <c r="E98" s="146"/>
    </row>
    <row r="99" spans="2:8" ht="15" customHeight="1">
      <c r="B99" s="103" t="s">
        <v>3</v>
      </c>
      <c r="C99" s="104"/>
      <c r="D99" s="105"/>
    </row>
    <row r="100" spans="2:8" s="35" customFormat="1" ht="25.5">
      <c r="B100" s="220">
        <v>42751</v>
      </c>
      <c r="C100" s="221">
        <v>2747.9</v>
      </c>
      <c r="D100" s="222" t="s">
        <v>7684</v>
      </c>
      <c r="E100" s="57"/>
      <c r="F100" s="57"/>
      <c r="G100" s="57"/>
      <c r="H100" s="57"/>
    </row>
    <row r="101" spans="2:8" s="35" customFormat="1" ht="25.5">
      <c r="B101" s="220">
        <v>42752</v>
      </c>
      <c r="C101" s="221">
        <v>88001.9</v>
      </c>
      <c r="D101" s="222" t="s">
        <v>7685</v>
      </c>
      <c r="E101" s="57"/>
      <c r="F101" s="57"/>
      <c r="G101" s="57"/>
      <c r="H101" s="57"/>
    </row>
    <row r="102" spans="2:8" s="35" customFormat="1" ht="25.5">
      <c r="B102" s="343">
        <v>42754</v>
      </c>
      <c r="C102" s="342">
        <v>7600</v>
      </c>
      <c r="D102" s="323" t="s">
        <v>7585</v>
      </c>
      <c r="E102" s="57"/>
      <c r="F102" s="57"/>
      <c r="G102" s="57"/>
      <c r="H102" s="57"/>
    </row>
    <row r="103" spans="2:8" s="35" customFormat="1" ht="25.5">
      <c r="B103" s="343">
        <v>42761</v>
      </c>
      <c r="C103" s="342">
        <v>4708.5</v>
      </c>
      <c r="D103" s="323" t="s">
        <v>7586</v>
      </c>
      <c r="E103" s="57"/>
      <c r="F103" s="57"/>
      <c r="G103" s="57"/>
      <c r="H103" s="57"/>
    </row>
    <row r="104" spans="2:8" s="35" customFormat="1" ht="25.5">
      <c r="B104" s="343">
        <v>42760</v>
      </c>
      <c r="C104" s="342">
        <v>20000</v>
      </c>
      <c r="D104" s="323" t="s">
        <v>7587</v>
      </c>
      <c r="E104" s="57"/>
      <c r="F104" s="57"/>
      <c r="G104" s="57"/>
      <c r="H104" s="57"/>
    </row>
    <row r="105" spans="2:8" s="35" customFormat="1">
      <c r="B105" s="271" t="s">
        <v>7589</v>
      </c>
      <c r="C105" s="342">
        <v>185417.75</v>
      </c>
      <c r="D105" s="323" t="s">
        <v>7497</v>
      </c>
      <c r="E105" s="57"/>
      <c r="F105" s="57"/>
      <c r="G105" s="57"/>
      <c r="H105" s="57"/>
    </row>
    <row r="106" spans="2:8" ht="15" customHeight="1">
      <c r="B106" s="103" t="s">
        <v>21</v>
      </c>
      <c r="C106" s="106"/>
      <c r="D106" s="106"/>
    </row>
    <row r="107" spans="2:8" s="42" customFormat="1">
      <c r="B107" s="271" t="s">
        <v>7589</v>
      </c>
      <c r="C107" s="325">
        <v>236947.23</v>
      </c>
      <c r="D107" s="256" t="s">
        <v>7495</v>
      </c>
    </row>
    <row r="108" spans="2:8" ht="15" customHeight="1">
      <c r="B108" s="103" t="s">
        <v>4</v>
      </c>
      <c r="C108" s="106"/>
      <c r="D108" s="106"/>
    </row>
    <row r="109" spans="2:8" s="81" customFormat="1" ht="25.5">
      <c r="B109" s="271">
        <v>42761</v>
      </c>
      <c r="C109" s="324">
        <v>1590481.2</v>
      </c>
      <c r="D109" s="256" t="s">
        <v>7503</v>
      </c>
    </row>
    <row r="110" spans="2:8" s="81" customFormat="1" ht="25.5">
      <c r="B110" s="271" t="s">
        <v>7589</v>
      </c>
      <c r="C110" s="324">
        <v>174019.54</v>
      </c>
      <c r="D110" s="256" t="s">
        <v>7496</v>
      </c>
    </row>
    <row r="111" spans="2:8" s="16" customFormat="1" ht="15" customHeight="1">
      <c r="B111" s="107" t="s">
        <v>5</v>
      </c>
      <c r="C111" s="108"/>
      <c r="D111" s="109"/>
      <c r="E111" s="52"/>
      <c r="F111" s="52"/>
      <c r="G111" s="52"/>
      <c r="H111" s="52"/>
    </row>
    <row r="112" spans="2:8" s="42" customFormat="1">
      <c r="B112" s="271" t="s">
        <v>7589</v>
      </c>
      <c r="C112" s="130">
        <v>191138.106</v>
      </c>
      <c r="D112" s="132" t="s">
        <v>7498</v>
      </c>
    </row>
    <row r="113" spans="2:8" s="42" customFormat="1">
      <c r="B113" s="271" t="s">
        <v>7589</v>
      </c>
      <c r="C113" s="130">
        <v>72814.732500000013</v>
      </c>
      <c r="D113" s="132" t="s">
        <v>7499</v>
      </c>
    </row>
    <row r="114" spans="2:8" s="42" customFormat="1">
      <c r="B114" s="271" t="s">
        <v>7589</v>
      </c>
      <c r="C114" s="130">
        <v>69310.679999999993</v>
      </c>
      <c r="D114" s="147" t="s">
        <v>7500</v>
      </c>
    </row>
    <row r="115" spans="2:8" s="42" customFormat="1">
      <c r="B115" s="271" t="s">
        <v>7589</v>
      </c>
      <c r="C115" s="130">
        <v>125000</v>
      </c>
      <c r="D115" s="110" t="s">
        <v>7501</v>
      </c>
    </row>
    <row r="116" spans="2:8" s="42" customFormat="1">
      <c r="B116" s="271" t="s">
        <v>7589</v>
      </c>
      <c r="C116" s="130">
        <v>23400</v>
      </c>
      <c r="D116" s="131" t="s">
        <v>7588</v>
      </c>
    </row>
    <row r="117" spans="2:8" s="42" customFormat="1">
      <c r="B117" s="271" t="s">
        <v>7589</v>
      </c>
      <c r="C117" s="130">
        <v>12130.95</v>
      </c>
      <c r="D117" s="131" t="s">
        <v>7590</v>
      </c>
    </row>
    <row r="118" spans="2:8" s="42" customFormat="1">
      <c r="B118" s="271" t="s">
        <v>7589</v>
      </c>
      <c r="C118" s="130">
        <v>29433.77</v>
      </c>
      <c r="D118" s="131" t="s">
        <v>7502</v>
      </c>
      <c r="F118" s="1"/>
    </row>
    <row r="119" spans="2:8">
      <c r="B119" s="11"/>
      <c r="C119" s="5"/>
      <c r="D119" s="44"/>
    </row>
    <row r="120" spans="2:8">
      <c r="B120" s="11"/>
      <c r="C120" s="5"/>
      <c r="D120" s="58"/>
    </row>
    <row r="121" spans="2:8">
      <c r="B121" s="11"/>
      <c r="C121" s="75"/>
      <c r="D121" s="44"/>
    </row>
    <row r="122" spans="2:8" ht="13.35" hidden="1" customHeight="1">
      <c r="B122" s="11"/>
      <c r="C122" s="5"/>
      <c r="D122" s="44"/>
    </row>
    <row r="123" spans="2:8">
      <c r="B123" s="11"/>
      <c r="C123" s="168"/>
      <c r="D123" s="44"/>
    </row>
    <row r="124" spans="2:8">
      <c r="B124" s="11"/>
      <c r="C124" s="5"/>
      <c r="D124" s="44"/>
    </row>
    <row r="125" spans="2:8" s="6" customFormat="1">
      <c r="B125" s="11"/>
      <c r="C125" s="5"/>
      <c r="D125" s="44"/>
      <c r="E125" s="54"/>
      <c r="F125" s="54"/>
      <c r="G125" s="54"/>
      <c r="H125" s="54"/>
    </row>
    <row r="126" spans="2:8" s="6" customFormat="1">
      <c r="B126" s="11"/>
      <c r="C126" s="5"/>
      <c r="D126" s="44"/>
      <c r="E126" s="54"/>
      <c r="F126" s="54"/>
      <c r="G126" s="54"/>
      <c r="H126" s="54"/>
    </row>
    <row r="127" spans="2:8" s="6" customFormat="1">
      <c r="B127" s="11"/>
      <c r="C127" s="5"/>
      <c r="D127" s="44"/>
      <c r="E127" s="54"/>
      <c r="F127" s="54"/>
      <c r="G127" s="54"/>
      <c r="H127" s="54"/>
    </row>
    <row r="128" spans="2:8" s="6" customFormat="1">
      <c r="B128" s="11"/>
      <c r="C128" s="5"/>
      <c r="D128" s="44"/>
      <c r="E128" s="54"/>
      <c r="F128" s="54"/>
      <c r="G128" s="54"/>
      <c r="H128" s="54"/>
    </row>
    <row r="129" spans="2:8" s="6" customFormat="1">
      <c r="B129" s="11"/>
      <c r="C129" s="5"/>
      <c r="D129" s="44"/>
      <c r="E129" s="54"/>
      <c r="F129" s="54"/>
      <c r="G129" s="54"/>
      <c r="H129" s="54"/>
    </row>
    <row r="130" spans="2:8" s="6" customFormat="1">
      <c r="B130" s="11"/>
      <c r="C130" s="5"/>
      <c r="D130" s="44"/>
      <c r="E130" s="54"/>
      <c r="F130" s="54"/>
      <c r="G130" s="54"/>
      <c r="H130" s="54"/>
    </row>
    <row r="131" spans="2:8" s="6" customFormat="1">
      <c r="B131" s="11"/>
      <c r="C131" s="5"/>
      <c r="D131" s="44"/>
      <c r="E131" s="54"/>
      <c r="F131" s="54"/>
      <c r="G131" s="54"/>
      <c r="H131" s="54"/>
    </row>
    <row r="132" spans="2:8" s="6" customFormat="1">
      <c r="B132" s="11"/>
      <c r="C132" s="5"/>
      <c r="D132" s="44"/>
      <c r="E132" s="54"/>
      <c r="F132" s="54"/>
      <c r="G132" s="54"/>
      <c r="H132" s="54"/>
    </row>
    <row r="133" spans="2:8" s="6" customFormat="1">
      <c r="B133" s="11"/>
      <c r="C133" s="5"/>
      <c r="D133" s="44"/>
      <c r="E133" s="54"/>
      <c r="F133" s="54"/>
      <c r="G133" s="54"/>
      <c r="H133" s="54"/>
    </row>
    <row r="134" spans="2:8" s="6" customFormat="1">
      <c r="B134" s="11"/>
      <c r="C134" s="5"/>
      <c r="D134" s="44"/>
      <c r="E134" s="54"/>
      <c r="F134" s="54"/>
      <c r="G134" s="54"/>
      <c r="H134" s="54"/>
    </row>
    <row r="135" spans="2:8" s="6" customFormat="1">
      <c r="B135" s="11"/>
      <c r="C135" s="5"/>
      <c r="D135" s="44"/>
      <c r="E135" s="54"/>
      <c r="F135" s="54"/>
      <c r="G135" s="54"/>
      <c r="H135" s="54"/>
    </row>
    <row r="136" spans="2:8" s="6" customFormat="1">
      <c r="B136" s="11"/>
      <c r="C136" s="5"/>
      <c r="D136" s="44"/>
      <c r="E136" s="54"/>
      <c r="F136" s="54"/>
      <c r="G136" s="54"/>
      <c r="H136" s="54"/>
    </row>
    <row r="137" spans="2:8" s="6" customFormat="1">
      <c r="B137" s="11"/>
      <c r="C137" s="5"/>
      <c r="D137" s="44"/>
      <c r="E137" s="54"/>
      <c r="F137" s="54"/>
      <c r="G137" s="54"/>
      <c r="H137" s="54"/>
    </row>
    <row r="138" spans="2:8" s="6" customFormat="1">
      <c r="B138" s="11"/>
      <c r="C138" s="5"/>
      <c r="D138" s="44"/>
      <c r="E138" s="54"/>
      <c r="F138" s="54"/>
      <c r="G138" s="54"/>
      <c r="H138" s="54"/>
    </row>
    <row r="139" spans="2:8" s="6" customFormat="1">
      <c r="B139" s="11"/>
      <c r="C139" s="5"/>
      <c r="D139" s="44"/>
      <c r="E139" s="54"/>
      <c r="F139" s="54"/>
      <c r="G139" s="54"/>
      <c r="H139" s="54"/>
    </row>
    <row r="140" spans="2:8" s="6" customFormat="1">
      <c r="B140" s="11"/>
      <c r="C140" s="5"/>
      <c r="D140" s="44"/>
      <c r="E140" s="54"/>
      <c r="F140" s="54"/>
      <c r="G140" s="54"/>
      <c r="H140" s="54"/>
    </row>
    <row r="141" spans="2:8" s="6" customFormat="1">
      <c r="B141" s="11"/>
      <c r="C141" s="5"/>
      <c r="D141" s="44"/>
      <c r="E141" s="54"/>
      <c r="F141" s="54"/>
      <c r="G141" s="54"/>
      <c r="H141" s="54"/>
    </row>
    <row r="142" spans="2:8" s="6" customFormat="1">
      <c r="B142" s="11"/>
      <c r="C142" s="5"/>
      <c r="D142" s="44"/>
      <c r="E142" s="54"/>
      <c r="F142" s="54"/>
      <c r="G142" s="54"/>
      <c r="H142" s="54"/>
    </row>
    <row r="143" spans="2:8" s="6" customFormat="1">
      <c r="B143" s="11"/>
      <c r="C143" s="5"/>
      <c r="D143" s="44"/>
      <c r="E143" s="54"/>
      <c r="F143" s="54"/>
      <c r="G143" s="54"/>
      <c r="H143" s="54"/>
    </row>
    <row r="144" spans="2:8" s="6" customFormat="1">
      <c r="B144" s="11"/>
      <c r="C144" s="5"/>
      <c r="D144" s="44"/>
      <c r="E144" s="54"/>
      <c r="F144" s="54"/>
      <c r="G144" s="54"/>
      <c r="H144" s="54"/>
    </row>
    <row r="145" spans="2:8" s="6" customFormat="1">
      <c r="B145" s="11"/>
      <c r="C145" s="5"/>
      <c r="D145" s="44"/>
      <c r="E145" s="54"/>
      <c r="F145" s="54"/>
      <c r="G145" s="54"/>
      <c r="H145" s="54"/>
    </row>
    <row r="146" spans="2:8" s="6" customFormat="1">
      <c r="B146" s="11"/>
      <c r="C146" s="5"/>
      <c r="D146" s="44"/>
      <c r="E146" s="54"/>
      <c r="F146" s="54"/>
      <c r="G146" s="54"/>
      <c r="H146" s="54"/>
    </row>
    <row r="147" spans="2:8" s="6" customFormat="1">
      <c r="B147" s="11"/>
      <c r="C147" s="5"/>
      <c r="D147" s="44"/>
      <c r="E147" s="54"/>
      <c r="F147" s="54"/>
      <c r="G147" s="54"/>
      <c r="H147" s="54"/>
    </row>
    <row r="148" spans="2:8" s="6" customFormat="1">
      <c r="B148" s="11"/>
      <c r="C148" s="5"/>
      <c r="D148" s="44"/>
      <c r="E148" s="54"/>
      <c r="F148" s="54"/>
      <c r="G148" s="54"/>
      <c r="H148" s="54"/>
    </row>
    <row r="149" spans="2:8" s="6" customFormat="1">
      <c r="B149" s="11"/>
      <c r="C149" s="5"/>
      <c r="D149" s="44"/>
      <c r="E149" s="54"/>
      <c r="F149" s="54"/>
      <c r="G149" s="54"/>
      <c r="H149" s="54"/>
    </row>
    <row r="150" spans="2:8" s="6" customFormat="1">
      <c r="B150" s="11"/>
      <c r="C150" s="5"/>
      <c r="D150" s="44"/>
      <c r="E150" s="54"/>
      <c r="F150" s="54"/>
      <c r="G150" s="54"/>
      <c r="H150" s="54"/>
    </row>
    <row r="151" spans="2:8" s="6" customFormat="1">
      <c r="B151" s="11"/>
      <c r="C151" s="5"/>
      <c r="D151" s="44"/>
      <c r="E151" s="54"/>
      <c r="F151" s="54"/>
      <c r="G151" s="54"/>
      <c r="H151" s="54"/>
    </row>
    <row r="152" spans="2:8" s="6" customFormat="1">
      <c r="B152" s="11"/>
      <c r="C152" s="5"/>
      <c r="D152" s="44"/>
      <c r="E152" s="54"/>
      <c r="F152" s="54"/>
      <c r="G152" s="54"/>
      <c r="H152" s="54"/>
    </row>
    <row r="153" spans="2:8" s="6" customFormat="1">
      <c r="B153" s="11"/>
      <c r="C153" s="5"/>
      <c r="D153" s="44"/>
      <c r="E153" s="54"/>
      <c r="F153" s="54"/>
      <c r="G153" s="54"/>
      <c r="H153" s="54"/>
    </row>
    <row r="154" spans="2:8" s="6" customFormat="1">
      <c r="B154" s="11"/>
      <c r="C154" s="5"/>
      <c r="D154" s="44"/>
      <c r="E154" s="54"/>
      <c r="F154" s="54"/>
      <c r="G154" s="54"/>
      <c r="H154" s="54"/>
    </row>
    <row r="155" spans="2:8" s="6" customFormat="1">
      <c r="B155" s="11"/>
      <c r="C155" s="5"/>
      <c r="D155" s="44"/>
      <c r="E155" s="54"/>
      <c r="F155" s="54"/>
      <c r="G155" s="54"/>
      <c r="H155" s="54"/>
    </row>
    <row r="156" spans="2:8" s="6" customFormat="1">
      <c r="B156" s="11"/>
      <c r="C156" s="5"/>
      <c r="D156" s="44"/>
      <c r="E156" s="54"/>
      <c r="F156" s="54"/>
      <c r="G156" s="54"/>
      <c r="H156" s="54"/>
    </row>
    <row r="157" spans="2:8" s="6" customFormat="1">
      <c r="B157" s="11"/>
      <c r="C157" s="5"/>
      <c r="D157" s="44"/>
      <c r="E157" s="54"/>
      <c r="F157" s="54"/>
      <c r="G157" s="54"/>
      <c r="H157" s="54"/>
    </row>
    <row r="158" spans="2:8" s="6" customFormat="1">
      <c r="B158" s="11"/>
      <c r="C158" s="5"/>
      <c r="D158" s="44"/>
      <c r="E158" s="54"/>
      <c r="F158" s="54"/>
      <c r="G158" s="54"/>
      <c r="H158" s="54"/>
    </row>
    <row r="159" spans="2:8" s="6" customFormat="1">
      <c r="B159" s="11"/>
      <c r="C159" s="5"/>
      <c r="D159" s="44"/>
      <c r="E159" s="54"/>
      <c r="F159" s="54"/>
      <c r="G159" s="54"/>
      <c r="H159" s="54"/>
    </row>
    <row r="160" spans="2:8" s="6" customFormat="1">
      <c r="B160" s="11"/>
      <c r="C160" s="5"/>
      <c r="D160" s="44"/>
      <c r="E160" s="54"/>
      <c r="F160" s="54"/>
      <c r="G160" s="54"/>
      <c r="H160" s="54"/>
    </row>
    <row r="161" spans="2:8" s="6" customFormat="1">
      <c r="B161" s="11"/>
      <c r="C161" s="5"/>
      <c r="D161" s="44"/>
      <c r="E161" s="54"/>
      <c r="F161" s="54"/>
      <c r="G161" s="54"/>
      <c r="H161" s="54"/>
    </row>
    <row r="162" spans="2:8" s="6" customFormat="1">
      <c r="B162" s="11"/>
      <c r="C162" s="5"/>
      <c r="D162" s="44"/>
      <c r="E162" s="54"/>
      <c r="F162" s="54"/>
      <c r="G162" s="54"/>
      <c r="H162" s="54"/>
    </row>
    <row r="163" spans="2:8" s="6" customFormat="1">
      <c r="B163" s="11"/>
      <c r="C163" s="5"/>
      <c r="D163" s="44"/>
      <c r="E163" s="54"/>
      <c r="F163" s="54"/>
      <c r="G163" s="54"/>
      <c r="H163" s="54"/>
    </row>
    <row r="164" spans="2:8" s="6" customFormat="1">
      <c r="B164" s="11"/>
      <c r="C164" s="5"/>
      <c r="D164" s="44"/>
      <c r="E164" s="54"/>
      <c r="F164" s="54"/>
      <c r="G164" s="54"/>
      <c r="H164" s="54"/>
    </row>
    <row r="165" spans="2:8" s="6" customFormat="1">
      <c r="B165" s="11"/>
      <c r="C165" s="5"/>
      <c r="D165" s="44"/>
      <c r="E165" s="54"/>
      <c r="F165" s="54"/>
      <c r="G165" s="54"/>
      <c r="H165" s="54"/>
    </row>
    <row r="166" spans="2:8" s="6" customFormat="1">
      <c r="B166" s="11"/>
      <c r="C166" s="5"/>
      <c r="D166" s="44"/>
      <c r="E166" s="54"/>
      <c r="F166" s="54"/>
      <c r="G166" s="54"/>
      <c r="H166" s="54"/>
    </row>
    <row r="167" spans="2:8" s="6" customFormat="1">
      <c r="B167" s="11"/>
      <c r="C167" s="5"/>
      <c r="D167" s="44"/>
      <c r="E167" s="54"/>
      <c r="F167" s="54"/>
      <c r="G167" s="54"/>
      <c r="H167" s="54"/>
    </row>
    <row r="168" spans="2:8" s="6" customFormat="1">
      <c r="B168" s="11"/>
      <c r="C168" s="5"/>
      <c r="D168" s="44"/>
      <c r="E168" s="54"/>
      <c r="F168" s="54"/>
      <c r="G168" s="54"/>
      <c r="H168" s="54"/>
    </row>
    <row r="169" spans="2:8" s="6" customFormat="1">
      <c r="B169" s="11"/>
      <c r="C169" s="5"/>
      <c r="D169" s="44"/>
      <c r="E169" s="54"/>
      <c r="F169" s="54"/>
      <c r="G169" s="54"/>
      <c r="H169" s="54"/>
    </row>
    <row r="170" spans="2:8" s="6" customFormat="1">
      <c r="B170" s="11"/>
      <c r="C170" s="5"/>
      <c r="D170" s="44"/>
      <c r="E170" s="54"/>
      <c r="F170" s="54"/>
      <c r="G170" s="54"/>
      <c r="H170" s="54"/>
    </row>
    <row r="171" spans="2:8" s="6" customFormat="1">
      <c r="B171" s="11"/>
      <c r="C171" s="5"/>
      <c r="D171" s="44"/>
      <c r="E171" s="54"/>
      <c r="F171" s="54"/>
      <c r="G171" s="54"/>
      <c r="H171" s="54"/>
    </row>
    <row r="172" spans="2:8" s="6" customFormat="1">
      <c r="B172" s="11"/>
      <c r="C172" s="5"/>
      <c r="D172" s="44"/>
      <c r="E172" s="54"/>
      <c r="F172" s="54"/>
      <c r="G172" s="54"/>
      <c r="H172" s="54"/>
    </row>
    <row r="173" spans="2:8" s="6" customFormat="1">
      <c r="B173" s="11"/>
      <c r="C173" s="5"/>
      <c r="D173" s="44"/>
      <c r="E173" s="54"/>
      <c r="F173" s="54"/>
      <c r="G173" s="54"/>
      <c r="H173" s="54"/>
    </row>
    <row r="174" spans="2:8" s="6" customFormat="1">
      <c r="B174" s="11"/>
      <c r="C174" s="5"/>
      <c r="D174" s="44"/>
      <c r="E174" s="54"/>
      <c r="F174" s="54"/>
      <c r="G174" s="54"/>
      <c r="H174" s="54"/>
    </row>
    <row r="175" spans="2:8" s="6" customFormat="1">
      <c r="B175" s="11"/>
      <c r="C175" s="5"/>
      <c r="D175" s="44"/>
      <c r="E175" s="54"/>
      <c r="F175" s="54"/>
      <c r="G175" s="54"/>
      <c r="H175" s="54"/>
    </row>
    <row r="176" spans="2:8" s="6" customFormat="1">
      <c r="B176" s="11"/>
      <c r="C176" s="5"/>
      <c r="D176" s="44"/>
      <c r="E176" s="54"/>
      <c r="F176" s="54"/>
      <c r="G176" s="54"/>
      <c r="H176" s="54"/>
    </row>
    <row r="177" spans="2:8" s="6" customFormat="1">
      <c r="B177" s="11"/>
      <c r="C177" s="5"/>
      <c r="D177" s="44"/>
      <c r="E177" s="54"/>
      <c r="F177" s="54"/>
      <c r="G177" s="54"/>
      <c r="H177" s="54"/>
    </row>
    <row r="178" spans="2:8" s="6" customFormat="1">
      <c r="B178" s="11"/>
      <c r="C178" s="5"/>
      <c r="D178" s="44"/>
      <c r="E178" s="54"/>
      <c r="F178" s="54"/>
      <c r="G178" s="54"/>
      <c r="H178" s="54"/>
    </row>
    <row r="179" spans="2:8" s="6" customFormat="1">
      <c r="B179" s="11"/>
      <c r="C179" s="5"/>
      <c r="D179" s="44"/>
      <c r="E179" s="54"/>
      <c r="F179" s="54"/>
      <c r="G179" s="54"/>
      <c r="H179" s="54"/>
    </row>
    <row r="180" spans="2:8" s="6" customFormat="1">
      <c r="B180" s="11"/>
      <c r="C180" s="5"/>
      <c r="D180" s="44"/>
      <c r="E180" s="54"/>
      <c r="F180" s="54"/>
      <c r="G180" s="54"/>
      <c r="H180" s="54"/>
    </row>
    <row r="181" spans="2:8" s="6" customFormat="1">
      <c r="B181" s="11"/>
      <c r="C181" s="5"/>
      <c r="D181" s="44"/>
      <c r="E181" s="54"/>
      <c r="F181" s="54"/>
      <c r="G181" s="54"/>
      <c r="H181" s="54"/>
    </row>
    <row r="182" spans="2:8" s="6" customFormat="1">
      <c r="B182" s="11"/>
      <c r="C182" s="5"/>
      <c r="D182" s="44"/>
      <c r="E182" s="54"/>
      <c r="F182" s="54"/>
      <c r="G182" s="54"/>
      <c r="H182" s="54"/>
    </row>
    <row r="183" spans="2:8" s="6" customFormat="1">
      <c r="B183" s="11"/>
      <c r="C183" s="5"/>
      <c r="D183" s="44"/>
      <c r="E183" s="54"/>
      <c r="F183" s="54"/>
      <c r="G183" s="54"/>
      <c r="H183" s="54"/>
    </row>
    <row r="184" spans="2:8" s="6" customFormat="1">
      <c r="B184" s="11"/>
      <c r="C184" s="5"/>
      <c r="D184" s="44"/>
      <c r="E184" s="54"/>
      <c r="F184" s="54"/>
      <c r="G184" s="54"/>
      <c r="H184" s="54"/>
    </row>
    <row r="185" spans="2:8" s="6" customFormat="1">
      <c r="B185" s="11"/>
      <c r="C185" s="5"/>
      <c r="D185" s="44"/>
      <c r="E185" s="54"/>
      <c r="F185" s="54"/>
      <c r="G185" s="54"/>
      <c r="H185" s="54"/>
    </row>
    <row r="186" spans="2:8" s="6" customFormat="1">
      <c r="B186" s="11"/>
      <c r="C186" s="5"/>
      <c r="D186" s="44"/>
      <c r="E186" s="54"/>
      <c r="F186" s="54"/>
      <c r="G186" s="54"/>
      <c r="H186" s="54"/>
    </row>
    <row r="187" spans="2:8" s="6" customFormat="1">
      <c r="B187" s="11"/>
      <c r="C187" s="5"/>
      <c r="D187" s="44"/>
      <c r="E187" s="54"/>
      <c r="F187" s="54"/>
      <c r="G187" s="54"/>
      <c r="H187" s="54"/>
    </row>
    <row r="188" spans="2:8" s="6" customFormat="1">
      <c r="B188" s="11"/>
      <c r="C188" s="5"/>
      <c r="D188" s="44"/>
      <c r="E188" s="54"/>
      <c r="F188" s="54"/>
      <c r="G188" s="54"/>
      <c r="H188" s="54"/>
    </row>
    <row r="189" spans="2:8" s="6" customFormat="1">
      <c r="B189" s="11"/>
      <c r="C189" s="5"/>
      <c r="D189" s="44"/>
      <c r="E189" s="54"/>
      <c r="F189" s="54"/>
      <c r="G189" s="54"/>
      <c r="H189" s="54"/>
    </row>
    <row r="190" spans="2:8" s="6" customFormat="1">
      <c r="B190" s="11"/>
      <c r="C190" s="5"/>
      <c r="D190" s="44"/>
      <c r="E190" s="54"/>
      <c r="F190" s="54"/>
      <c r="G190" s="54"/>
      <c r="H190" s="54"/>
    </row>
    <row r="191" spans="2:8" s="6" customFormat="1">
      <c r="B191" s="11"/>
      <c r="C191" s="5"/>
      <c r="D191" s="44"/>
      <c r="E191" s="54"/>
      <c r="F191" s="54"/>
      <c r="G191" s="54"/>
      <c r="H191" s="54"/>
    </row>
    <row r="192" spans="2:8" s="6" customFormat="1">
      <c r="B192" s="11"/>
      <c r="C192" s="5"/>
      <c r="D192" s="44"/>
      <c r="E192" s="54"/>
      <c r="F192" s="54"/>
      <c r="G192" s="54"/>
      <c r="H192" s="54"/>
    </row>
    <row r="193" spans="2:8" s="6" customFormat="1">
      <c r="B193" s="11"/>
      <c r="C193" s="5"/>
      <c r="D193" s="44"/>
      <c r="E193" s="54"/>
      <c r="F193" s="54"/>
      <c r="G193" s="54"/>
      <c r="H193" s="54"/>
    </row>
    <row r="194" spans="2:8" s="6" customFormat="1">
      <c r="B194" s="11"/>
      <c r="C194" s="5"/>
      <c r="D194" s="44"/>
      <c r="E194" s="54"/>
      <c r="F194" s="54"/>
      <c r="G194" s="54"/>
      <c r="H194" s="54"/>
    </row>
    <row r="195" spans="2:8" s="6" customFormat="1">
      <c r="B195" s="11"/>
      <c r="C195" s="5"/>
      <c r="D195" s="44"/>
      <c r="E195" s="54"/>
      <c r="F195" s="54"/>
      <c r="G195" s="54"/>
      <c r="H195" s="54"/>
    </row>
    <row r="196" spans="2:8" s="6" customFormat="1">
      <c r="B196" s="11"/>
      <c r="C196" s="5"/>
      <c r="D196" s="44"/>
      <c r="E196" s="54"/>
      <c r="F196" s="54"/>
      <c r="G196" s="54"/>
      <c r="H196" s="54"/>
    </row>
    <row r="197" spans="2:8" s="6" customFormat="1">
      <c r="B197" s="11"/>
      <c r="C197" s="5"/>
      <c r="D197" s="44"/>
      <c r="E197" s="54"/>
      <c r="F197" s="54"/>
      <c r="G197" s="54"/>
      <c r="H197" s="54"/>
    </row>
    <row r="198" spans="2:8" s="6" customFormat="1">
      <c r="B198" s="11"/>
      <c r="C198" s="5"/>
      <c r="D198" s="44"/>
      <c r="E198" s="54"/>
      <c r="F198" s="54"/>
      <c r="G198" s="54"/>
      <c r="H198" s="54"/>
    </row>
    <row r="199" spans="2:8" s="6" customFormat="1">
      <c r="B199" s="11"/>
      <c r="C199" s="5"/>
      <c r="D199" s="44"/>
      <c r="E199" s="54"/>
      <c r="F199" s="54"/>
      <c r="G199" s="54"/>
      <c r="H199" s="54"/>
    </row>
    <row r="200" spans="2:8" s="6" customFormat="1">
      <c r="B200" s="11"/>
      <c r="C200" s="5"/>
      <c r="D200" s="44"/>
      <c r="E200" s="54"/>
      <c r="F200" s="54"/>
      <c r="G200" s="54"/>
      <c r="H200" s="54"/>
    </row>
    <row r="201" spans="2:8" s="6" customFormat="1">
      <c r="B201" s="11"/>
      <c r="C201" s="5"/>
      <c r="D201" s="44"/>
      <c r="E201" s="54"/>
      <c r="F201" s="54"/>
      <c r="G201" s="54"/>
      <c r="H201" s="54"/>
    </row>
    <row r="202" spans="2:8" s="6" customFormat="1">
      <c r="B202" s="11"/>
      <c r="C202" s="5"/>
      <c r="D202" s="44"/>
      <c r="E202" s="54"/>
      <c r="F202" s="54"/>
      <c r="G202" s="54"/>
      <c r="H202" s="54"/>
    </row>
    <row r="203" spans="2:8" s="6" customFormat="1">
      <c r="B203" s="11"/>
      <c r="C203" s="5"/>
      <c r="D203" s="44"/>
      <c r="E203" s="54"/>
      <c r="F203" s="54"/>
      <c r="G203" s="54"/>
      <c r="H203" s="54"/>
    </row>
    <row r="204" spans="2:8" s="6" customFormat="1">
      <c r="B204" s="11"/>
      <c r="C204" s="5"/>
      <c r="D204" s="44"/>
      <c r="E204" s="54"/>
      <c r="F204" s="54"/>
      <c r="G204" s="54"/>
      <c r="H204" s="54"/>
    </row>
    <row r="205" spans="2:8" s="6" customFormat="1">
      <c r="B205" s="11"/>
      <c r="C205" s="5"/>
      <c r="D205" s="44"/>
      <c r="E205" s="54"/>
      <c r="F205" s="54"/>
      <c r="G205" s="54"/>
      <c r="H205" s="54"/>
    </row>
    <row r="206" spans="2:8" s="6" customFormat="1">
      <c r="B206" s="11"/>
      <c r="C206" s="5"/>
      <c r="D206" s="44"/>
      <c r="E206" s="54"/>
      <c r="F206" s="54"/>
      <c r="G206" s="54"/>
      <c r="H206" s="54"/>
    </row>
    <row r="207" spans="2:8" s="6" customFormat="1">
      <c r="B207" s="11"/>
      <c r="C207" s="5"/>
      <c r="D207" s="44"/>
      <c r="E207" s="54"/>
      <c r="F207" s="54"/>
      <c r="G207" s="54"/>
      <c r="H207" s="54"/>
    </row>
    <row r="208" spans="2:8" s="6" customFormat="1">
      <c r="B208" s="11"/>
      <c r="C208" s="5"/>
      <c r="D208" s="44"/>
      <c r="E208" s="54"/>
      <c r="F208" s="54"/>
      <c r="G208" s="54"/>
      <c r="H208" s="54"/>
    </row>
    <row r="209" spans="2:8" s="6" customFormat="1">
      <c r="B209" s="11"/>
      <c r="C209" s="5"/>
      <c r="D209" s="44"/>
      <c r="E209" s="54"/>
      <c r="F209" s="54"/>
      <c r="G209" s="54"/>
      <c r="H209" s="54"/>
    </row>
    <row r="210" spans="2:8" s="6" customFormat="1">
      <c r="B210" s="11"/>
      <c r="C210" s="5"/>
      <c r="D210" s="44"/>
      <c r="E210" s="54"/>
      <c r="F210" s="54"/>
      <c r="G210" s="54"/>
      <c r="H210" s="54"/>
    </row>
    <row r="211" spans="2:8" s="6" customFormat="1">
      <c r="B211" s="11"/>
      <c r="C211" s="5"/>
      <c r="D211" s="44"/>
      <c r="E211" s="54"/>
      <c r="F211" s="54"/>
      <c r="G211" s="54"/>
      <c r="H211" s="54"/>
    </row>
    <row r="212" spans="2:8" s="6" customFormat="1">
      <c r="B212" s="11"/>
      <c r="C212" s="5"/>
      <c r="D212" s="44"/>
      <c r="E212" s="54"/>
      <c r="F212" s="54"/>
      <c r="G212" s="54"/>
      <c r="H212" s="54"/>
    </row>
    <row r="213" spans="2:8" s="6" customFormat="1">
      <c r="B213" s="11"/>
      <c r="C213" s="5"/>
      <c r="D213" s="44"/>
      <c r="E213" s="54"/>
      <c r="F213" s="54"/>
      <c r="G213" s="54"/>
      <c r="H213" s="54"/>
    </row>
    <row r="214" spans="2:8" s="6" customFormat="1">
      <c r="B214" s="11"/>
      <c r="C214" s="5"/>
      <c r="D214" s="44"/>
      <c r="E214" s="54"/>
      <c r="F214" s="54"/>
      <c r="G214" s="54"/>
      <c r="H214" s="54"/>
    </row>
    <row r="215" spans="2:8" s="6" customFormat="1">
      <c r="B215" s="11"/>
      <c r="C215" s="5"/>
      <c r="D215" s="44"/>
      <c r="E215" s="54"/>
      <c r="F215" s="54"/>
      <c r="G215" s="54"/>
      <c r="H215" s="54"/>
    </row>
    <row r="216" spans="2:8" s="6" customFormat="1">
      <c r="B216" s="11"/>
      <c r="C216" s="5"/>
      <c r="D216" s="44"/>
      <c r="E216" s="54"/>
      <c r="F216" s="54"/>
      <c r="G216" s="54"/>
      <c r="H216" s="54"/>
    </row>
    <row r="217" spans="2:8" s="6" customFormat="1">
      <c r="B217" s="11"/>
      <c r="C217" s="5"/>
      <c r="D217" s="44"/>
      <c r="E217" s="54"/>
      <c r="F217" s="54"/>
      <c r="G217" s="54"/>
      <c r="H217" s="54"/>
    </row>
    <row r="218" spans="2:8" s="6" customFormat="1">
      <c r="B218" s="11"/>
      <c r="C218" s="5"/>
      <c r="D218" s="44"/>
      <c r="E218" s="54"/>
      <c r="F218" s="54"/>
      <c r="G218" s="54"/>
      <c r="H218" s="54"/>
    </row>
    <row r="219" spans="2:8" s="6" customFormat="1">
      <c r="B219" s="11"/>
      <c r="C219" s="5"/>
      <c r="D219" s="44"/>
      <c r="E219" s="54"/>
      <c r="F219" s="54"/>
      <c r="G219" s="54"/>
      <c r="H219" s="54"/>
    </row>
    <row r="220" spans="2:8" s="6" customFormat="1">
      <c r="B220" s="11"/>
      <c r="C220" s="5"/>
      <c r="D220" s="44"/>
      <c r="E220" s="54"/>
      <c r="F220" s="54"/>
      <c r="G220" s="54"/>
      <c r="H220" s="54"/>
    </row>
    <row r="221" spans="2:8" s="6" customFormat="1">
      <c r="B221" s="11"/>
      <c r="C221" s="5"/>
      <c r="D221" s="44"/>
      <c r="E221" s="54"/>
      <c r="F221" s="54"/>
      <c r="G221" s="54"/>
      <c r="H221" s="54"/>
    </row>
    <row r="222" spans="2:8" s="6" customFormat="1">
      <c r="B222" s="11"/>
      <c r="C222" s="5"/>
      <c r="D222" s="44"/>
      <c r="E222" s="54"/>
      <c r="F222" s="54"/>
      <c r="G222" s="54"/>
      <c r="H222" s="54"/>
    </row>
    <row r="223" spans="2:8" s="6" customFormat="1">
      <c r="B223" s="11"/>
      <c r="C223" s="5"/>
      <c r="D223" s="44"/>
      <c r="E223" s="54"/>
      <c r="F223" s="54"/>
      <c r="G223" s="54"/>
      <c r="H223" s="54"/>
    </row>
    <row r="224" spans="2:8" s="6" customFormat="1">
      <c r="B224" s="11"/>
      <c r="C224" s="5"/>
      <c r="D224" s="44"/>
      <c r="E224" s="54"/>
      <c r="F224" s="54"/>
      <c r="G224" s="54"/>
      <c r="H224" s="54"/>
    </row>
    <row r="225" spans="2:8" s="6" customFormat="1">
      <c r="B225" s="11"/>
      <c r="C225" s="5"/>
      <c r="D225" s="44"/>
      <c r="E225" s="54"/>
      <c r="F225" s="54"/>
      <c r="G225" s="54"/>
      <c r="H225" s="54"/>
    </row>
    <row r="226" spans="2:8" s="6" customFormat="1">
      <c r="B226" s="11"/>
      <c r="C226" s="5"/>
      <c r="D226" s="44"/>
      <c r="E226" s="54"/>
      <c r="F226" s="54"/>
      <c r="G226" s="54"/>
      <c r="H226" s="54"/>
    </row>
    <row r="227" spans="2:8" s="6" customFormat="1">
      <c r="B227" s="11"/>
      <c r="C227" s="5"/>
      <c r="D227" s="44"/>
      <c r="E227" s="54"/>
      <c r="F227" s="54"/>
      <c r="G227" s="54"/>
      <c r="H227" s="54"/>
    </row>
    <row r="228" spans="2:8" s="6" customFormat="1">
      <c r="B228" s="11"/>
      <c r="C228" s="5"/>
      <c r="D228" s="44"/>
      <c r="E228" s="54"/>
      <c r="F228" s="54"/>
      <c r="G228" s="54"/>
      <c r="H228" s="54"/>
    </row>
    <row r="229" spans="2:8" s="6" customFormat="1">
      <c r="B229" s="11"/>
      <c r="C229" s="5"/>
      <c r="D229" s="44"/>
      <c r="E229" s="54"/>
      <c r="F229" s="54"/>
      <c r="G229" s="54"/>
      <c r="H229" s="54"/>
    </row>
    <row r="230" spans="2:8" s="6" customFormat="1">
      <c r="B230" s="11"/>
      <c r="C230" s="5"/>
      <c r="D230" s="44"/>
      <c r="E230" s="54"/>
      <c r="F230" s="54"/>
      <c r="G230" s="54"/>
      <c r="H230" s="54"/>
    </row>
    <row r="231" spans="2:8" s="6" customFormat="1">
      <c r="B231" s="11"/>
      <c r="C231" s="5"/>
      <c r="D231" s="44"/>
      <c r="E231" s="54"/>
      <c r="F231" s="54"/>
      <c r="G231" s="54"/>
      <c r="H231" s="54"/>
    </row>
    <row r="232" spans="2:8" s="6" customFormat="1">
      <c r="B232" s="11"/>
      <c r="C232" s="5"/>
      <c r="D232" s="44"/>
      <c r="E232" s="54"/>
      <c r="F232" s="54"/>
      <c r="G232" s="54"/>
      <c r="H232" s="54"/>
    </row>
    <row r="233" spans="2:8" s="6" customFormat="1">
      <c r="B233" s="11"/>
      <c r="C233" s="5"/>
      <c r="D233" s="44"/>
      <c r="E233" s="54"/>
      <c r="F233" s="54"/>
      <c r="G233" s="54"/>
      <c r="H233" s="54"/>
    </row>
    <row r="234" spans="2:8" s="6" customFormat="1">
      <c r="B234" s="11"/>
      <c r="C234" s="5"/>
      <c r="D234" s="44"/>
      <c r="E234" s="54"/>
      <c r="F234" s="54"/>
      <c r="G234" s="54"/>
      <c r="H234" s="54"/>
    </row>
    <row r="235" spans="2:8" s="6" customFormat="1">
      <c r="B235" s="11"/>
      <c r="C235" s="5"/>
      <c r="D235" s="44"/>
      <c r="E235" s="54"/>
      <c r="F235" s="54"/>
      <c r="G235" s="54"/>
      <c r="H235" s="54"/>
    </row>
    <row r="236" spans="2:8" s="6" customFormat="1">
      <c r="B236" s="11"/>
      <c r="C236" s="5"/>
      <c r="D236" s="44"/>
      <c r="E236" s="54"/>
      <c r="F236" s="54"/>
      <c r="G236" s="54"/>
      <c r="H236" s="54"/>
    </row>
    <row r="237" spans="2:8" s="6" customFormat="1">
      <c r="B237" s="11"/>
      <c r="C237" s="5"/>
      <c r="D237" s="44"/>
      <c r="E237" s="54"/>
      <c r="F237" s="54"/>
      <c r="G237" s="54"/>
      <c r="H237" s="54"/>
    </row>
    <row r="238" spans="2:8" s="6" customFormat="1">
      <c r="B238" s="11"/>
      <c r="C238" s="5"/>
      <c r="D238" s="44"/>
      <c r="E238" s="54"/>
      <c r="F238" s="54"/>
      <c r="G238" s="54"/>
      <c r="H238" s="54"/>
    </row>
    <row r="239" spans="2:8" s="6" customFormat="1">
      <c r="B239" s="11"/>
      <c r="C239" s="5"/>
      <c r="D239" s="44"/>
      <c r="E239" s="54"/>
      <c r="F239" s="54"/>
      <c r="G239" s="54"/>
      <c r="H239" s="54"/>
    </row>
    <row r="240" spans="2:8" s="6" customFormat="1">
      <c r="B240" s="11"/>
      <c r="C240" s="5"/>
      <c r="D240" s="44"/>
      <c r="E240" s="54"/>
      <c r="F240" s="54"/>
      <c r="G240" s="54"/>
      <c r="H240" s="54"/>
    </row>
    <row r="241" spans="2:8" s="6" customFormat="1">
      <c r="B241" s="11"/>
      <c r="C241" s="5"/>
      <c r="D241" s="44"/>
      <c r="E241" s="54"/>
      <c r="F241" s="54"/>
      <c r="G241" s="54"/>
      <c r="H241" s="54"/>
    </row>
    <row r="242" spans="2:8" s="6" customFormat="1">
      <c r="B242" s="11"/>
      <c r="C242" s="5"/>
      <c r="D242" s="44"/>
      <c r="E242" s="54"/>
      <c r="F242" s="54"/>
      <c r="G242" s="54"/>
      <c r="H242" s="54"/>
    </row>
    <row r="243" spans="2:8" s="6" customFormat="1">
      <c r="B243" s="11"/>
      <c r="C243" s="5"/>
      <c r="D243" s="44"/>
      <c r="E243" s="54"/>
      <c r="F243" s="54"/>
      <c r="G243" s="54"/>
      <c r="H243" s="54"/>
    </row>
    <row r="244" spans="2:8" s="6" customFormat="1">
      <c r="B244" s="11"/>
      <c r="C244" s="5"/>
      <c r="D244" s="44"/>
      <c r="E244" s="54"/>
      <c r="F244" s="54"/>
      <c r="G244" s="54"/>
      <c r="H244" s="54"/>
    </row>
    <row r="245" spans="2:8" s="6" customFormat="1">
      <c r="B245" s="11"/>
      <c r="C245" s="5"/>
      <c r="D245" s="44"/>
      <c r="E245" s="54"/>
      <c r="F245" s="54"/>
      <c r="G245" s="54"/>
      <c r="H245" s="54"/>
    </row>
    <row r="246" spans="2:8" s="6" customFormat="1">
      <c r="B246" s="11"/>
      <c r="C246" s="5"/>
      <c r="D246" s="44"/>
      <c r="E246" s="54"/>
      <c r="F246" s="54"/>
      <c r="G246" s="54"/>
      <c r="H246" s="54"/>
    </row>
    <row r="247" spans="2:8" s="6" customFormat="1">
      <c r="B247" s="11"/>
      <c r="C247" s="5"/>
      <c r="D247" s="44"/>
      <c r="E247" s="54"/>
      <c r="F247" s="54"/>
      <c r="G247" s="54"/>
      <c r="H247" s="54"/>
    </row>
    <row r="248" spans="2:8" s="6" customFormat="1">
      <c r="B248" s="11"/>
      <c r="C248" s="5"/>
      <c r="D248" s="44"/>
      <c r="E248" s="54"/>
      <c r="F248" s="54"/>
      <c r="G248" s="54"/>
      <c r="H248" s="54"/>
    </row>
    <row r="249" spans="2:8" s="6" customFormat="1">
      <c r="B249" s="11"/>
      <c r="C249" s="5"/>
      <c r="D249" s="44"/>
      <c r="E249" s="54"/>
      <c r="F249" s="54"/>
      <c r="G249" s="54"/>
      <c r="H249" s="54"/>
    </row>
    <row r="250" spans="2:8" s="6" customFormat="1">
      <c r="B250" s="11"/>
      <c r="C250" s="5"/>
      <c r="D250" s="44"/>
      <c r="E250" s="54"/>
      <c r="F250" s="54"/>
      <c r="G250" s="54"/>
      <c r="H250" s="54"/>
    </row>
    <row r="251" spans="2:8" s="6" customFormat="1">
      <c r="B251" s="11"/>
      <c r="C251" s="5"/>
      <c r="D251" s="44"/>
      <c r="E251" s="54"/>
      <c r="F251" s="54"/>
      <c r="G251" s="54"/>
      <c r="H251" s="54"/>
    </row>
    <row r="252" spans="2:8" s="6" customFormat="1">
      <c r="B252" s="11"/>
      <c r="C252" s="5"/>
      <c r="D252" s="44"/>
      <c r="E252" s="54"/>
      <c r="F252" s="54"/>
      <c r="G252" s="54"/>
      <c r="H252" s="54"/>
    </row>
    <row r="253" spans="2:8" s="6" customFormat="1">
      <c r="B253" s="11"/>
      <c r="C253" s="5"/>
      <c r="D253" s="44"/>
      <c r="E253" s="54"/>
      <c r="F253" s="54"/>
      <c r="G253" s="54"/>
      <c r="H253" s="54"/>
    </row>
    <row r="254" spans="2:8" s="6" customFormat="1">
      <c r="B254" s="11"/>
      <c r="C254" s="5"/>
      <c r="D254" s="44"/>
      <c r="E254" s="54"/>
      <c r="F254" s="54"/>
      <c r="G254" s="54"/>
      <c r="H254" s="54"/>
    </row>
    <row r="255" spans="2:8" s="6" customFormat="1">
      <c r="B255" s="11"/>
      <c r="C255" s="5"/>
      <c r="D255" s="44"/>
      <c r="E255" s="54"/>
      <c r="F255" s="54"/>
      <c r="G255" s="54"/>
      <c r="H255" s="54"/>
    </row>
    <row r="256" spans="2:8" s="6" customFormat="1">
      <c r="B256" s="11"/>
      <c r="C256" s="5"/>
      <c r="D256" s="44"/>
      <c r="E256" s="54"/>
      <c r="F256" s="54"/>
      <c r="G256" s="54"/>
      <c r="H256" s="54"/>
    </row>
    <row r="257" spans="2:8" s="6" customFormat="1">
      <c r="B257" s="11"/>
      <c r="C257" s="5"/>
      <c r="D257" s="44"/>
      <c r="E257" s="54"/>
      <c r="F257" s="54"/>
      <c r="G257" s="54"/>
      <c r="H257" s="54"/>
    </row>
    <row r="258" spans="2:8" s="6" customFormat="1">
      <c r="B258" s="11"/>
      <c r="C258" s="5"/>
      <c r="D258" s="44"/>
      <c r="E258" s="54"/>
      <c r="F258" s="54"/>
      <c r="G258" s="54"/>
      <c r="H258" s="54"/>
    </row>
    <row r="259" spans="2:8" s="6" customFormat="1">
      <c r="B259" s="11"/>
      <c r="C259" s="5"/>
      <c r="D259" s="44"/>
      <c r="E259" s="54"/>
      <c r="F259" s="54"/>
      <c r="G259" s="54"/>
      <c r="H259" s="54"/>
    </row>
    <row r="260" spans="2:8" s="6" customFormat="1">
      <c r="B260" s="11"/>
      <c r="C260" s="5"/>
      <c r="D260" s="44"/>
      <c r="E260" s="54"/>
      <c r="F260" s="54"/>
      <c r="G260" s="54"/>
      <c r="H260" s="54"/>
    </row>
    <row r="261" spans="2:8" s="6" customFormat="1">
      <c r="B261" s="11"/>
      <c r="C261" s="5"/>
      <c r="D261" s="44"/>
      <c r="E261" s="54"/>
      <c r="F261" s="54"/>
      <c r="G261" s="54"/>
      <c r="H261" s="54"/>
    </row>
    <row r="262" spans="2:8" s="6" customFormat="1">
      <c r="B262" s="11"/>
      <c r="C262" s="5"/>
      <c r="D262" s="44"/>
      <c r="E262" s="54"/>
      <c r="F262" s="54"/>
      <c r="G262" s="54"/>
      <c r="H262" s="54"/>
    </row>
    <row r="263" spans="2:8" s="6" customFormat="1">
      <c r="B263" s="11"/>
      <c r="C263" s="5"/>
      <c r="D263" s="44"/>
      <c r="E263" s="54"/>
      <c r="F263" s="54"/>
      <c r="G263" s="54"/>
      <c r="H263" s="54"/>
    </row>
    <row r="264" spans="2:8" s="6" customFormat="1">
      <c r="B264" s="11"/>
      <c r="C264" s="5"/>
      <c r="D264" s="44"/>
      <c r="E264" s="54"/>
      <c r="F264" s="54"/>
      <c r="G264" s="54"/>
      <c r="H264" s="54"/>
    </row>
    <row r="265" spans="2:8" s="6" customFormat="1">
      <c r="B265" s="11"/>
      <c r="C265" s="5"/>
      <c r="D265" s="44"/>
      <c r="E265" s="54"/>
      <c r="F265" s="54"/>
      <c r="G265" s="54"/>
      <c r="H265" s="54"/>
    </row>
    <row r="266" spans="2:8" s="6" customFormat="1">
      <c r="B266" s="11"/>
      <c r="C266" s="5"/>
      <c r="D266" s="44"/>
      <c r="E266" s="54"/>
      <c r="F266" s="54"/>
      <c r="G266" s="54"/>
      <c r="H266" s="54"/>
    </row>
    <row r="267" spans="2:8" s="6" customFormat="1">
      <c r="B267" s="11"/>
      <c r="C267" s="5"/>
      <c r="D267" s="44"/>
      <c r="E267" s="54"/>
      <c r="F267" s="54"/>
      <c r="G267" s="54"/>
      <c r="H267" s="54"/>
    </row>
    <row r="268" spans="2:8" s="6" customFormat="1">
      <c r="B268" s="11"/>
      <c r="C268" s="5"/>
      <c r="D268" s="44"/>
      <c r="E268" s="54"/>
      <c r="F268" s="54"/>
      <c r="G268" s="54"/>
      <c r="H268" s="54"/>
    </row>
    <row r="269" spans="2:8" s="6" customFormat="1">
      <c r="B269" s="11"/>
      <c r="C269" s="5"/>
      <c r="D269" s="44"/>
      <c r="E269" s="54"/>
      <c r="F269" s="54"/>
      <c r="G269" s="54"/>
      <c r="H269" s="54"/>
    </row>
    <row r="270" spans="2:8" s="6" customFormat="1">
      <c r="B270" s="11"/>
      <c r="C270" s="5"/>
      <c r="D270" s="44"/>
      <c r="E270" s="54"/>
      <c r="F270" s="54"/>
      <c r="G270" s="54"/>
      <c r="H270" s="54"/>
    </row>
    <row r="271" spans="2:8" s="6" customFormat="1">
      <c r="B271" s="11"/>
      <c r="C271" s="5"/>
      <c r="D271" s="44"/>
      <c r="E271" s="54"/>
      <c r="F271" s="54"/>
      <c r="G271" s="54"/>
      <c r="H271" s="54"/>
    </row>
    <row r="272" spans="2:8" s="6" customFormat="1">
      <c r="B272" s="11"/>
      <c r="C272" s="5"/>
      <c r="D272" s="44"/>
      <c r="E272" s="54"/>
      <c r="F272" s="54"/>
      <c r="G272" s="54"/>
      <c r="H272" s="54"/>
    </row>
    <row r="273" spans="2:8" s="6" customFormat="1">
      <c r="B273" s="11"/>
      <c r="C273" s="5"/>
      <c r="D273" s="44"/>
      <c r="E273" s="54"/>
      <c r="F273" s="54"/>
      <c r="G273" s="54"/>
      <c r="H273" s="54"/>
    </row>
    <row r="274" spans="2:8" s="6" customFormat="1">
      <c r="B274" s="11"/>
      <c r="C274" s="5"/>
      <c r="D274" s="44"/>
      <c r="E274" s="54"/>
      <c r="F274" s="54"/>
      <c r="G274" s="54"/>
      <c r="H274" s="54"/>
    </row>
    <row r="275" spans="2:8" s="6" customFormat="1">
      <c r="B275" s="11"/>
      <c r="C275" s="5"/>
      <c r="D275" s="44"/>
      <c r="E275" s="54"/>
      <c r="F275" s="54"/>
      <c r="G275" s="54"/>
      <c r="H275" s="54"/>
    </row>
    <row r="276" spans="2:8" s="6" customFormat="1">
      <c r="B276" s="11"/>
      <c r="C276" s="5"/>
      <c r="D276" s="44"/>
      <c r="E276" s="54"/>
      <c r="F276" s="54"/>
      <c r="G276" s="54"/>
      <c r="H276" s="54"/>
    </row>
    <row r="277" spans="2:8" s="6" customFormat="1">
      <c r="B277" s="11"/>
      <c r="C277" s="5"/>
      <c r="D277" s="44"/>
      <c r="E277" s="54"/>
      <c r="F277" s="54"/>
      <c r="G277" s="54"/>
      <c r="H277" s="54"/>
    </row>
    <row r="278" spans="2:8" s="6" customFormat="1">
      <c r="B278" s="11"/>
      <c r="C278" s="5"/>
      <c r="D278" s="44"/>
      <c r="E278" s="54"/>
      <c r="F278" s="54"/>
      <c r="G278" s="54"/>
      <c r="H278" s="54"/>
    </row>
    <row r="279" spans="2:8" s="6" customFormat="1">
      <c r="B279" s="11"/>
      <c r="C279" s="5"/>
      <c r="D279" s="44"/>
      <c r="E279" s="54"/>
      <c r="F279" s="54"/>
      <c r="G279" s="54"/>
      <c r="H279" s="54"/>
    </row>
    <row r="280" spans="2:8" s="6" customFormat="1">
      <c r="B280" s="11"/>
      <c r="C280" s="5"/>
      <c r="D280" s="44"/>
      <c r="E280" s="54"/>
      <c r="F280" s="54"/>
      <c r="G280" s="54"/>
      <c r="H280" s="54"/>
    </row>
    <row r="281" spans="2:8" s="6" customFormat="1">
      <c r="B281" s="11"/>
      <c r="C281" s="5"/>
      <c r="D281" s="44"/>
      <c r="E281" s="54"/>
      <c r="F281" s="54"/>
      <c r="G281" s="54"/>
      <c r="H281" s="54"/>
    </row>
    <row r="282" spans="2:8" s="6" customFormat="1">
      <c r="B282" s="11"/>
      <c r="C282" s="5"/>
      <c r="D282" s="44"/>
      <c r="E282" s="54"/>
      <c r="F282" s="54"/>
      <c r="G282" s="54"/>
      <c r="H282" s="54"/>
    </row>
    <row r="283" spans="2:8" s="6" customFormat="1">
      <c r="B283" s="11"/>
      <c r="C283" s="5"/>
      <c r="D283" s="44"/>
      <c r="E283" s="54"/>
      <c r="F283" s="54"/>
      <c r="G283" s="54"/>
      <c r="H283" s="54"/>
    </row>
    <row r="284" spans="2:8" s="6" customFormat="1">
      <c r="B284" s="11"/>
      <c r="C284" s="5"/>
      <c r="D284" s="44"/>
      <c r="E284" s="54"/>
      <c r="F284" s="54"/>
      <c r="G284" s="54"/>
      <c r="H284" s="54"/>
    </row>
    <row r="285" spans="2:8" s="6" customFormat="1">
      <c r="B285" s="11"/>
      <c r="C285" s="5"/>
      <c r="D285" s="44"/>
      <c r="E285" s="54"/>
      <c r="F285" s="54"/>
      <c r="G285" s="54"/>
      <c r="H285" s="54"/>
    </row>
    <row r="286" spans="2:8" s="6" customFormat="1">
      <c r="B286" s="11"/>
      <c r="C286" s="5"/>
      <c r="D286" s="44"/>
      <c r="E286" s="54"/>
      <c r="F286" s="54"/>
      <c r="G286" s="54"/>
      <c r="H286" s="54"/>
    </row>
    <row r="287" spans="2:8" s="6" customFormat="1">
      <c r="B287" s="11"/>
      <c r="C287" s="5"/>
      <c r="D287" s="44"/>
      <c r="E287" s="54"/>
      <c r="F287" s="54"/>
      <c r="G287" s="54"/>
      <c r="H287" s="54"/>
    </row>
    <row r="288" spans="2:8" s="6" customFormat="1">
      <c r="B288" s="11"/>
      <c r="C288" s="5"/>
      <c r="D288" s="44"/>
      <c r="E288" s="54"/>
      <c r="F288" s="54"/>
      <c r="G288" s="54"/>
      <c r="H288" s="54"/>
    </row>
    <row r="289" spans="2:8" s="6" customFormat="1">
      <c r="B289" s="11"/>
      <c r="C289" s="5"/>
      <c r="D289" s="44"/>
      <c r="E289" s="54"/>
      <c r="F289" s="54"/>
      <c r="G289" s="54"/>
      <c r="H289" s="54"/>
    </row>
    <row r="290" spans="2:8" s="6" customFormat="1">
      <c r="B290" s="11"/>
      <c r="C290" s="5"/>
      <c r="D290" s="44"/>
      <c r="E290" s="54"/>
      <c r="F290" s="54"/>
      <c r="G290" s="54"/>
      <c r="H290" s="54"/>
    </row>
    <row r="291" spans="2:8" s="6" customFormat="1">
      <c r="B291" s="11"/>
      <c r="C291" s="5"/>
      <c r="D291" s="44"/>
      <c r="E291" s="54"/>
      <c r="F291" s="54"/>
      <c r="G291" s="54"/>
      <c r="H291" s="54"/>
    </row>
    <row r="292" spans="2:8" s="6" customFormat="1">
      <c r="B292" s="11"/>
      <c r="C292" s="5"/>
      <c r="D292" s="44"/>
      <c r="E292" s="54"/>
      <c r="F292" s="54"/>
      <c r="G292" s="54"/>
      <c r="H292" s="54"/>
    </row>
    <row r="293" spans="2:8" s="6" customFormat="1">
      <c r="B293" s="11"/>
      <c r="C293" s="5"/>
      <c r="D293" s="44"/>
      <c r="E293" s="54"/>
      <c r="F293" s="54"/>
      <c r="G293" s="54"/>
      <c r="H293" s="54"/>
    </row>
    <row r="294" spans="2:8" s="6" customFormat="1">
      <c r="B294" s="11"/>
      <c r="C294" s="5"/>
      <c r="D294" s="44"/>
      <c r="E294" s="54"/>
      <c r="F294" s="54"/>
      <c r="G294" s="54"/>
      <c r="H294" s="54"/>
    </row>
    <row r="295" spans="2:8" s="6" customFormat="1">
      <c r="B295" s="11"/>
      <c r="C295" s="5"/>
      <c r="D295" s="44"/>
      <c r="E295" s="54"/>
      <c r="F295" s="54"/>
      <c r="G295" s="54"/>
      <c r="H295" s="54"/>
    </row>
    <row r="296" spans="2:8" s="6" customFormat="1">
      <c r="B296" s="11"/>
      <c r="C296" s="5"/>
      <c r="D296" s="44"/>
      <c r="E296" s="54"/>
      <c r="F296" s="54"/>
      <c r="G296" s="54"/>
      <c r="H296" s="54"/>
    </row>
    <row r="297" spans="2:8" s="6" customFormat="1">
      <c r="B297" s="11"/>
      <c r="C297" s="5"/>
      <c r="D297" s="44"/>
      <c r="E297" s="54"/>
      <c r="F297" s="54"/>
      <c r="G297" s="54"/>
      <c r="H297" s="54"/>
    </row>
    <row r="298" spans="2:8" s="6" customFormat="1">
      <c r="B298" s="11"/>
      <c r="C298" s="5"/>
      <c r="D298" s="44"/>
      <c r="E298" s="54"/>
      <c r="F298" s="54"/>
      <c r="G298" s="54"/>
      <c r="H298" s="54"/>
    </row>
    <row r="299" spans="2:8" s="6" customFormat="1">
      <c r="B299" s="11"/>
      <c r="C299" s="5"/>
      <c r="D299" s="44"/>
      <c r="E299" s="54"/>
      <c r="F299" s="54"/>
      <c r="G299" s="54"/>
      <c r="H299" s="54"/>
    </row>
    <row r="300" spans="2:8" s="6" customFormat="1">
      <c r="B300" s="11"/>
      <c r="C300" s="5"/>
      <c r="D300" s="44"/>
      <c r="E300" s="54"/>
      <c r="F300" s="54"/>
      <c r="G300" s="54"/>
      <c r="H300" s="54"/>
    </row>
    <row r="301" spans="2:8" s="6" customFormat="1">
      <c r="B301" s="11"/>
      <c r="C301" s="5"/>
      <c r="D301" s="44"/>
      <c r="E301" s="54"/>
      <c r="F301" s="54"/>
      <c r="G301" s="54"/>
      <c r="H301" s="54"/>
    </row>
    <row r="302" spans="2:8" s="6" customFormat="1">
      <c r="B302" s="11"/>
      <c r="C302" s="5"/>
      <c r="D302" s="44"/>
      <c r="E302" s="54"/>
      <c r="F302" s="54"/>
      <c r="G302" s="54"/>
      <c r="H302" s="54"/>
    </row>
    <row r="303" spans="2:8" s="6" customFormat="1">
      <c r="B303" s="11"/>
      <c r="C303" s="5"/>
      <c r="D303" s="44"/>
      <c r="E303" s="54"/>
      <c r="F303" s="54"/>
      <c r="G303" s="54"/>
      <c r="H303" s="54"/>
    </row>
    <row r="304" spans="2:8" s="6" customFormat="1">
      <c r="B304" s="11"/>
      <c r="C304" s="5"/>
      <c r="D304" s="44"/>
      <c r="E304" s="54"/>
      <c r="F304" s="54"/>
      <c r="G304" s="54"/>
      <c r="H304" s="54"/>
    </row>
    <row r="305" spans="2:8" s="6" customFormat="1">
      <c r="B305" s="11"/>
      <c r="C305" s="5"/>
      <c r="D305" s="44"/>
      <c r="E305" s="54"/>
      <c r="F305" s="54"/>
      <c r="G305" s="54"/>
      <c r="H305" s="54"/>
    </row>
    <row r="306" spans="2:8" s="6" customFormat="1">
      <c r="B306" s="11"/>
      <c r="C306" s="5"/>
      <c r="D306" s="44"/>
      <c r="E306" s="54"/>
      <c r="F306" s="54"/>
      <c r="G306" s="54"/>
      <c r="H306" s="54"/>
    </row>
    <row r="307" spans="2:8" s="6" customFormat="1">
      <c r="B307" s="11"/>
      <c r="C307" s="5"/>
      <c r="D307" s="44"/>
      <c r="E307" s="54"/>
      <c r="F307" s="54"/>
      <c r="G307" s="54"/>
      <c r="H307" s="54"/>
    </row>
    <row r="308" spans="2:8" s="6" customFormat="1">
      <c r="B308" s="11"/>
      <c r="C308" s="5"/>
      <c r="D308" s="44"/>
      <c r="E308" s="54"/>
      <c r="F308" s="54"/>
      <c r="G308" s="54"/>
      <c r="H308" s="54"/>
    </row>
    <row r="309" spans="2:8" s="6" customFormat="1">
      <c r="B309" s="11"/>
      <c r="C309" s="5"/>
      <c r="D309" s="44"/>
      <c r="E309" s="54"/>
      <c r="F309" s="54"/>
      <c r="G309" s="54"/>
      <c r="H309" s="54"/>
    </row>
    <row r="310" spans="2:8" s="6" customFormat="1">
      <c r="B310" s="11"/>
      <c r="C310" s="5"/>
      <c r="D310" s="44"/>
      <c r="E310" s="54"/>
      <c r="F310" s="54"/>
      <c r="G310" s="54"/>
      <c r="H310" s="54"/>
    </row>
    <row r="311" spans="2:8" s="6" customFormat="1">
      <c r="B311" s="11"/>
      <c r="C311" s="5"/>
      <c r="D311" s="44"/>
      <c r="E311" s="54"/>
      <c r="F311" s="54"/>
      <c r="G311" s="54"/>
      <c r="H311" s="54"/>
    </row>
    <row r="312" spans="2:8" s="6" customFormat="1">
      <c r="B312" s="11"/>
      <c r="C312" s="5"/>
      <c r="D312" s="44"/>
      <c r="E312" s="54"/>
      <c r="F312" s="54"/>
      <c r="G312" s="54"/>
      <c r="H312" s="54"/>
    </row>
    <row r="313" spans="2:8" s="6" customFormat="1">
      <c r="B313" s="11"/>
      <c r="C313" s="5"/>
      <c r="D313" s="44"/>
      <c r="E313" s="54"/>
      <c r="F313" s="54"/>
      <c r="G313" s="54"/>
      <c r="H313" s="54"/>
    </row>
    <row r="314" spans="2:8" s="6" customFormat="1">
      <c r="B314" s="11"/>
      <c r="C314" s="5"/>
      <c r="D314" s="44"/>
      <c r="E314" s="54"/>
      <c r="F314" s="54"/>
      <c r="G314" s="54"/>
      <c r="H314" s="54"/>
    </row>
    <row r="315" spans="2:8" s="6" customFormat="1">
      <c r="B315" s="11"/>
      <c r="C315" s="5"/>
      <c r="D315" s="44"/>
      <c r="E315" s="54"/>
      <c r="F315" s="54"/>
      <c r="G315" s="54"/>
      <c r="H315" s="54"/>
    </row>
    <row r="316" spans="2:8" s="6" customFormat="1">
      <c r="B316" s="11"/>
      <c r="C316" s="5"/>
      <c r="D316" s="44"/>
      <c r="E316" s="54"/>
      <c r="F316" s="54"/>
      <c r="G316" s="54"/>
      <c r="H316" s="54"/>
    </row>
    <row r="317" spans="2:8" s="6" customFormat="1">
      <c r="B317" s="11"/>
      <c r="C317" s="5"/>
      <c r="D317" s="44"/>
      <c r="E317" s="54"/>
      <c r="F317" s="54"/>
      <c r="G317" s="54"/>
      <c r="H317" s="54"/>
    </row>
    <row r="318" spans="2:8" s="6" customFormat="1">
      <c r="B318" s="11"/>
      <c r="C318" s="5"/>
      <c r="D318" s="44"/>
      <c r="E318" s="54"/>
      <c r="F318" s="54"/>
      <c r="G318" s="54"/>
      <c r="H318" s="54"/>
    </row>
    <row r="319" spans="2:8" s="6" customFormat="1">
      <c r="B319" s="11"/>
      <c r="C319" s="5"/>
      <c r="D319" s="44"/>
      <c r="E319" s="54"/>
      <c r="F319" s="54"/>
      <c r="G319" s="54"/>
      <c r="H319" s="54"/>
    </row>
    <row r="320" spans="2:8" s="6" customFormat="1">
      <c r="B320" s="11"/>
      <c r="C320" s="5"/>
      <c r="D320" s="44"/>
      <c r="E320" s="54"/>
      <c r="F320" s="54"/>
      <c r="G320" s="54"/>
      <c r="H320" s="54"/>
    </row>
    <row r="321" spans="2:8" s="6" customFormat="1">
      <c r="B321" s="11"/>
      <c r="C321" s="5"/>
      <c r="D321" s="44"/>
      <c r="E321" s="54"/>
      <c r="F321" s="54"/>
      <c r="G321" s="54"/>
      <c r="H321" s="54"/>
    </row>
    <row r="322" spans="2:8" s="6" customFormat="1">
      <c r="B322" s="11"/>
      <c r="C322" s="5"/>
      <c r="D322" s="44"/>
      <c r="E322" s="54"/>
      <c r="F322" s="54"/>
      <c r="G322" s="54"/>
      <c r="H322" s="54"/>
    </row>
    <row r="323" spans="2:8" s="6" customFormat="1">
      <c r="B323" s="11"/>
      <c r="C323" s="5"/>
      <c r="D323" s="44"/>
      <c r="E323" s="54"/>
      <c r="F323" s="54"/>
      <c r="G323" s="54"/>
      <c r="H323" s="54"/>
    </row>
    <row r="324" spans="2:8" s="6" customFormat="1">
      <c r="B324" s="11"/>
      <c r="C324" s="5"/>
      <c r="D324" s="44"/>
      <c r="E324" s="54"/>
      <c r="F324" s="54"/>
      <c r="G324" s="54"/>
      <c r="H324" s="54"/>
    </row>
    <row r="325" spans="2:8" s="6" customFormat="1">
      <c r="B325" s="11"/>
      <c r="C325" s="5"/>
      <c r="D325" s="44"/>
      <c r="E325" s="54"/>
      <c r="F325" s="54"/>
      <c r="G325" s="54"/>
      <c r="H325" s="54"/>
    </row>
    <row r="326" spans="2:8" s="6" customFormat="1">
      <c r="B326" s="11"/>
      <c r="C326" s="5"/>
      <c r="D326" s="44"/>
      <c r="E326" s="54"/>
      <c r="F326" s="54"/>
      <c r="G326" s="54"/>
      <c r="H326" s="54"/>
    </row>
    <row r="327" spans="2:8" s="6" customFormat="1">
      <c r="B327" s="11"/>
      <c r="C327" s="5"/>
      <c r="D327" s="44"/>
      <c r="E327" s="54"/>
      <c r="F327" s="54"/>
      <c r="G327" s="54"/>
      <c r="H327" s="54"/>
    </row>
    <row r="328" spans="2:8" s="6" customFormat="1">
      <c r="B328" s="11"/>
      <c r="C328" s="5"/>
      <c r="D328" s="44"/>
      <c r="E328" s="54"/>
      <c r="F328" s="54"/>
      <c r="G328" s="54"/>
      <c r="H328" s="54"/>
    </row>
    <row r="329" spans="2:8" s="6" customFormat="1">
      <c r="B329" s="11"/>
      <c r="C329" s="5"/>
      <c r="D329" s="44"/>
      <c r="E329" s="54"/>
      <c r="F329" s="54"/>
      <c r="G329" s="54"/>
      <c r="H329" s="54"/>
    </row>
    <row r="330" spans="2:8" s="6" customFormat="1">
      <c r="B330" s="11"/>
      <c r="C330" s="5"/>
      <c r="D330" s="44"/>
      <c r="E330" s="54"/>
      <c r="F330" s="54"/>
      <c r="G330" s="54"/>
      <c r="H330" s="54"/>
    </row>
    <row r="331" spans="2:8" s="6" customFormat="1">
      <c r="B331" s="11"/>
      <c r="C331" s="5"/>
      <c r="D331" s="44"/>
      <c r="E331" s="54"/>
      <c r="F331" s="54"/>
      <c r="G331" s="54"/>
      <c r="H331" s="54"/>
    </row>
    <row r="332" spans="2:8" s="6" customFormat="1">
      <c r="B332" s="11"/>
      <c r="C332" s="5"/>
      <c r="D332" s="44"/>
      <c r="E332" s="54"/>
      <c r="F332" s="54"/>
      <c r="G332" s="54"/>
      <c r="H332" s="54"/>
    </row>
    <row r="333" spans="2:8" s="6" customFormat="1">
      <c r="B333" s="11"/>
      <c r="C333" s="5"/>
      <c r="D333" s="44"/>
      <c r="E333" s="54"/>
      <c r="F333" s="54"/>
      <c r="G333" s="54"/>
      <c r="H333" s="54"/>
    </row>
    <row r="334" spans="2:8" s="6" customFormat="1">
      <c r="B334" s="11"/>
      <c r="C334" s="5"/>
      <c r="D334" s="44"/>
      <c r="E334" s="54"/>
      <c r="F334" s="54"/>
      <c r="G334" s="54"/>
      <c r="H334" s="54"/>
    </row>
    <row r="335" spans="2:8" s="6" customFormat="1">
      <c r="B335" s="11"/>
      <c r="C335" s="5"/>
      <c r="D335" s="44"/>
      <c r="E335" s="54"/>
      <c r="F335" s="54"/>
      <c r="G335" s="54"/>
      <c r="H335" s="54"/>
    </row>
    <row r="336" spans="2:8" s="6" customFormat="1">
      <c r="B336" s="11"/>
      <c r="C336" s="5"/>
      <c r="D336" s="44"/>
      <c r="E336" s="54"/>
      <c r="F336" s="54"/>
      <c r="G336" s="54"/>
      <c r="H336" s="54"/>
    </row>
    <row r="337" spans="2:8" s="6" customFormat="1">
      <c r="B337" s="11"/>
      <c r="C337" s="5"/>
      <c r="D337" s="44"/>
      <c r="E337" s="54"/>
      <c r="F337" s="54"/>
      <c r="G337" s="54"/>
      <c r="H337" s="54"/>
    </row>
    <row r="338" spans="2:8" s="6" customFormat="1">
      <c r="B338" s="11"/>
      <c r="C338" s="5"/>
      <c r="D338" s="44"/>
      <c r="E338" s="54"/>
      <c r="F338" s="54"/>
      <c r="G338" s="54"/>
      <c r="H338" s="54"/>
    </row>
    <row r="339" spans="2:8" s="6" customFormat="1">
      <c r="B339" s="11"/>
      <c r="C339" s="5"/>
      <c r="D339" s="44"/>
      <c r="E339" s="54"/>
      <c r="F339" s="54"/>
      <c r="G339" s="54"/>
      <c r="H339" s="54"/>
    </row>
    <row r="340" spans="2:8" s="6" customFormat="1">
      <c r="B340" s="11"/>
      <c r="C340" s="5"/>
      <c r="D340" s="44"/>
      <c r="E340" s="54"/>
      <c r="F340" s="54"/>
      <c r="G340" s="54"/>
      <c r="H340" s="54"/>
    </row>
    <row r="341" spans="2:8" s="6" customFormat="1">
      <c r="B341" s="11"/>
      <c r="C341" s="5"/>
      <c r="D341" s="44"/>
      <c r="E341" s="54"/>
      <c r="F341" s="54"/>
      <c r="G341" s="54"/>
      <c r="H341" s="54"/>
    </row>
    <row r="342" spans="2:8" s="6" customFormat="1">
      <c r="B342" s="11"/>
      <c r="C342" s="5"/>
      <c r="D342" s="44"/>
      <c r="E342" s="54"/>
      <c r="F342" s="54"/>
      <c r="G342" s="54"/>
      <c r="H342" s="54"/>
    </row>
    <row r="343" spans="2:8" s="6" customFormat="1">
      <c r="B343" s="11"/>
      <c r="C343" s="5"/>
      <c r="D343" s="44"/>
      <c r="E343" s="54"/>
      <c r="F343" s="54"/>
      <c r="G343" s="54"/>
      <c r="H343" s="54"/>
    </row>
    <row r="344" spans="2:8" s="6" customFormat="1">
      <c r="B344" s="11"/>
      <c r="C344" s="5"/>
      <c r="D344" s="44"/>
      <c r="E344" s="54"/>
      <c r="F344" s="54"/>
      <c r="G344" s="54"/>
      <c r="H344" s="54"/>
    </row>
    <row r="345" spans="2:8" s="6" customFormat="1">
      <c r="B345" s="11"/>
      <c r="C345" s="5"/>
      <c r="D345" s="44"/>
      <c r="E345" s="54"/>
      <c r="F345" s="54"/>
      <c r="G345" s="54"/>
      <c r="H345" s="54"/>
    </row>
    <row r="346" spans="2:8" s="6" customFormat="1">
      <c r="B346" s="11"/>
      <c r="C346" s="5"/>
      <c r="D346" s="44"/>
      <c r="E346" s="54"/>
      <c r="F346" s="54"/>
      <c r="G346" s="54"/>
      <c r="H346" s="54"/>
    </row>
    <row r="347" spans="2:8" s="6" customFormat="1">
      <c r="B347" s="11"/>
      <c r="C347" s="5"/>
      <c r="D347" s="44"/>
      <c r="E347" s="54"/>
      <c r="F347" s="54"/>
      <c r="G347" s="54"/>
      <c r="H347" s="54"/>
    </row>
    <row r="348" spans="2:8" s="6" customFormat="1">
      <c r="B348" s="11"/>
      <c r="C348" s="5"/>
      <c r="D348" s="44"/>
      <c r="E348" s="54"/>
      <c r="F348" s="54"/>
      <c r="G348" s="54"/>
      <c r="H348" s="54"/>
    </row>
    <row r="349" spans="2:8" s="6" customFormat="1">
      <c r="B349" s="11"/>
      <c r="C349" s="5"/>
      <c r="D349" s="44"/>
      <c r="E349" s="54"/>
      <c r="F349" s="54"/>
      <c r="G349" s="54"/>
      <c r="H349" s="54"/>
    </row>
    <row r="350" spans="2:8" s="6" customFormat="1">
      <c r="B350" s="11"/>
      <c r="C350" s="5"/>
      <c r="D350" s="44"/>
      <c r="E350" s="54"/>
      <c r="F350" s="54"/>
      <c r="G350" s="54"/>
      <c r="H350" s="54"/>
    </row>
    <row r="351" spans="2:8" s="6" customFormat="1">
      <c r="B351" s="11"/>
      <c r="C351" s="5"/>
      <c r="D351" s="44"/>
      <c r="E351" s="54"/>
      <c r="F351" s="54"/>
      <c r="G351" s="54"/>
      <c r="H351" s="54"/>
    </row>
    <row r="352" spans="2:8" s="6" customFormat="1">
      <c r="B352" s="11"/>
      <c r="C352" s="5"/>
      <c r="D352" s="44"/>
      <c r="E352" s="54"/>
      <c r="F352" s="54"/>
      <c r="G352" s="54"/>
      <c r="H352" s="54"/>
    </row>
    <row r="353" spans="2:8" s="6" customFormat="1">
      <c r="B353" s="11"/>
      <c r="C353" s="5"/>
      <c r="D353" s="44"/>
      <c r="E353" s="54"/>
      <c r="F353" s="54"/>
      <c r="G353" s="54"/>
      <c r="H353" s="54"/>
    </row>
    <row r="354" spans="2:8" s="6" customFormat="1">
      <c r="B354" s="11"/>
      <c r="C354" s="5"/>
      <c r="D354" s="44"/>
      <c r="E354" s="54"/>
      <c r="F354" s="54"/>
      <c r="G354" s="54"/>
      <c r="H354" s="54"/>
    </row>
    <row r="355" spans="2:8" s="6" customFormat="1">
      <c r="B355" s="11"/>
      <c r="C355" s="5"/>
      <c r="D355" s="44"/>
      <c r="E355" s="54"/>
      <c r="F355" s="54"/>
      <c r="G355" s="54"/>
      <c r="H355" s="54"/>
    </row>
    <row r="356" spans="2:8" s="6" customFormat="1">
      <c r="B356" s="11"/>
      <c r="C356" s="5"/>
      <c r="D356" s="44"/>
      <c r="E356" s="54"/>
      <c r="F356" s="54"/>
      <c r="G356" s="54"/>
      <c r="H356" s="54"/>
    </row>
    <row r="357" spans="2:8" s="6" customFormat="1">
      <c r="B357" s="11"/>
      <c r="C357" s="5"/>
      <c r="D357" s="44"/>
      <c r="E357" s="54"/>
      <c r="F357" s="54"/>
      <c r="G357" s="54"/>
      <c r="H357" s="54"/>
    </row>
    <row r="358" spans="2:8" s="6" customFormat="1">
      <c r="B358" s="11"/>
      <c r="C358" s="5"/>
      <c r="D358" s="44"/>
      <c r="E358" s="54"/>
      <c r="F358" s="54"/>
      <c r="G358" s="54"/>
      <c r="H358" s="54"/>
    </row>
    <row r="359" spans="2:8" s="6" customFormat="1">
      <c r="B359" s="11"/>
      <c r="C359" s="5"/>
      <c r="D359" s="44"/>
      <c r="E359" s="54"/>
      <c r="F359" s="54"/>
      <c r="G359" s="54"/>
      <c r="H359" s="54"/>
    </row>
    <row r="360" spans="2:8" s="6" customFormat="1">
      <c r="B360" s="11"/>
      <c r="C360" s="5"/>
      <c r="D360" s="44"/>
      <c r="E360" s="54"/>
      <c r="F360" s="54"/>
      <c r="G360" s="54"/>
      <c r="H360" s="54"/>
    </row>
    <row r="361" spans="2:8" s="6" customFormat="1">
      <c r="B361" s="11"/>
      <c r="C361" s="5"/>
      <c r="D361" s="44"/>
      <c r="E361" s="54"/>
      <c r="F361" s="54"/>
      <c r="G361" s="54"/>
      <c r="H361" s="54"/>
    </row>
    <row r="362" spans="2:8" s="6" customFormat="1">
      <c r="B362" s="11"/>
      <c r="C362" s="5"/>
      <c r="D362" s="44"/>
      <c r="E362" s="54"/>
      <c r="F362" s="54"/>
      <c r="G362" s="54"/>
      <c r="H362" s="54"/>
    </row>
    <row r="363" spans="2:8" s="6" customFormat="1">
      <c r="B363" s="11"/>
      <c r="C363" s="5"/>
      <c r="D363" s="44"/>
      <c r="E363" s="54"/>
      <c r="F363" s="54"/>
      <c r="G363" s="54"/>
      <c r="H363" s="54"/>
    </row>
    <row r="364" spans="2:8" s="6" customFormat="1">
      <c r="B364" s="11"/>
      <c r="C364" s="5"/>
      <c r="D364" s="44"/>
      <c r="E364" s="54"/>
      <c r="F364" s="54"/>
      <c r="G364" s="54"/>
      <c r="H364" s="54"/>
    </row>
    <row r="365" spans="2:8" s="6" customFormat="1">
      <c r="B365" s="11"/>
      <c r="C365" s="5"/>
      <c r="D365" s="44"/>
      <c r="E365" s="54"/>
      <c r="F365" s="54"/>
      <c r="G365" s="54"/>
      <c r="H365" s="54"/>
    </row>
    <row r="366" spans="2:8" s="6" customFormat="1">
      <c r="B366" s="11"/>
      <c r="C366" s="5"/>
      <c r="D366" s="44"/>
      <c r="E366" s="54"/>
      <c r="F366" s="54"/>
      <c r="G366" s="54"/>
      <c r="H366" s="54"/>
    </row>
    <row r="367" spans="2:8" s="6" customFormat="1">
      <c r="B367" s="11"/>
      <c r="C367" s="5"/>
      <c r="D367" s="44"/>
      <c r="E367" s="54"/>
      <c r="F367" s="54"/>
      <c r="G367" s="54"/>
      <c r="H367" s="54"/>
    </row>
    <row r="368" spans="2:8" s="6" customFormat="1">
      <c r="B368" s="11"/>
      <c r="C368" s="5"/>
      <c r="D368" s="44"/>
      <c r="E368" s="54"/>
      <c r="F368" s="54"/>
      <c r="G368" s="54"/>
      <c r="H368" s="54"/>
    </row>
    <row r="369" spans="2:8" s="6" customFormat="1">
      <c r="B369" s="11"/>
      <c r="C369" s="5"/>
      <c r="D369" s="44"/>
      <c r="E369" s="54"/>
      <c r="F369" s="54"/>
      <c r="G369" s="54"/>
      <c r="H369" s="54"/>
    </row>
    <row r="370" spans="2:8" s="6" customFormat="1">
      <c r="B370" s="11"/>
      <c r="C370" s="5"/>
      <c r="D370" s="44"/>
      <c r="E370" s="54"/>
      <c r="F370" s="54"/>
      <c r="G370" s="54"/>
      <c r="H370" s="54"/>
    </row>
    <row r="371" spans="2:8" s="6" customFormat="1">
      <c r="B371" s="11"/>
      <c r="C371" s="5"/>
      <c r="D371" s="44"/>
      <c r="E371" s="54"/>
      <c r="F371" s="54"/>
      <c r="G371" s="54"/>
      <c r="H371" s="54"/>
    </row>
    <row r="372" spans="2:8" s="6" customFormat="1">
      <c r="B372" s="11"/>
      <c r="C372" s="5"/>
      <c r="D372" s="44"/>
      <c r="E372" s="54"/>
      <c r="F372" s="54"/>
      <c r="G372" s="54"/>
      <c r="H372" s="54"/>
    </row>
    <row r="373" spans="2:8" s="6" customFormat="1">
      <c r="B373" s="11"/>
      <c r="C373" s="5"/>
      <c r="D373" s="44"/>
      <c r="E373" s="54"/>
      <c r="F373" s="54"/>
      <c r="G373" s="54"/>
      <c r="H373" s="54"/>
    </row>
    <row r="374" spans="2:8" s="6" customFormat="1">
      <c r="B374" s="11"/>
      <c r="C374" s="5"/>
      <c r="D374" s="44"/>
      <c r="E374" s="54"/>
      <c r="F374" s="54"/>
      <c r="G374" s="54"/>
      <c r="H374" s="54"/>
    </row>
    <row r="375" spans="2:8" s="6" customFormat="1">
      <c r="B375" s="11"/>
      <c r="C375" s="5"/>
      <c r="D375" s="44"/>
      <c r="E375" s="54"/>
      <c r="F375" s="54"/>
      <c r="G375" s="54"/>
      <c r="H375" s="54"/>
    </row>
    <row r="376" spans="2:8" s="6" customFormat="1">
      <c r="B376" s="11"/>
      <c r="C376" s="5"/>
      <c r="D376" s="44"/>
      <c r="E376" s="54"/>
      <c r="F376" s="54"/>
      <c r="G376" s="54"/>
      <c r="H376" s="54"/>
    </row>
    <row r="377" spans="2:8" s="6" customFormat="1">
      <c r="B377" s="11"/>
      <c r="C377" s="5"/>
      <c r="D377" s="44"/>
      <c r="E377" s="54"/>
      <c r="F377" s="54"/>
      <c r="G377" s="54"/>
      <c r="H377" s="54"/>
    </row>
    <row r="378" spans="2:8" s="6" customFormat="1">
      <c r="B378" s="11"/>
      <c r="C378" s="5"/>
      <c r="D378" s="44"/>
      <c r="E378" s="54"/>
      <c r="F378" s="54"/>
      <c r="G378" s="54"/>
      <c r="H378" s="54"/>
    </row>
    <row r="379" spans="2:8" s="6" customFormat="1">
      <c r="B379" s="11"/>
      <c r="C379" s="5"/>
      <c r="D379" s="44"/>
      <c r="E379" s="54"/>
      <c r="F379" s="54"/>
      <c r="G379" s="54"/>
      <c r="H379" s="54"/>
    </row>
    <row r="380" spans="2:8" s="6" customFormat="1">
      <c r="B380" s="11"/>
      <c r="C380" s="5"/>
      <c r="D380" s="44"/>
      <c r="E380" s="54"/>
      <c r="F380" s="54"/>
      <c r="G380" s="54"/>
      <c r="H380" s="54"/>
    </row>
    <row r="381" spans="2:8" s="6" customFormat="1">
      <c r="B381" s="11"/>
      <c r="C381" s="5"/>
      <c r="D381" s="44"/>
      <c r="E381" s="54"/>
      <c r="F381" s="54"/>
      <c r="G381" s="54"/>
      <c r="H381" s="54"/>
    </row>
    <row r="382" spans="2:8" s="6" customFormat="1">
      <c r="B382" s="11"/>
      <c r="C382" s="5"/>
      <c r="D382" s="44"/>
      <c r="E382" s="54"/>
      <c r="F382" s="54"/>
      <c r="G382" s="54"/>
      <c r="H382" s="54"/>
    </row>
    <row r="383" spans="2:8" s="6" customFormat="1">
      <c r="B383" s="11"/>
      <c r="C383" s="5"/>
      <c r="D383" s="44"/>
      <c r="E383" s="54"/>
      <c r="F383" s="54"/>
      <c r="G383" s="54"/>
      <c r="H383" s="54"/>
    </row>
    <row r="384" spans="2:8" s="6" customFormat="1">
      <c r="B384" s="11"/>
      <c r="C384" s="5"/>
      <c r="D384" s="44"/>
      <c r="E384" s="54"/>
      <c r="F384" s="54"/>
      <c r="G384" s="54"/>
      <c r="H384" s="54"/>
    </row>
    <row r="385" spans="2:8" s="6" customFormat="1">
      <c r="B385" s="11"/>
      <c r="C385" s="5"/>
      <c r="D385" s="44"/>
      <c r="E385" s="54"/>
      <c r="F385" s="54"/>
      <c r="G385" s="54"/>
      <c r="H385" s="54"/>
    </row>
    <row r="386" spans="2:8" s="6" customFormat="1">
      <c r="B386" s="11"/>
      <c r="C386" s="5"/>
      <c r="D386" s="44"/>
      <c r="E386" s="54"/>
      <c r="F386" s="54"/>
      <c r="G386" s="54"/>
      <c r="H386" s="54"/>
    </row>
    <row r="387" spans="2:8" s="6" customFormat="1">
      <c r="B387" s="11"/>
      <c r="C387" s="5"/>
      <c r="D387" s="44"/>
      <c r="E387" s="54"/>
      <c r="F387" s="54"/>
      <c r="G387" s="54"/>
      <c r="H387" s="54"/>
    </row>
    <row r="388" spans="2:8" s="6" customFormat="1">
      <c r="B388" s="11"/>
      <c r="C388" s="5"/>
      <c r="D388" s="44"/>
      <c r="E388" s="54"/>
      <c r="F388" s="54"/>
      <c r="G388" s="54"/>
      <c r="H388" s="54"/>
    </row>
    <row r="389" spans="2:8" s="6" customFormat="1">
      <c r="B389" s="11"/>
      <c r="C389" s="5"/>
      <c r="D389" s="44"/>
      <c r="E389" s="54"/>
      <c r="F389" s="54"/>
      <c r="G389" s="54"/>
      <c r="H389" s="54"/>
    </row>
    <row r="390" spans="2:8" s="6" customFormat="1">
      <c r="B390" s="11"/>
      <c r="C390" s="5"/>
      <c r="D390" s="44"/>
      <c r="E390" s="54"/>
      <c r="F390" s="54"/>
      <c r="G390" s="54"/>
      <c r="H390" s="54"/>
    </row>
    <row r="391" spans="2:8" s="6" customFormat="1">
      <c r="B391" s="11"/>
      <c r="C391" s="5"/>
      <c r="D391" s="44"/>
      <c r="E391" s="54"/>
      <c r="F391" s="54"/>
      <c r="G391" s="54"/>
      <c r="H391" s="54"/>
    </row>
    <row r="392" spans="2:8" s="6" customFormat="1">
      <c r="B392" s="11"/>
      <c r="C392" s="5"/>
      <c r="D392" s="44"/>
      <c r="E392" s="54"/>
      <c r="F392" s="54"/>
      <c r="G392" s="54"/>
      <c r="H392" s="54"/>
    </row>
    <row r="393" spans="2:8" s="6" customFormat="1">
      <c r="B393" s="11"/>
      <c r="C393" s="5"/>
      <c r="D393" s="44"/>
      <c r="E393" s="54"/>
      <c r="F393" s="54"/>
      <c r="G393" s="54"/>
      <c r="H393" s="54"/>
    </row>
    <row r="394" spans="2:8" s="6" customFormat="1">
      <c r="B394" s="11"/>
      <c r="C394" s="5"/>
      <c r="D394" s="44"/>
      <c r="E394" s="54"/>
      <c r="F394" s="54"/>
      <c r="G394" s="54"/>
      <c r="H394" s="54"/>
    </row>
    <row r="395" spans="2:8" s="6" customFormat="1">
      <c r="B395" s="11"/>
      <c r="C395" s="5"/>
      <c r="D395" s="44"/>
      <c r="E395" s="54"/>
      <c r="F395" s="54"/>
      <c r="G395" s="54"/>
      <c r="H395" s="54"/>
    </row>
    <row r="396" spans="2:8" s="6" customFormat="1">
      <c r="B396" s="11"/>
      <c r="C396" s="5"/>
      <c r="D396" s="44"/>
      <c r="E396" s="54"/>
      <c r="F396" s="54"/>
      <c r="G396" s="54"/>
      <c r="H396" s="54"/>
    </row>
    <row r="397" spans="2:8" s="6" customFormat="1">
      <c r="B397" s="11"/>
      <c r="C397" s="5"/>
      <c r="D397" s="44"/>
      <c r="E397" s="54"/>
      <c r="F397" s="54"/>
      <c r="G397" s="54"/>
      <c r="H397" s="54"/>
    </row>
    <row r="398" spans="2:8" s="6" customFormat="1">
      <c r="B398" s="11"/>
      <c r="C398" s="5"/>
      <c r="D398" s="44"/>
      <c r="E398" s="54"/>
      <c r="F398" s="54"/>
      <c r="G398" s="54"/>
      <c r="H398" s="54"/>
    </row>
    <row r="399" spans="2:8" s="6" customFormat="1">
      <c r="B399" s="11"/>
      <c r="C399" s="5"/>
      <c r="D399" s="44"/>
      <c r="E399" s="54"/>
      <c r="F399" s="54"/>
      <c r="G399" s="54"/>
      <c r="H399" s="54"/>
    </row>
    <row r="400" spans="2:8" s="6" customFormat="1">
      <c r="B400" s="11"/>
      <c r="C400" s="5"/>
      <c r="D400" s="44"/>
      <c r="E400" s="54"/>
      <c r="F400" s="54"/>
      <c r="G400" s="54"/>
      <c r="H400" s="54"/>
    </row>
    <row r="401" spans="2:8" s="6" customFormat="1">
      <c r="B401" s="11"/>
      <c r="C401" s="5"/>
      <c r="D401" s="44"/>
      <c r="E401" s="54"/>
      <c r="F401" s="54"/>
      <c r="G401" s="54"/>
      <c r="H401" s="54"/>
    </row>
    <row r="402" spans="2:8" s="6" customFormat="1">
      <c r="B402" s="11"/>
      <c r="C402" s="5"/>
      <c r="D402" s="44"/>
      <c r="E402" s="54"/>
      <c r="F402" s="54"/>
      <c r="G402" s="54"/>
      <c r="H402" s="54"/>
    </row>
    <row r="403" spans="2:8" s="6" customFormat="1">
      <c r="B403" s="11"/>
      <c r="C403" s="5"/>
      <c r="D403" s="44"/>
      <c r="E403" s="54"/>
      <c r="F403" s="54"/>
      <c r="G403" s="54"/>
      <c r="H403" s="54"/>
    </row>
    <row r="404" spans="2:8" s="6" customFormat="1">
      <c r="B404" s="11"/>
      <c r="C404" s="5"/>
      <c r="D404" s="44"/>
      <c r="E404" s="54"/>
      <c r="F404" s="54"/>
      <c r="G404" s="54"/>
      <c r="H404" s="54"/>
    </row>
    <row r="405" spans="2:8" s="6" customFormat="1">
      <c r="B405" s="11"/>
      <c r="C405" s="5"/>
      <c r="D405" s="44"/>
      <c r="E405" s="54"/>
      <c r="F405" s="54"/>
      <c r="G405" s="54"/>
      <c r="H405" s="54"/>
    </row>
    <row r="406" spans="2:8" s="6" customFormat="1">
      <c r="B406" s="11"/>
      <c r="C406" s="5"/>
      <c r="D406" s="44"/>
      <c r="E406" s="54"/>
      <c r="F406" s="54"/>
      <c r="G406" s="54"/>
      <c r="H406" s="54"/>
    </row>
    <row r="407" spans="2:8" s="6" customFormat="1">
      <c r="B407" s="11"/>
      <c r="C407" s="5"/>
      <c r="D407" s="44"/>
      <c r="E407" s="54"/>
      <c r="F407" s="54"/>
      <c r="G407" s="54"/>
      <c r="H407" s="54"/>
    </row>
    <row r="408" spans="2:8" s="6" customFormat="1">
      <c r="B408" s="11"/>
      <c r="C408" s="5"/>
      <c r="D408" s="44"/>
      <c r="E408" s="54"/>
      <c r="F408" s="54"/>
      <c r="G408" s="54"/>
      <c r="H408" s="54"/>
    </row>
    <row r="409" spans="2:8" s="6" customFormat="1">
      <c r="B409" s="11"/>
      <c r="C409" s="5"/>
      <c r="D409" s="44"/>
      <c r="E409" s="54"/>
      <c r="F409" s="54"/>
      <c r="G409" s="54"/>
      <c r="H409" s="54"/>
    </row>
    <row r="410" spans="2:8" s="6" customFormat="1">
      <c r="B410" s="11"/>
      <c r="C410" s="5"/>
      <c r="D410" s="44"/>
      <c r="E410" s="54"/>
      <c r="F410" s="54"/>
      <c r="G410" s="54"/>
      <c r="H410" s="54"/>
    </row>
    <row r="411" spans="2:8" s="6" customFormat="1">
      <c r="B411" s="11"/>
      <c r="C411" s="5"/>
      <c r="D411" s="44"/>
      <c r="E411" s="54"/>
      <c r="F411" s="54"/>
      <c r="G411" s="54"/>
      <c r="H411" s="54"/>
    </row>
    <row r="412" spans="2:8" s="6" customFormat="1">
      <c r="B412" s="11"/>
      <c r="C412" s="5"/>
      <c r="D412" s="44"/>
      <c r="E412" s="54"/>
      <c r="F412" s="54"/>
      <c r="G412" s="54"/>
      <c r="H412" s="54"/>
    </row>
    <row r="413" spans="2:8" s="6" customFormat="1">
      <c r="B413" s="11"/>
      <c r="C413" s="5"/>
      <c r="D413" s="44"/>
      <c r="E413" s="54"/>
      <c r="F413" s="54"/>
      <c r="G413" s="54"/>
      <c r="H413" s="54"/>
    </row>
    <row r="414" spans="2:8" s="6" customFormat="1">
      <c r="B414" s="11"/>
      <c r="C414" s="5"/>
      <c r="D414" s="44"/>
      <c r="E414" s="54"/>
      <c r="F414" s="54"/>
      <c r="G414" s="54"/>
      <c r="H414" s="54"/>
    </row>
    <row r="415" spans="2:8" s="6" customFormat="1">
      <c r="B415" s="11"/>
      <c r="C415" s="5"/>
      <c r="D415" s="44"/>
      <c r="E415" s="54"/>
      <c r="F415" s="54"/>
      <c r="G415" s="54"/>
      <c r="H415" s="54"/>
    </row>
    <row r="416" spans="2:8" s="6" customFormat="1">
      <c r="B416" s="11"/>
      <c r="C416" s="5"/>
      <c r="D416" s="44"/>
      <c r="E416" s="54"/>
      <c r="F416" s="54"/>
      <c r="G416" s="54"/>
      <c r="H416" s="54"/>
    </row>
    <row r="417" spans="2:8" s="6" customFormat="1">
      <c r="B417" s="11"/>
      <c r="C417" s="5"/>
      <c r="D417" s="44"/>
      <c r="E417" s="54"/>
      <c r="F417" s="54"/>
      <c r="G417" s="54"/>
      <c r="H417" s="54"/>
    </row>
    <row r="418" spans="2:8" s="6" customFormat="1">
      <c r="B418" s="11"/>
      <c r="C418" s="5"/>
      <c r="D418" s="44"/>
      <c r="E418" s="54"/>
      <c r="F418" s="54"/>
      <c r="G418" s="54"/>
      <c r="H418" s="54"/>
    </row>
    <row r="419" spans="2:8" s="6" customFormat="1">
      <c r="B419" s="11"/>
      <c r="C419" s="5"/>
      <c r="D419" s="44"/>
      <c r="E419" s="54"/>
      <c r="F419" s="54"/>
      <c r="G419" s="54"/>
      <c r="H419" s="54"/>
    </row>
    <row r="420" spans="2:8" s="6" customFormat="1">
      <c r="B420" s="11"/>
      <c r="C420" s="5"/>
      <c r="D420" s="44"/>
      <c r="E420" s="54"/>
      <c r="F420" s="54"/>
      <c r="G420" s="54"/>
      <c r="H420" s="54"/>
    </row>
    <row r="421" spans="2:8" s="6" customFormat="1">
      <c r="B421" s="11"/>
      <c r="C421" s="5"/>
      <c r="D421" s="44"/>
      <c r="E421" s="54"/>
      <c r="F421" s="54"/>
      <c r="G421" s="54"/>
      <c r="H421" s="54"/>
    </row>
    <row r="422" spans="2:8" s="6" customFormat="1">
      <c r="B422" s="11"/>
      <c r="C422" s="5"/>
      <c r="D422" s="44"/>
      <c r="E422" s="54"/>
      <c r="F422" s="54"/>
      <c r="G422" s="54"/>
      <c r="H422" s="54"/>
    </row>
    <row r="423" spans="2:8" s="6" customFormat="1">
      <c r="B423" s="11"/>
      <c r="C423" s="5"/>
      <c r="D423" s="44"/>
      <c r="E423" s="54"/>
      <c r="F423" s="54"/>
      <c r="G423" s="54"/>
      <c r="H423" s="54"/>
    </row>
    <row r="424" spans="2:8" s="6" customFormat="1">
      <c r="B424" s="11"/>
      <c r="C424" s="5"/>
      <c r="D424" s="44"/>
      <c r="E424" s="54"/>
      <c r="F424" s="54"/>
      <c r="G424" s="54"/>
      <c r="H424" s="54"/>
    </row>
    <row r="425" spans="2:8" s="6" customFormat="1">
      <c r="B425" s="11"/>
      <c r="C425" s="5"/>
      <c r="D425" s="44"/>
      <c r="E425" s="54"/>
      <c r="F425" s="54"/>
      <c r="G425" s="54"/>
      <c r="H425" s="54"/>
    </row>
    <row r="426" spans="2:8" s="6" customFormat="1">
      <c r="B426" s="11"/>
      <c r="C426" s="5"/>
      <c r="D426" s="44"/>
      <c r="E426" s="54"/>
      <c r="F426" s="54"/>
      <c r="G426" s="54"/>
      <c r="H426" s="54"/>
    </row>
    <row r="427" spans="2:8" s="6" customFormat="1">
      <c r="B427" s="11"/>
      <c r="C427" s="5"/>
      <c r="D427" s="44"/>
      <c r="E427" s="54"/>
      <c r="F427" s="54"/>
      <c r="G427" s="54"/>
      <c r="H427" s="54"/>
    </row>
    <row r="428" spans="2:8" s="6" customFormat="1">
      <c r="B428" s="11"/>
      <c r="C428" s="5"/>
      <c r="D428" s="44"/>
      <c r="E428" s="54"/>
      <c r="F428" s="54"/>
      <c r="G428" s="54"/>
      <c r="H428" s="54"/>
    </row>
    <row r="429" spans="2:8" s="6" customFormat="1">
      <c r="B429" s="11"/>
      <c r="C429" s="5"/>
      <c r="D429" s="44"/>
      <c r="E429" s="54"/>
      <c r="F429" s="54"/>
      <c r="G429" s="54"/>
      <c r="H429" s="54"/>
    </row>
    <row r="430" spans="2:8" s="6" customFormat="1">
      <c r="B430" s="11"/>
      <c r="C430" s="5"/>
      <c r="D430" s="44"/>
      <c r="E430" s="54"/>
      <c r="F430" s="54"/>
      <c r="G430" s="54"/>
      <c r="H430" s="54"/>
    </row>
    <row r="431" spans="2:8" s="6" customFormat="1">
      <c r="B431" s="11"/>
      <c r="C431" s="5"/>
      <c r="D431" s="44"/>
      <c r="E431" s="54"/>
      <c r="F431" s="54"/>
      <c r="G431" s="54"/>
      <c r="H431" s="54"/>
    </row>
    <row r="432" spans="2:8" s="6" customFormat="1">
      <c r="B432" s="11"/>
      <c r="C432" s="5"/>
      <c r="D432" s="44"/>
      <c r="E432" s="54"/>
      <c r="F432" s="54"/>
      <c r="G432" s="54"/>
      <c r="H432" s="54"/>
    </row>
    <row r="433" spans="2:8" s="6" customFormat="1">
      <c r="B433" s="11"/>
      <c r="C433" s="5"/>
      <c r="D433" s="44"/>
      <c r="E433" s="54"/>
      <c r="F433" s="54"/>
      <c r="G433" s="54"/>
      <c r="H433" s="54"/>
    </row>
    <row r="434" spans="2:8" s="6" customFormat="1">
      <c r="B434" s="11"/>
      <c r="C434" s="5"/>
      <c r="D434" s="44"/>
      <c r="E434" s="54"/>
      <c r="F434" s="54"/>
      <c r="G434" s="54"/>
      <c r="H434" s="54"/>
    </row>
    <row r="435" spans="2:8" s="6" customFormat="1">
      <c r="B435" s="11"/>
      <c r="C435" s="5"/>
      <c r="D435" s="44"/>
      <c r="E435" s="54"/>
      <c r="F435" s="54"/>
      <c r="G435" s="54"/>
      <c r="H435" s="54"/>
    </row>
    <row r="436" spans="2:8" s="6" customFormat="1">
      <c r="B436" s="11"/>
      <c r="C436" s="5"/>
      <c r="D436" s="44"/>
      <c r="E436" s="54"/>
      <c r="F436" s="54"/>
      <c r="G436" s="54"/>
      <c r="H436" s="54"/>
    </row>
    <row r="437" spans="2:8" s="6" customFormat="1">
      <c r="B437" s="11"/>
      <c r="C437" s="5"/>
      <c r="D437" s="44"/>
      <c r="E437" s="54"/>
      <c r="F437" s="54"/>
      <c r="G437" s="54"/>
      <c r="H437" s="54"/>
    </row>
    <row r="438" spans="2:8" s="6" customFormat="1">
      <c r="B438" s="11"/>
      <c r="C438" s="5"/>
      <c r="D438" s="44"/>
      <c r="E438" s="54"/>
      <c r="F438" s="54"/>
      <c r="G438" s="54"/>
      <c r="H438" s="54"/>
    </row>
    <row r="439" spans="2:8" s="6" customFormat="1">
      <c r="B439" s="11"/>
      <c r="C439" s="5"/>
      <c r="D439" s="44"/>
      <c r="E439" s="54"/>
      <c r="F439" s="54"/>
      <c r="G439" s="54"/>
      <c r="H439" s="54"/>
    </row>
    <row r="440" spans="2:8" s="6" customFormat="1">
      <c r="B440" s="11"/>
      <c r="C440" s="5"/>
      <c r="D440" s="44"/>
      <c r="E440" s="54"/>
      <c r="F440" s="54"/>
      <c r="G440" s="54"/>
      <c r="H440" s="54"/>
    </row>
    <row r="441" spans="2:8" s="6" customFormat="1">
      <c r="B441" s="11"/>
      <c r="C441" s="5"/>
      <c r="D441" s="44"/>
      <c r="E441" s="54"/>
      <c r="F441" s="54"/>
      <c r="G441" s="54"/>
      <c r="H441" s="54"/>
    </row>
    <row r="442" spans="2:8" s="6" customFormat="1">
      <c r="B442" s="11"/>
      <c r="C442" s="5"/>
      <c r="D442" s="44"/>
      <c r="E442" s="54"/>
      <c r="F442" s="54"/>
      <c r="G442" s="54"/>
      <c r="H442" s="54"/>
    </row>
    <row r="443" spans="2:8" s="6" customFormat="1">
      <c r="B443" s="11"/>
      <c r="C443" s="5"/>
      <c r="D443" s="44"/>
      <c r="E443" s="54"/>
      <c r="F443" s="54"/>
      <c r="G443" s="54"/>
      <c r="H443" s="54"/>
    </row>
    <row r="444" spans="2:8" s="6" customFormat="1">
      <c r="B444" s="11"/>
      <c r="C444" s="5"/>
      <c r="D444" s="44"/>
      <c r="E444" s="54"/>
      <c r="F444" s="54"/>
      <c r="G444" s="54"/>
      <c r="H444" s="54"/>
    </row>
    <row r="445" spans="2:8" s="6" customFormat="1">
      <c r="B445" s="11"/>
      <c r="C445" s="5"/>
      <c r="D445" s="44"/>
      <c r="E445" s="54"/>
      <c r="F445" s="54"/>
      <c r="G445" s="54"/>
      <c r="H445" s="54"/>
    </row>
    <row r="446" spans="2:8" s="6" customFormat="1">
      <c r="B446" s="11"/>
      <c r="C446" s="5"/>
      <c r="D446" s="44"/>
      <c r="E446" s="54"/>
      <c r="F446" s="54"/>
      <c r="G446" s="54"/>
      <c r="H446" s="54"/>
    </row>
    <row r="447" spans="2:8" s="6" customFormat="1">
      <c r="B447" s="11"/>
      <c r="C447" s="5"/>
      <c r="D447" s="44"/>
      <c r="E447" s="54"/>
      <c r="F447" s="54"/>
      <c r="G447" s="54"/>
      <c r="H447" s="54"/>
    </row>
    <row r="448" spans="2:8" s="6" customFormat="1">
      <c r="B448" s="11"/>
      <c r="C448" s="5"/>
      <c r="D448" s="44"/>
      <c r="E448" s="54"/>
      <c r="F448" s="54"/>
      <c r="G448" s="54"/>
      <c r="H448" s="54"/>
    </row>
    <row r="449" spans="2:8" s="6" customFormat="1">
      <c r="B449" s="11"/>
      <c r="C449" s="5"/>
      <c r="D449" s="44"/>
      <c r="E449" s="54"/>
      <c r="F449" s="54"/>
      <c r="G449" s="54"/>
      <c r="H449" s="54"/>
    </row>
    <row r="450" spans="2:8" s="6" customFormat="1">
      <c r="B450" s="11"/>
      <c r="C450" s="5"/>
      <c r="D450" s="44"/>
      <c r="E450" s="54"/>
      <c r="F450" s="54"/>
      <c r="G450" s="54"/>
      <c r="H450" s="54"/>
    </row>
    <row r="451" spans="2:8" s="6" customFormat="1">
      <c r="B451" s="11"/>
      <c r="C451" s="5"/>
      <c r="D451" s="44"/>
      <c r="E451" s="54"/>
      <c r="F451" s="54"/>
      <c r="G451" s="54"/>
      <c r="H451" s="54"/>
    </row>
    <row r="452" spans="2:8" s="6" customFormat="1">
      <c r="B452" s="11"/>
      <c r="C452" s="5"/>
      <c r="D452" s="44"/>
      <c r="E452" s="54"/>
      <c r="F452" s="54"/>
      <c r="G452" s="54"/>
      <c r="H452" s="54"/>
    </row>
    <row r="453" spans="2:8" s="6" customFormat="1">
      <c r="B453" s="11"/>
      <c r="C453" s="5"/>
      <c r="D453" s="44"/>
      <c r="E453" s="54"/>
      <c r="F453" s="54"/>
      <c r="G453" s="54"/>
      <c r="H453" s="54"/>
    </row>
    <row r="454" spans="2:8" s="6" customFormat="1">
      <c r="B454" s="11"/>
      <c r="C454" s="5"/>
      <c r="D454" s="44"/>
      <c r="E454" s="54"/>
      <c r="F454" s="54"/>
      <c r="G454" s="54"/>
      <c r="H454" s="54"/>
    </row>
    <row r="455" spans="2:8" s="6" customFormat="1">
      <c r="B455" s="11"/>
      <c r="C455" s="5"/>
      <c r="D455" s="44"/>
      <c r="E455" s="54"/>
      <c r="F455" s="54"/>
      <c r="G455" s="54"/>
      <c r="H455" s="54"/>
    </row>
    <row r="456" spans="2:8" s="6" customFormat="1">
      <c r="B456" s="11"/>
      <c r="C456" s="5"/>
      <c r="D456" s="44"/>
      <c r="E456" s="54"/>
      <c r="F456" s="54"/>
      <c r="G456" s="54"/>
      <c r="H456" s="54"/>
    </row>
    <row r="457" spans="2:8" s="6" customFormat="1">
      <c r="B457" s="11"/>
      <c r="C457" s="5"/>
      <c r="D457" s="44"/>
      <c r="E457" s="54"/>
      <c r="F457" s="54"/>
      <c r="G457" s="54"/>
      <c r="H457" s="54"/>
    </row>
    <row r="458" spans="2:8" s="6" customFormat="1">
      <c r="B458" s="11"/>
      <c r="C458" s="5"/>
      <c r="D458" s="44"/>
      <c r="E458" s="54"/>
      <c r="F458" s="54"/>
      <c r="G458" s="54"/>
      <c r="H458" s="54"/>
    </row>
    <row r="459" spans="2:8" s="6" customFormat="1">
      <c r="B459" s="11"/>
      <c r="C459" s="5"/>
      <c r="D459" s="44"/>
      <c r="E459" s="54"/>
      <c r="F459" s="54"/>
      <c r="G459" s="54"/>
      <c r="H459" s="54"/>
    </row>
    <row r="460" spans="2:8" s="6" customFormat="1">
      <c r="B460" s="11"/>
      <c r="C460" s="5"/>
      <c r="D460" s="44"/>
      <c r="E460" s="54"/>
      <c r="F460" s="54"/>
      <c r="G460" s="54"/>
      <c r="H460" s="54"/>
    </row>
    <row r="461" spans="2:8" s="6" customFormat="1">
      <c r="B461" s="11"/>
      <c r="C461" s="5"/>
      <c r="D461" s="44"/>
      <c r="E461" s="54"/>
      <c r="F461" s="54"/>
      <c r="G461" s="54"/>
      <c r="H461" s="54"/>
    </row>
    <row r="462" spans="2:8" s="6" customFormat="1">
      <c r="B462" s="11"/>
      <c r="C462" s="5"/>
      <c r="D462" s="44"/>
      <c r="E462" s="54"/>
      <c r="F462" s="54"/>
      <c r="G462" s="54"/>
      <c r="H462" s="54"/>
    </row>
    <row r="463" spans="2:8" s="6" customFormat="1">
      <c r="B463" s="11"/>
      <c r="C463" s="5"/>
      <c r="D463" s="44"/>
      <c r="E463" s="54"/>
      <c r="F463" s="54"/>
      <c r="G463" s="54"/>
      <c r="H463" s="54"/>
    </row>
    <row r="464" spans="2:8" s="6" customFormat="1">
      <c r="B464" s="11"/>
      <c r="C464" s="5"/>
      <c r="D464" s="44"/>
      <c r="E464" s="54"/>
      <c r="F464" s="54"/>
      <c r="G464" s="54"/>
      <c r="H464" s="54"/>
    </row>
    <row r="465" spans="2:8" s="6" customFormat="1">
      <c r="B465" s="11"/>
      <c r="C465" s="5"/>
      <c r="D465" s="44"/>
      <c r="E465" s="54"/>
      <c r="F465" s="54"/>
      <c r="G465" s="54"/>
      <c r="H465" s="54"/>
    </row>
    <row r="466" spans="2:8" s="6" customFormat="1">
      <c r="B466" s="11"/>
      <c r="C466" s="5"/>
      <c r="D466" s="44"/>
      <c r="E466" s="54"/>
      <c r="F466" s="54"/>
      <c r="G466" s="54"/>
      <c r="H466" s="54"/>
    </row>
    <row r="467" spans="2:8" s="6" customFormat="1">
      <c r="B467" s="11"/>
      <c r="C467" s="5"/>
      <c r="D467" s="44"/>
      <c r="E467" s="54"/>
      <c r="F467" s="54"/>
      <c r="G467" s="54"/>
      <c r="H467" s="54"/>
    </row>
    <row r="468" spans="2:8" s="6" customFormat="1">
      <c r="B468" s="11"/>
      <c r="C468" s="5"/>
      <c r="D468" s="44"/>
      <c r="E468" s="54"/>
      <c r="F468" s="54"/>
      <c r="G468" s="54"/>
      <c r="H468" s="54"/>
    </row>
    <row r="469" spans="2:8" s="6" customFormat="1">
      <c r="B469" s="11"/>
      <c r="C469" s="5"/>
      <c r="D469" s="44"/>
      <c r="E469" s="54"/>
      <c r="F469" s="54"/>
      <c r="G469" s="54"/>
      <c r="H469" s="54"/>
    </row>
    <row r="470" spans="2:8" s="6" customFormat="1">
      <c r="B470" s="11"/>
      <c r="C470" s="5"/>
      <c r="D470" s="44"/>
      <c r="E470" s="54"/>
      <c r="F470" s="54"/>
      <c r="G470" s="54"/>
      <c r="H470" s="54"/>
    </row>
    <row r="471" spans="2:8" s="6" customFormat="1">
      <c r="B471" s="11"/>
      <c r="C471" s="5"/>
      <c r="D471" s="44"/>
      <c r="E471" s="54"/>
      <c r="F471" s="54"/>
      <c r="G471" s="54"/>
      <c r="H471" s="54"/>
    </row>
    <row r="472" spans="2:8" s="6" customFormat="1">
      <c r="B472" s="11"/>
      <c r="C472" s="5"/>
      <c r="D472" s="44"/>
      <c r="E472" s="54"/>
      <c r="F472" s="54"/>
      <c r="G472" s="54"/>
      <c r="H472" s="54"/>
    </row>
    <row r="473" spans="2:8" s="6" customFormat="1">
      <c r="B473" s="11"/>
      <c r="C473" s="5"/>
      <c r="D473" s="44"/>
      <c r="E473" s="54"/>
      <c r="F473" s="54"/>
      <c r="G473" s="54"/>
      <c r="H473" s="54"/>
    </row>
    <row r="474" spans="2:8" s="6" customFormat="1">
      <c r="B474" s="11"/>
      <c r="C474" s="5"/>
      <c r="D474" s="44"/>
      <c r="E474" s="54"/>
      <c r="F474" s="54"/>
      <c r="G474" s="54"/>
      <c r="H474" s="54"/>
    </row>
    <row r="475" spans="2:8" s="6" customFormat="1">
      <c r="B475" s="11"/>
      <c r="C475" s="5"/>
      <c r="D475" s="44"/>
      <c r="E475" s="54"/>
      <c r="F475" s="54"/>
      <c r="G475" s="54"/>
      <c r="H475" s="54"/>
    </row>
    <row r="476" spans="2:8" s="6" customFormat="1">
      <c r="B476" s="11"/>
      <c r="C476" s="5"/>
      <c r="D476" s="44"/>
      <c r="E476" s="54"/>
      <c r="F476" s="54"/>
      <c r="G476" s="54"/>
      <c r="H476" s="54"/>
    </row>
    <row r="477" spans="2:8" s="6" customFormat="1">
      <c r="B477" s="11"/>
      <c r="C477" s="5"/>
      <c r="D477" s="44"/>
      <c r="E477" s="54"/>
      <c r="F477" s="54"/>
      <c r="G477" s="54"/>
      <c r="H477" s="54"/>
    </row>
    <row r="478" spans="2:8" s="6" customFormat="1">
      <c r="B478" s="11"/>
      <c r="C478" s="5"/>
      <c r="D478" s="44"/>
      <c r="E478" s="54"/>
      <c r="F478" s="54"/>
      <c r="G478" s="54"/>
      <c r="H478" s="54"/>
    </row>
    <row r="479" spans="2:8" s="6" customFormat="1">
      <c r="B479" s="11"/>
      <c r="C479" s="5"/>
      <c r="D479" s="44"/>
      <c r="E479" s="54"/>
      <c r="F479" s="54"/>
      <c r="G479" s="54"/>
      <c r="H479" s="54"/>
    </row>
    <row r="480" spans="2:8" s="6" customFormat="1">
      <c r="B480" s="11"/>
      <c r="C480" s="5"/>
      <c r="D480" s="44"/>
      <c r="E480" s="54"/>
      <c r="F480" s="54"/>
      <c r="G480" s="54"/>
      <c r="H480" s="54"/>
    </row>
    <row r="481" spans="2:8" s="6" customFormat="1">
      <c r="B481" s="11"/>
      <c r="C481" s="5"/>
      <c r="D481" s="44"/>
      <c r="E481" s="54"/>
      <c r="F481" s="54"/>
      <c r="G481" s="54"/>
      <c r="H481" s="54"/>
    </row>
    <row r="482" spans="2:8" s="6" customFormat="1">
      <c r="B482" s="11"/>
      <c r="C482" s="5"/>
      <c r="D482" s="44"/>
      <c r="E482" s="54"/>
      <c r="F482" s="54"/>
      <c r="G482" s="54"/>
      <c r="H482" s="54"/>
    </row>
    <row r="483" spans="2:8" s="6" customFormat="1">
      <c r="B483" s="11"/>
      <c r="C483" s="5"/>
      <c r="D483" s="44"/>
      <c r="E483" s="54"/>
      <c r="F483" s="54"/>
      <c r="G483" s="54"/>
      <c r="H483" s="54"/>
    </row>
    <row r="484" spans="2:8" s="6" customFormat="1">
      <c r="B484" s="11"/>
      <c r="C484" s="5"/>
      <c r="D484" s="44"/>
      <c r="E484" s="54"/>
      <c r="F484" s="54"/>
      <c r="G484" s="54"/>
      <c r="H484" s="54"/>
    </row>
    <row r="485" spans="2:8" s="6" customFormat="1">
      <c r="B485" s="11"/>
      <c r="C485" s="5"/>
      <c r="D485" s="44"/>
      <c r="E485" s="54"/>
      <c r="F485" s="54"/>
      <c r="G485" s="54"/>
      <c r="H485" s="54"/>
    </row>
    <row r="486" spans="2:8" s="6" customFormat="1">
      <c r="B486" s="11"/>
      <c r="C486" s="5"/>
      <c r="D486" s="44"/>
      <c r="E486" s="54"/>
      <c r="F486" s="54"/>
      <c r="G486" s="54"/>
      <c r="H486" s="54"/>
    </row>
    <row r="487" spans="2:8" s="6" customFormat="1">
      <c r="B487" s="11"/>
      <c r="C487" s="5"/>
      <c r="D487" s="44"/>
      <c r="E487" s="54"/>
      <c r="F487" s="54"/>
      <c r="G487" s="54"/>
      <c r="H487" s="54"/>
    </row>
    <row r="488" spans="2:8" s="6" customFormat="1">
      <c r="B488" s="11"/>
      <c r="C488" s="5"/>
      <c r="D488" s="44"/>
      <c r="E488" s="54"/>
      <c r="F488" s="54"/>
      <c r="G488" s="54"/>
      <c r="H488" s="54"/>
    </row>
    <row r="489" spans="2:8" s="6" customFormat="1">
      <c r="B489" s="11"/>
      <c r="C489" s="5"/>
      <c r="D489" s="44"/>
      <c r="E489" s="54"/>
      <c r="F489" s="54"/>
      <c r="G489" s="54"/>
      <c r="H489" s="54"/>
    </row>
    <row r="490" spans="2:8" s="6" customFormat="1">
      <c r="B490" s="11"/>
      <c r="C490" s="5"/>
      <c r="D490" s="44"/>
      <c r="E490" s="54"/>
      <c r="F490" s="54"/>
      <c r="G490" s="54"/>
      <c r="H490" s="54"/>
    </row>
    <row r="491" spans="2:8" s="6" customFormat="1">
      <c r="B491" s="11"/>
      <c r="C491" s="5"/>
      <c r="D491" s="44"/>
      <c r="E491" s="54"/>
      <c r="F491" s="54"/>
      <c r="G491" s="54"/>
      <c r="H491" s="54"/>
    </row>
    <row r="492" spans="2:8" s="6" customFormat="1">
      <c r="B492" s="11"/>
      <c r="C492" s="5"/>
      <c r="D492" s="44"/>
      <c r="E492" s="54"/>
      <c r="F492" s="54"/>
      <c r="G492" s="54"/>
      <c r="H492" s="54"/>
    </row>
    <row r="493" spans="2:8" s="6" customFormat="1">
      <c r="B493" s="11"/>
      <c r="C493" s="5"/>
      <c r="D493" s="44"/>
      <c r="E493" s="54"/>
      <c r="F493" s="54"/>
      <c r="G493" s="54"/>
      <c r="H493" s="54"/>
    </row>
    <row r="494" spans="2:8" s="6" customFormat="1">
      <c r="B494" s="11"/>
      <c r="C494" s="5"/>
      <c r="D494" s="44"/>
      <c r="E494" s="54"/>
      <c r="F494" s="54"/>
      <c r="G494" s="54"/>
      <c r="H494" s="54"/>
    </row>
    <row r="495" spans="2:8" s="6" customFormat="1">
      <c r="B495" s="11"/>
      <c r="C495" s="5"/>
      <c r="D495" s="44"/>
      <c r="E495" s="54"/>
      <c r="F495" s="54"/>
      <c r="G495" s="54"/>
      <c r="H495" s="54"/>
    </row>
    <row r="496" spans="2:8" s="6" customFormat="1">
      <c r="B496" s="11"/>
      <c r="C496" s="5"/>
      <c r="D496" s="44"/>
      <c r="E496" s="54"/>
      <c r="F496" s="54"/>
      <c r="G496" s="54"/>
      <c r="H496" s="54"/>
    </row>
    <row r="497" spans="2:8" s="6" customFormat="1">
      <c r="B497" s="11"/>
      <c r="C497" s="5"/>
      <c r="D497" s="44"/>
      <c r="E497" s="54"/>
      <c r="F497" s="54"/>
      <c r="G497" s="54"/>
      <c r="H497" s="54"/>
    </row>
    <row r="498" spans="2:8" s="6" customFormat="1">
      <c r="B498" s="11"/>
      <c r="C498" s="5"/>
      <c r="D498" s="44"/>
      <c r="E498" s="54"/>
      <c r="F498" s="54"/>
      <c r="G498" s="54"/>
      <c r="H498" s="54"/>
    </row>
    <row r="499" spans="2:8" s="6" customFormat="1">
      <c r="B499" s="11"/>
      <c r="C499" s="5"/>
      <c r="D499" s="44"/>
      <c r="E499" s="54"/>
      <c r="F499" s="54"/>
      <c r="G499" s="54"/>
      <c r="H499" s="54"/>
    </row>
    <row r="500" spans="2:8" s="6" customFormat="1">
      <c r="B500" s="11"/>
      <c r="C500" s="5"/>
      <c r="D500" s="44"/>
      <c r="E500" s="54"/>
      <c r="F500" s="54"/>
      <c r="G500" s="54"/>
      <c r="H500" s="54"/>
    </row>
    <row r="501" spans="2:8" s="6" customFormat="1">
      <c r="B501" s="11"/>
      <c r="C501" s="5"/>
      <c r="D501" s="44"/>
      <c r="E501" s="54"/>
      <c r="F501" s="54"/>
      <c r="G501" s="54"/>
      <c r="H501" s="54"/>
    </row>
    <row r="502" spans="2:8" s="6" customFormat="1">
      <c r="B502" s="11"/>
      <c r="C502" s="5"/>
      <c r="D502" s="44"/>
      <c r="E502" s="54"/>
      <c r="F502" s="54"/>
      <c r="G502" s="54"/>
      <c r="H502" s="54"/>
    </row>
    <row r="503" spans="2:8" s="6" customFormat="1">
      <c r="B503" s="11"/>
      <c r="C503" s="5"/>
      <c r="D503" s="44"/>
      <c r="E503" s="54"/>
      <c r="F503" s="54"/>
      <c r="G503" s="54"/>
      <c r="H503" s="54"/>
    </row>
    <row r="504" spans="2:8" s="6" customFormat="1">
      <c r="B504" s="11"/>
      <c r="C504" s="5"/>
      <c r="D504" s="44"/>
      <c r="E504" s="54"/>
      <c r="F504" s="54"/>
      <c r="G504" s="54"/>
      <c r="H504" s="54"/>
    </row>
    <row r="505" spans="2:8" s="6" customFormat="1">
      <c r="B505" s="11"/>
      <c r="C505" s="5"/>
      <c r="D505" s="44"/>
      <c r="E505" s="54"/>
      <c r="F505" s="54"/>
      <c r="G505" s="54"/>
      <c r="H505" s="54"/>
    </row>
    <row r="506" spans="2:8" s="6" customFormat="1">
      <c r="B506" s="11"/>
      <c r="C506" s="5"/>
      <c r="D506" s="44"/>
      <c r="E506" s="54"/>
      <c r="F506" s="54"/>
      <c r="G506" s="54"/>
      <c r="H506" s="54"/>
    </row>
    <row r="507" spans="2:8" s="6" customFormat="1">
      <c r="B507" s="11"/>
      <c r="C507" s="5"/>
      <c r="D507" s="44"/>
      <c r="E507" s="54"/>
      <c r="F507" s="54"/>
      <c r="G507" s="54"/>
      <c r="H507" s="54"/>
    </row>
    <row r="508" spans="2:8" s="6" customFormat="1">
      <c r="B508" s="11"/>
      <c r="C508" s="5"/>
      <c r="D508" s="44"/>
      <c r="E508" s="54"/>
      <c r="F508" s="54"/>
      <c r="G508" s="54"/>
      <c r="H508" s="54"/>
    </row>
    <row r="509" spans="2:8" s="6" customFormat="1">
      <c r="B509" s="11"/>
      <c r="C509" s="5"/>
      <c r="D509" s="44"/>
      <c r="E509" s="54"/>
      <c r="F509" s="54"/>
      <c r="G509" s="54"/>
      <c r="H509" s="54"/>
    </row>
    <row r="510" spans="2:8" s="6" customFormat="1">
      <c r="B510" s="11"/>
      <c r="C510" s="5"/>
      <c r="D510" s="44"/>
      <c r="E510" s="54"/>
      <c r="F510" s="54"/>
      <c r="G510" s="54"/>
      <c r="H510" s="54"/>
    </row>
    <row r="511" spans="2:8" s="6" customFormat="1">
      <c r="B511" s="11"/>
      <c r="C511" s="5"/>
      <c r="D511" s="44"/>
      <c r="E511" s="54"/>
      <c r="F511" s="54"/>
      <c r="G511" s="54"/>
      <c r="H511" s="54"/>
    </row>
    <row r="512" spans="2:8" s="6" customFormat="1">
      <c r="B512" s="11"/>
      <c r="C512" s="5"/>
      <c r="D512" s="44"/>
      <c r="E512" s="54"/>
      <c r="F512" s="54"/>
      <c r="G512" s="54"/>
      <c r="H512" s="54"/>
    </row>
    <row r="513" spans="2:8" s="6" customFormat="1">
      <c r="B513" s="11"/>
      <c r="C513" s="5"/>
      <c r="D513" s="44"/>
      <c r="E513" s="54"/>
      <c r="F513" s="54"/>
      <c r="G513" s="54"/>
      <c r="H513" s="54"/>
    </row>
    <row r="514" spans="2:8" s="6" customFormat="1">
      <c r="B514" s="11"/>
      <c r="C514" s="5"/>
      <c r="D514" s="44"/>
      <c r="E514" s="54"/>
      <c r="F514" s="54"/>
      <c r="G514" s="54"/>
      <c r="H514" s="54"/>
    </row>
    <row r="515" spans="2:8" s="6" customFormat="1">
      <c r="B515" s="11"/>
      <c r="C515" s="5"/>
      <c r="D515" s="44"/>
      <c r="E515" s="54"/>
      <c r="F515" s="54"/>
      <c r="G515" s="54"/>
      <c r="H515" s="54"/>
    </row>
    <row r="516" spans="2:8" s="6" customFormat="1">
      <c r="B516" s="11"/>
      <c r="C516" s="5"/>
      <c r="D516" s="44"/>
      <c r="E516" s="54"/>
      <c r="F516" s="54"/>
      <c r="G516" s="54"/>
      <c r="H516" s="54"/>
    </row>
    <row r="517" spans="2:8" s="6" customFormat="1">
      <c r="B517" s="11"/>
      <c r="C517" s="5"/>
      <c r="D517" s="44"/>
      <c r="E517" s="54"/>
      <c r="F517" s="54"/>
      <c r="G517" s="54"/>
      <c r="H517" s="54"/>
    </row>
    <row r="518" spans="2:8" s="6" customFormat="1">
      <c r="B518" s="11"/>
      <c r="C518" s="5"/>
      <c r="D518" s="44"/>
      <c r="E518" s="54"/>
      <c r="F518" s="54"/>
      <c r="G518" s="54"/>
      <c r="H518" s="54"/>
    </row>
    <row r="519" spans="2:8" s="6" customFormat="1">
      <c r="B519" s="11"/>
      <c r="C519" s="5"/>
      <c r="D519" s="44"/>
      <c r="E519" s="54"/>
      <c r="F519" s="54"/>
      <c r="G519" s="54"/>
      <c r="H519" s="54"/>
    </row>
    <row r="520" spans="2:8" s="6" customFormat="1">
      <c r="B520" s="11"/>
      <c r="C520" s="5"/>
      <c r="D520" s="44"/>
      <c r="E520" s="54"/>
      <c r="F520" s="54"/>
      <c r="G520" s="54"/>
      <c r="H520" s="54"/>
    </row>
    <row r="521" spans="2:8" s="6" customFormat="1">
      <c r="B521" s="11"/>
      <c r="C521" s="5"/>
      <c r="D521" s="44"/>
      <c r="E521" s="54"/>
      <c r="F521" s="54"/>
      <c r="G521" s="54"/>
      <c r="H521" s="54"/>
    </row>
    <row r="522" spans="2:8" s="6" customFormat="1">
      <c r="B522" s="11"/>
      <c r="C522" s="5"/>
      <c r="D522" s="44"/>
      <c r="E522" s="54"/>
      <c r="F522" s="54"/>
      <c r="G522" s="54"/>
      <c r="H522" s="54"/>
    </row>
    <row r="523" spans="2:8" s="6" customFormat="1">
      <c r="B523" s="11"/>
      <c r="C523" s="5"/>
      <c r="D523" s="44"/>
      <c r="E523" s="54"/>
      <c r="F523" s="54"/>
      <c r="G523" s="54"/>
      <c r="H523" s="54"/>
    </row>
    <row r="524" spans="2:8" s="6" customFormat="1">
      <c r="B524" s="11"/>
      <c r="C524" s="5"/>
      <c r="D524" s="44"/>
      <c r="E524" s="54"/>
      <c r="F524" s="54"/>
      <c r="G524" s="54"/>
      <c r="H524" s="54"/>
    </row>
    <row r="525" spans="2:8" s="6" customFormat="1">
      <c r="B525" s="11"/>
      <c r="C525" s="5"/>
      <c r="D525" s="44"/>
      <c r="E525" s="54"/>
      <c r="F525" s="54"/>
      <c r="G525" s="54"/>
      <c r="H525" s="54"/>
    </row>
    <row r="526" spans="2:8" s="6" customFormat="1">
      <c r="B526" s="11"/>
      <c r="C526" s="5"/>
      <c r="D526" s="44"/>
      <c r="E526" s="54"/>
      <c r="F526" s="54"/>
      <c r="G526" s="54"/>
      <c r="H526" s="54"/>
    </row>
    <row r="527" spans="2:8" s="6" customFormat="1">
      <c r="B527" s="11"/>
      <c r="C527" s="5"/>
      <c r="D527" s="44"/>
      <c r="E527" s="54"/>
      <c r="F527" s="54"/>
      <c r="G527" s="54"/>
      <c r="H527" s="54"/>
    </row>
    <row r="528" spans="2:8" s="6" customFormat="1">
      <c r="B528" s="11"/>
      <c r="C528" s="5"/>
      <c r="D528" s="44"/>
      <c r="E528" s="54"/>
      <c r="F528" s="54"/>
      <c r="G528" s="54"/>
      <c r="H528" s="54"/>
    </row>
    <row r="529" spans="2:8" s="6" customFormat="1">
      <c r="B529" s="11"/>
      <c r="C529" s="5"/>
      <c r="D529" s="44"/>
      <c r="E529" s="54"/>
      <c r="F529" s="54"/>
      <c r="G529" s="54"/>
      <c r="H529" s="54"/>
    </row>
    <row r="530" spans="2:8" s="6" customFormat="1">
      <c r="B530" s="11"/>
      <c r="C530" s="5"/>
      <c r="D530" s="44"/>
      <c r="E530" s="54"/>
      <c r="F530" s="54"/>
      <c r="G530" s="54"/>
      <c r="H530" s="54"/>
    </row>
    <row r="531" spans="2:8" s="6" customFormat="1">
      <c r="B531" s="11"/>
      <c r="C531" s="5"/>
      <c r="D531" s="44"/>
      <c r="E531" s="54"/>
      <c r="F531" s="54"/>
      <c r="G531" s="54"/>
      <c r="H531" s="54"/>
    </row>
    <row r="532" spans="2:8" s="6" customFormat="1">
      <c r="B532" s="11"/>
      <c r="C532" s="5"/>
      <c r="D532" s="44"/>
      <c r="E532" s="54"/>
      <c r="F532" s="54"/>
      <c r="G532" s="54"/>
      <c r="H532" s="54"/>
    </row>
    <row r="533" spans="2:8" s="6" customFormat="1">
      <c r="B533" s="11"/>
      <c r="C533" s="5"/>
      <c r="D533" s="44"/>
      <c r="E533" s="54"/>
      <c r="F533" s="54"/>
      <c r="G533" s="54"/>
      <c r="H533" s="54"/>
    </row>
    <row r="534" spans="2:8" s="6" customFormat="1">
      <c r="B534" s="11"/>
      <c r="C534" s="5"/>
      <c r="D534" s="44"/>
      <c r="E534" s="54"/>
      <c r="F534" s="54"/>
      <c r="G534" s="54"/>
      <c r="H534" s="54"/>
    </row>
    <row r="535" spans="2:8" s="6" customFormat="1">
      <c r="B535" s="11"/>
      <c r="C535" s="5"/>
      <c r="D535" s="44"/>
      <c r="E535" s="54"/>
      <c r="F535" s="54"/>
      <c r="G535" s="54"/>
      <c r="H535" s="54"/>
    </row>
    <row r="536" spans="2:8" s="6" customFormat="1">
      <c r="B536" s="11"/>
      <c r="C536" s="5"/>
      <c r="D536" s="44"/>
      <c r="E536" s="54"/>
      <c r="F536" s="54"/>
      <c r="G536" s="54"/>
      <c r="H536" s="54"/>
    </row>
    <row r="537" spans="2:8" s="6" customFormat="1">
      <c r="B537" s="11"/>
      <c r="C537" s="5"/>
      <c r="D537" s="44"/>
      <c r="E537" s="54"/>
      <c r="F537" s="54"/>
      <c r="G537" s="54"/>
      <c r="H537" s="54"/>
    </row>
    <row r="538" spans="2:8" s="6" customFormat="1">
      <c r="B538" s="11"/>
      <c r="C538" s="5"/>
      <c r="D538" s="44"/>
      <c r="E538" s="54"/>
      <c r="F538" s="54"/>
      <c r="G538" s="54"/>
      <c r="H538" s="54"/>
    </row>
    <row r="539" spans="2:8" s="6" customFormat="1">
      <c r="B539" s="11"/>
      <c r="C539" s="5"/>
      <c r="D539" s="44"/>
      <c r="E539" s="54"/>
      <c r="F539" s="54"/>
      <c r="G539" s="54"/>
      <c r="H539" s="54"/>
    </row>
    <row r="540" spans="2:8" s="6" customFormat="1">
      <c r="B540" s="11"/>
      <c r="C540" s="5"/>
      <c r="D540" s="44"/>
      <c r="E540" s="54"/>
      <c r="F540" s="54"/>
      <c r="G540" s="54"/>
      <c r="H540" s="54"/>
    </row>
    <row r="541" spans="2:8" s="6" customFormat="1">
      <c r="B541" s="11"/>
      <c r="C541" s="5"/>
      <c r="D541" s="44"/>
      <c r="E541" s="54"/>
      <c r="F541" s="54"/>
      <c r="G541" s="54"/>
      <c r="H541" s="54"/>
    </row>
    <row r="542" spans="2:8" s="6" customFormat="1">
      <c r="B542" s="11"/>
      <c r="C542" s="5"/>
      <c r="D542" s="44"/>
      <c r="E542" s="54"/>
      <c r="F542" s="54"/>
      <c r="G542" s="54"/>
      <c r="H542" s="54"/>
    </row>
    <row r="543" spans="2:8" s="6" customFormat="1">
      <c r="B543" s="11"/>
      <c r="C543" s="5"/>
      <c r="D543" s="44"/>
      <c r="E543" s="54"/>
      <c r="F543" s="54"/>
      <c r="G543" s="54"/>
      <c r="H543" s="54"/>
    </row>
    <row r="544" spans="2:8" s="6" customFormat="1">
      <c r="B544" s="11"/>
      <c r="C544" s="5"/>
      <c r="D544" s="44"/>
      <c r="E544" s="54"/>
      <c r="F544" s="54"/>
      <c r="G544" s="54"/>
      <c r="H544" s="54"/>
    </row>
    <row r="545" spans="2:8" s="6" customFormat="1">
      <c r="B545" s="11"/>
      <c r="C545" s="5"/>
      <c r="D545" s="44"/>
      <c r="E545" s="54"/>
      <c r="F545" s="54"/>
      <c r="G545" s="54"/>
      <c r="H545" s="54"/>
    </row>
    <row r="546" spans="2:8" s="6" customFormat="1">
      <c r="B546" s="11"/>
      <c r="C546" s="5"/>
      <c r="D546" s="44"/>
      <c r="E546" s="54"/>
      <c r="F546" s="54"/>
      <c r="G546" s="54"/>
      <c r="H546" s="54"/>
    </row>
    <row r="547" spans="2:8" s="6" customFormat="1">
      <c r="B547" s="11"/>
      <c r="C547" s="5"/>
      <c r="D547" s="44"/>
      <c r="E547" s="54"/>
      <c r="F547" s="54"/>
      <c r="G547" s="54"/>
      <c r="H547" s="54"/>
    </row>
    <row r="548" spans="2:8" s="6" customFormat="1">
      <c r="B548" s="11"/>
      <c r="C548" s="5"/>
      <c r="D548" s="44"/>
      <c r="E548" s="54"/>
      <c r="F548" s="54"/>
      <c r="G548" s="54"/>
      <c r="H548" s="54"/>
    </row>
    <row r="549" spans="2:8" s="6" customFormat="1">
      <c r="B549" s="11"/>
      <c r="C549" s="5"/>
      <c r="D549" s="44"/>
      <c r="E549" s="54"/>
      <c r="F549" s="54"/>
      <c r="G549" s="54"/>
      <c r="H549" s="54"/>
    </row>
    <row r="550" spans="2:8" s="6" customFormat="1">
      <c r="B550" s="11"/>
      <c r="C550" s="5"/>
      <c r="D550" s="44"/>
      <c r="E550" s="54"/>
      <c r="F550" s="54"/>
      <c r="G550" s="54"/>
      <c r="H550" s="54"/>
    </row>
    <row r="551" spans="2:8" s="6" customFormat="1">
      <c r="B551" s="11"/>
      <c r="C551" s="5"/>
      <c r="D551" s="44"/>
      <c r="E551" s="54"/>
      <c r="F551" s="54"/>
      <c r="G551" s="54"/>
      <c r="H551" s="54"/>
    </row>
    <row r="552" spans="2:8" s="6" customFormat="1">
      <c r="B552" s="11"/>
      <c r="C552" s="5"/>
      <c r="D552" s="44"/>
      <c r="E552" s="54"/>
      <c r="F552" s="54"/>
      <c r="G552" s="54"/>
      <c r="H552" s="54"/>
    </row>
    <row r="553" spans="2:8" s="6" customFormat="1">
      <c r="B553" s="11"/>
      <c r="C553" s="5"/>
      <c r="D553" s="44"/>
      <c r="E553" s="54"/>
      <c r="F553" s="54"/>
      <c r="G553" s="54"/>
      <c r="H553" s="54"/>
    </row>
    <row r="554" spans="2:8" s="6" customFormat="1">
      <c r="B554" s="11"/>
      <c r="C554" s="5"/>
      <c r="D554" s="44"/>
      <c r="E554" s="54"/>
      <c r="F554" s="54"/>
      <c r="G554" s="54"/>
      <c r="H554" s="54"/>
    </row>
    <row r="555" spans="2:8" s="6" customFormat="1">
      <c r="B555" s="11"/>
      <c r="C555" s="5"/>
      <c r="D555" s="44"/>
      <c r="E555" s="54"/>
      <c r="F555" s="54"/>
      <c r="G555" s="54"/>
      <c r="H555" s="54"/>
    </row>
    <row r="556" spans="2:8" s="6" customFormat="1">
      <c r="B556" s="11"/>
      <c r="C556" s="5"/>
      <c r="D556" s="44"/>
      <c r="E556" s="54"/>
      <c r="F556" s="54"/>
      <c r="G556" s="54"/>
      <c r="H556" s="54"/>
    </row>
    <row r="557" spans="2:8" s="6" customFormat="1">
      <c r="B557" s="11"/>
      <c r="C557" s="5"/>
      <c r="D557" s="44"/>
      <c r="E557" s="54"/>
      <c r="F557" s="54"/>
      <c r="G557" s="54"/>
      <c r="H557" s="54"/>
    </row>
    <row r="558" spans="2:8" s="6" customFormat="1">
      <c r="B558" s="11"/>
      <c r="C558" s="5"/>
      <c r="D558" s="44"/>
      <c r="E558" s="54"/>
      <c r="F558" s="54"/>
      <c r="G558" s="54"/>
      <c r="H558" s="54"/>
    </row>
    <row r="559" spans="2:8" s="6" customFormat="1">
      <c r="B559" s="11"/>
      <c r="C559" s="5"/>
      <c r="D559" s="44"/>
      <c r="E559" s="54"/>
      <c r="F559" s="54"/>
      <c r="G559" s="54"/>
      <c r="H559" s="54"/>
    </row>
    <row r="560" spans="2:8" s="6" customFormat="1">
      <c r="B560" s="11"/>
      <c r="C560" s="5"/>
      <c r="D560" s="44"/>
      <c r="E560" s="54"/>
      <c r="F560" s="54"/>
      <c r="G560" s="54"/>
      <c r="H560" s="54"/>
    </row>
    <row r="561" spans="2:8" s="6" customFormat="1">
      <c r="B561" s="11"/>
      <c r="C561" s="5"/>
      <c r="D561" s="44"/>
      <c r="E561" s="54"/>
      <c r="F561" s="54"/>
      <c r="G561" s="54"/>
      <c r="H561" s="54"/>
    </row>
    <row r="562" spans="2:8" s="6" customFormat="1">
      <c r="B562" s="11"/>
      <c r="C562" s="5"/>
      <c r="D562" s="44"/>
      <c r="E562" s="54"/>
      <c r="F562" s="54"/>
      <c r="G562" s="54"/>
      <c r="H562" s="54"/>
    </row>
    <row r="563" spans="2:8" s="6" customFormat="1">
      <c r="B563" s="11"/>
      <c r="C563" s="5"/>
      <c r="D563" s="44"/>
      <c r="E563" s="54"/>
      <c r="F563" s="54"/>
      <c r="G563" s="54"/>
      <c r="H563" s="54"/>
    </row>
    <row r="564" spans="2:8" s="6" customFormat="1">
      <c r="B564" s="11"/>
      <c r="C564" s="5"/>
      <c r="D564" s="44"/>
      <c r="E564" s="54"/>
      <c r="F564" s="54"/>
      <c r="G564" s="54"/>
      <c r="H564" s="54"/>
    </row>
    <row r="565" spans="2:8" s="6" customFormat="1">
      <c r="B565" s="11"/>
      <c r="C565" s="5"/>
      <c r="D565" s="44"/>
      <c r="E565" s="54"/>
      <c r="F565" s="54"/>
      <c r="G565" s="54"/>
      <c r="H565" s="54"/>
    </row>
    <row r="566" spans="2:8" s="6" customFormat="1">
      <c r="B566" s="11"/>
      <c r="C566" s="5"/>
      <c r="D566" s="44"/>
      <c r="E566" s="54"/>
      <c r="F566" s="54"/>
      <c r="G566" s="54"/>
      <c r="H566" s="54"/>
    </row>
    <row r="567" spans="2:8" s="6" customFormat="1">
      <c r="B567" s="11"/>
      <c r="C567" s="5"/>
      <c r="D567" s="44"/>
      <c r="E567" s="54"/>
      <c r="F567" s="54"/>
      <c r="G567" s="54"/>
      <c r="H567" s="54"/>
    </row>
    <row r="568" spans="2:8" s="6" customFormat="1">
      <c r="B568" s="11"/>
      <c r="C568" s="5"/>
      <c r="D568" s="44"/>
      <c r="E568" s="54"/>
      <c r="F568" s="54"/>
      <c r="G568" s="54"/>
      <c r="H568" s="54"/>
    </row>
    <row r="569" spans="2:8" s="6" customFormat="1">
      <c r="B569" s="11"/>
      <c r="C569" s="5"/>
      <c r="D569" s="44"/>
      <c r="E569" s="54"/>
      <c r="F569" s="54"/>
      <c r="G569" s="54"/>
      <c r="H569" s="54"/>
    </row>
    <row r="570" spans="2:8" s="6" customFormat="1">
      <c r="B570" s="11"/>
      <c r="C570" s="5"/>
      <c r="D570" s="44"/>
      <c r="E570" s="54"/>
      <c r="F570" s="54"/>
      <c r="G570" s="54"/>
      <c r="H570" s="54"/>
    </row>
    <row r="571" spans="2:8" s="6" customFormat="1">
      <c r="B571" s="11"/>
      <c r="C571" s="5"/>
      <c r="D571" s="44"/>
      <c r="E571" s="54"/>
      <c r="F571" s="54"/>
      <c r="G571" s="54"/>
      <c r="H571" s="54"/>
    </row>
    <row r="572" spans="2:8" s="6" customFormat="1">
      <c r="B572" s="11"/>
      <c r="C572" s="5"/>
      <c r="D572" s="44"/>
      <c r="E572" s="54"/>
      <c r="F572" s="54"/>
      <c r="G572" s="54"/>
      <c r="H572" s="54"/>
    </row>
    <row r="573" spans="2:8" s="6" customFormat="1">
      <c r="B573" s="11"/>
      <c r="C573" s="5"/>
      <c r="D573" s="44"/>
      <c r="E573" s="54"/>
      <c r="F573" s="54"/>
      <c r="G573" s="54"/>
      <c r="H573" s="54"/>
    </row>
    <row r="574" spans="2:8" s="6" customFormat="1">
      <c r="B574" s="11"/>
      <c r="C574" s="5"/>
      <c r="D574" s="44"/>
      <c r="E574" s="54"/>
      <c r="F574" s="54"/>
      <c r="G574" s="54"/>
      <c r="H574" s="54"/>
    </row>
    <row r="575" spans="2:8" s="6" customFormat="1">
      <c r="B575" s="11"/>
      <c r="C575" s="5"/>
      <c r="D575" s="44"/>
      <c r="E575" s="54"/>
      <c r="F575" s="54"/>
      <c r="G575" s="54"/>
      <c r="H575" s="54"/>
    </row>
    <row r="576" spans="2:8" s="6" customFormat="1">
      <c r="B576" s="11"/>
      <c r="C576" s="5"/>
      <c r="D576" s="44"/>
      <c r="E576" s="54"/>
      <c r="F576" s="54"/>
      <c r="G576" s="54"/>
      <c r="H576" s="54"/>
    </row>
    <row r="577" spans="2:8" s="6" customFormat="1">
      <c r="B577" s="11"/>
      <c r="C577" s="5"/>
      <c r="D577" s="44"/>
      <c r="E577" s="54"/>
      <c r="F577" s="54"/>
      <c r="G577" s="54"/>
      <c r="H577" s="54"/>
    </row>
    <row r="578" spans="2:8" s="6" customFormat="1">
      <c r="B578" s="11"/>
      <c r="C578" s="5"/>
      <c r="D578" s="44"/>
      <c r="E578" s="54"/>
      <c r="F578" s="54"/>
      <c r="G578" s="54"/>
      <c r="H578" s="54"/>
    </row>
    <row r="579" spans="2:8" s="6" customFormat="1">
      <c r="B579" s="11"/>
      <c r="C579" s="5"/>
      <c r="D579" s="44"/>
      <c r="E579" s="54"/>
      <c r="F579" s="54"/>
      <c r="G579" s="54"/>
      <c r="H579" s="54"/>
    </row>
    <row r="580" spans="2:8" s="6" customFormat="1">
      <c r="B580" s="11"/>
      <c r="C580" s="5"/>
      <c r="D580" s="44"/>
      <c r="E580" s="54"/>
      <c r="F580" s="54"/>
      <c r="G580" s="54"/>
      <c r="H580" s="54"/>
    </row>
    <row r="581" spans="2:8" s="6" customFormat="1">
      <c r="B581" s="11"/>
      <c r="C581" s="5"/>
      <c r="D581" s="44"/>
      <c r="E581" s="54"/>
      <c r="F581" s="54"/>
      <c r="G581" s="54"/>
      <c r="H581" s="54"/>
    </row>
    <row r="582" spans="2:8" s="6" customFormat="1">
      <c r="B582" s="11"/>
      <c r="C582" s="5"/>
      <c r="D582" s="44"/>
      <c r="E582" s="54"/>
      <c r="F582" s="54"/>
      <c r="G582" s="54"/>
      <c r="H582" s="54"/>
    </row>
    <row r="583" spans="2:8" s="6" customFormat="1">
      <c r="B583" s="11"/>
      <c r="C583" s="5"/>
      <c r="D583" s="44"/>
      <c r="E583" s="54"/>
      <c r="F583" s="54"/>
      <c r="G583" s="54"/>
      <c r="H583" s="54"/>
    </row>
    <row r="584" spans="2:8" s="6" customFormat="1">
      <c r="B584" s="11"/>
      <c r="C584" s="5"/>
      <c r="D584" s="44"/>
      <c r="E584" s="54"/>
      <c r="F584" s="54"/>
      <c r="G584" s="54"/>
      <c r="H584" s="54"/>
    </row>
    <row r="585" spans="2:8" s="6" customFormat="1">
      <c r="B585" s="11"/>
      <c r="C585" s="5"/>
      <c r="D585" s="44"/>
      <c r="E585" s="54"/>
      <c r="F585" s="54"/>
      <c r="G585" s="54"/>
      <c r="H585" s="54"/>
    </row>
    <row r="586" spans="2:8" s="6" customFormat="1">
      <c r="B586" s="11"/>
      <c r="C586" s="5"/>
      <c r="D586" s="44"/>
      <c r="E586" s="54"/>
      <c r="F586" s="54"/>
      <c r="G586" s="54"/>
      <c r="H586" s="54"/>
    </row>
    <row r="587" spans="2:8" s="6" customFormat="1">
      <c r="B587" s="11"/>
      <c r="C587" s="5"/>
      <c r="D587" s="44"/>
      <c r="E587" s="54"/>
      <c r="F587" s="54"/>
      <c r="G587" s="54"/>
      <c r="H587" s="54"/>
    </row>
    <row r="588" spans="2:8" s="6" customFormat="1">
      <c r="B588" s="11"/>
      <c r="C588" s="5"/>
      <c r="D588" s="44"/>
      <c r="E588" s="54"/>
      <c r="F588" s="54"/>
      <c r="G588" s="54"/>
      <c r="H588" s="54"/>
    </row>
    <row r="589" spans="2:8" s="6" customFormat="1">
      <c r="B589" s="11"/>
      <c r="C589" s="5"/>
      <c r="D589" s="44"/>
      <c r="E589" s="54"/>
      <c r="F589" s="54"/>
      <c r="G589" s="54"/>
      <c r="H589" s="54"/>
    </row>
    <row r="590" spans="2:8" s="6" customFormat="1">
      <c r="B590" s="11"/>
      <c r="C590" s="5"/>
      <c r="D590" s="44"/>
      <c r="E590" s="54"/>
      <c r="F590" s="54"/>
      <c r="G590" s="54"/>
      <c r="H590" s="54"/>
    </row>
    <row r="591" spans="2:8" s="6" customFormat="1">
      <c r="B591" s="11"/>
      <c r="C591" s="5"/>
      <c r="D591" s="44"/>
      <c r="E591" s="54"/>
      <c r="F591" s="54"/>
      <c r="G591" s="54"/>
      <c r="H591" s="54"/>
    </row>
    <row r="592" spans="2:8" s="6" customFormat="1">
      <c r="B592" s="11"/>
      <c r="C592" s="5"/>
      <c r="D592" s="44"/>
      <c r="E592" s="54"/>
      <c r="F592" s="54"/>
      <c r="G592" s="54"/>
      <c r="H592" s="54"/>
    </row>
    <row r="593" spans="2:8" s="6" customFormat="1">
      <c r="B593" s="11"/>
      <c r="C593" s="5"/>
      <c r="D593" s="44"/>
      <c r="E593" s="54"/>
      <c r="F593" s="54"/>
      <c r="G593" s="54"/>
      <c r="H593" s="54"/>
    </row>
    <row r="594" spans="2:8" s="6" customFormat="1">
      <c r="B594" s="11"/>
      <c r="C594" s="5"/>
      <c r="D594" s="44"/>
      <c r="E594" s="54"/>
      <c r="F594" s="54"/>
      <c r="G594" s="54"/>
      <c r="H594" s="54"/>
    </row>
    <row r="595" spans="2:8" s="6" customFormat="1">
      <c r="B595" s="11"/>
      <c r="C595" s="5"/>
      <c r="D595" s="44"/>
      <c r="E595" s="54"/>
      <c r="F595" s="54"/>
      <c r="G595" s="54"/>
      <c r="H595" s="54"/>
    </row>
    <row r="596" spans="2:8" s="6" customFormat="1">
      <c r="B596" s="11"/>
      <c r="C596" s="5"/>
      <c r="D596" s="44"/>
      <c r="E596" s="54"/>
      <c r="F596" s="54"/>
      <c r="G596" s="54"/>
      <c r="H596" s="54"/>
    </row>
    <row r="597" spans="2:8" s="6" customFormat="1">
      <c r="B597" s="11"/>
      <c r="C597" s="5"/>
      <c r="D597" s="44"/>
      <c r="E597" s="54"/>
      <c r="F597" s="54"/>
      <c r="G597" s="54"/>
      <c r="H597" s="54"/>
    </row>
    <row r="598" spans="2:8" s="6" customFormat="1">
      <c r="B598" s="11"/>
      <c r="C598" s="5"/>
      <c r="D598" s="44"/>
      <c r="E598" s="54"/>
      <c r="F598" s="54"/>
      <c r="G598" s="54"/>
      <c r="H598" s="54"/>
    </row>
    <row r="599" spans="2:8" s="6" customFormat="1">
      <c r="B599" s="11"/>
      <c r="C599" s="5"/>
      <c r="D599" s="44"/>
      <c r="E599" s="54"/>
      <c r="F599" s="54"/>
      <c r="G599" s="54"/>
      <c r="H599" s="54"/>
    </row>
    <row r="600" spans="2:8" s="6" customFormat="1">
      <c r="B600" s="11"/>
      <c r="C600" s="5"/>
      <c r="D600" s="44"/>
      <c r="E600" s="54"/>
      <c r="F600" s="54"/>
      <c r="G600" s="54"/>
      <c r="H600" s="54"/>
    </row>
    <row r="601" spans="2:8" s="6" customFormat="1">
      <c r="B601" s="11"/>
      <c r="C601" s="5"/>
      <c r="D601" s="44"/>
      <c r="E601" s="54"/>
      <c r="F601" s="54"/>
      <c r="G601" s="54"/>
      <c r="H601" s="54"/>
    </row>
    <row r="602" spans="2:8" s="6" customFormat="1">
      <c r="B602" s="11"/>
      <c r="C602" s="5"/>
      <c r="D602" s="44"/>
      <c r="E602" s="54"/>
      <c r="F602" s="54"/>
      <c r="G602" s="54"/>
      <c r="H602" s="54"/>
    </row>
    <row r="603" spans="2:8" s="6" customFormat="1">
      <c r="B603" s="11"/>
      <c r="C603" s="5"/>
      <c r="D603" s="44"/>
      <c r="E603" s="54"/>
      <c r="F603" s="54"/>
      <c r="G603" s="54"/>
      <c r="H603" s="54"/>
    </row>
    <row r="604" spans="2:8" s="6" customFormat="1">
      <c r="B604" s="11"/>
      <c r="C604" s="5"/>
      <c r="D604" s="44"/>
      <c r="E604" s="54"/>
      <c r="F604" s="54"/>
      <c r="G604" s="54"/>
      <c r="H604" s="54"/>
    </row>
    <row r="605" spans="2:8" s="6" customFormat="1">
      <c r="C605" s="5"/>
      <c r="D605" s="44"/>
      <c r="E605" s="54"/>
      <c r="F605" s="54"/>
      <c r="G605" s="54"/>
      <c r="H605" s="54"/>
    </row>
    <row r="606" spans="2:8" s="6" customFormat="1">
      <c r="C606" s="5"/>
      <c r="D606" s="44"/>
      <c r="E606" s="54"/>
      <c r="F606" s="54"/>
      <c r="G606" s="54"/>
      <c r="H606" s="54"/>
    </row>
    <row r="607" spans="2:8" s="6" customFormat="1">
      <c r="C607" s="5"/>
      <c r="D607" s="44"/>
      <c r="E607" s="54"/>
      <c r="F607" s="54"/>
      <c r="G607" s="54"/>
      <c r="H607" s="54"/>
    </row>
    <row r="608" spans="2:8" s="6" customFormat="1">
      <c r="C608" s="5"/>
      <c r="D608" s="44"/>
      <c r="E608" s="54"/>
      <c r="F608" s="54"/>
      <c r="G608" s="54"/>
      <c r="H608" s="54"/>
    </row>
    <row r="609" spans="3:8" s="6" customFormat="1">
      <c r="C609" s="5"/>
      <c r="D609" s="44"/>
      <c r="E609" s="54"/>
      <c r="F609" s="54"/>
      <c r="G609" s="54"/>
      <c r="H609" s="54"/>
    </row>
    <row r="610" spans="3:8" s="6" customFormat="1">
      <c r="C610" s="5"/>
      <c r="D610" s="44"/>
      <c r="E610" s="54"/>
      <c r="F610" s="54"/>
      <c r="G610" s="54"/>
      <c r="H610" s="54"/>
    </row>
    <row r="611" spans="3:8" s="6" customFormat="1">
      <c r="C611" s="5"/>
      <c r="D611" s="44"/>
      <c r="E611" s="54"/>
      <c r="F611" s="54"/>
      <c r="G611" s="54"/>
      <c r="H611" s="54"/>
    </row>
    <row r="612" spans="3:8" s="6" customFormat="1">
      <c r="C612" s="5"/>
      <c r="D612" s="44"/>
      <c r="E612" s="54"/>
      <c r="F612" s="54"/>
      <c r="G612" s="54"/>
      <c r="H612" s="54"/>
    </row>
    <row r="613" spans="3:8" s="6" customFormat="1">
      <c r="C613" s="5"/>
      <c r="D613" s="44"/>
      <c r="E613" s="54"/>
      <c r="F613" s="54"/>
      <c r="G613" s="54"/>
      <c r="H613" s="54"/>
    </row>
    <row r="614" spans="3:8" s="6" customFormat="1">
      <c r="C614" s="5"/>
      <c r="D614" s="44"/>
      <c r="E614" s="54"/>
      <c r="F614" s="54"/>
      <c r="G614" s="54"/>
      <c r="H614" s="54"/>
    </row>
    <row r="615" spans="3:8" s="6" customFormat="1">
      <c r="C615" s="5"/>
      <c r="D615" s="44"/>
      <c r="E615" s="54"/>
      <c r="F615" s="54"/>
      <c r="G615" s="54"/>
      <c r="H615" s="54"/>
    </row>
    <row r="616" spans="3:8" s="6" customFormat="1">
      <c r="C616" s="5"/>
      <c r="D616" s="44"/>
      <c r="E616" s="54"/>
      <c r="F616" s="54"/>
      <c r="G616" s="54"/>
      <c r="H616" s="54"/>
    </row>
    <row r="617" spans="3:8" s="6" customFormat="1">
      <c r="C617" s="5"/>
      <c r="D617" s="44"/>
      <c r="E617" s="54"/>
      <c r="F617" s="54"/>
      <c r="G617" s="54"/>
      <c r="H617" s="54"/>
    </row>
    <row r="618" spans="3:8" s="6" customFormat="1">
      <c r="C618" s="5"/>
      <c r="D618" s="44"/>
      <c r="E618" s="54"/>
      <c r="F618" s="54"/>
      <c r="G618" s="54"/>
      <c r="H618" s="54"/>
    </row>
    <row r="619" spans="3:8" s="6" customFormat="1">
      <c r="C619" s="5"/>
      <c r="D619" s="44"/>
      <c r="E619" s="54"/>
      <c r="F619" s="54"/>
      <c r="G619" s="54"/>
      <c r="H619" s="54"/>
    </row>
    <row r="620" spans="3:8" s="6" customFormat="1">
      <c r="C620" s="5"/>
      <c r="D620" s="44"/>
      <c r="E620" s="54"/>
      <c r="F620" s="54"/>
      <c r="G620" s="54"/>
      <c r="H620" s="54"/>
    </row>
    <row r="621" spans="3:8" s="6" customFormat="1">
      <c r="C621" s="5"/>
      <c r="D621" s="44"/>
      <c r="E621" s="54"/>
      <c r="F621" s="54"/>
      <c r="G621" s="54"/>
      <c r="H621" s="54"/>
    </row>
    <row r="622" spans="3:8" s="6" customFormat="1">
      <c r="C622" s="5"/>
      <c r="D622" s="44"/>
      <c r="E622" s="54"/>
      <c r="F622" s="54"/>
      <c r="G622" s="54"/>
      <c r="H622" s="54"/>
    </row>
    <row r="623" spans="3:8" s="6" customFormat="1">
      <c r="C623" s="5"/>
      <c r="D623" s="44"/>
      <c r="E623" s="54"/>
      <c r="F623" s="54"/>
      <c r="G623" s="54"/>
      <c r="H623" s="54"/>
    </row>
    <row r="624" spans="3:8" s="6" customFormat="1">
      <c r="C624" s="5"/>
      <c r="D624" s="44"/>
      <c r="E624" s="54"/>
      <c r="F624" s="54"/>
      <c r="G624" s="54"/>
      <c r="H624" s="54"/>
    </row>
    <row r="625" spans="2:8" s="6" customFormat="1">
      <c r="B625" s="1"/>
      <c r="C625" s="2"/>
      <c r="D625" s="46"/>
      <c r="E625" s="54"/>
      <c r="F625" s="54"/>
      <c r="G625" s="54"/>
      <c r="H625" s="54"/>
    </row>
    <row r="626" spans="2:8" s="6" customFormat="1">
      <c r="B626" s="1"/>
      <c r="C626" s="2"/>
      <c r="D626" s="46"/>
      <c r="E626" s="54"/>
      <c r="F626" s="54"/>
      <c r="G626" s="54"/>
      <c r="H626" s="54"/>
    </row>
    <row r="627" spans="2:8" s="6" customFormat="1">
      <c r="B627" s="1"/>
      <c r="C627" s="2"/>
      <c r="D627" s="46"/>
      <c r="E627" s="54"/>
      <c r="F627" s="54"/>
      <c r="G627" s="54"/>
      <c r="H627" s="54"/>
    </row>
    <row r="628" spans="2:8" s="6" customFormat="1">
      <c r="B628" s="1"/>
      <c r="C628" s="2"/>
      <c r="D628" s="46"/>
      <c r="E628" s="54"/>
      <c r="F628" s="54"/>
      <c r="G628" s="54"/>
      <c r="H628" s="54"/>
    </row>
    <row r="629" spans="2:8" s="6" customFormat="1">
      <c r="B629" s="1"/>
      <c r="C629" s="2"/>
      <c r="D629" s="46"/>
      <c r="E629" s="54"/>
      <c r="F629" s="54"/>
      <c r="G629" s="54"/>
      <c r="H629" s="54"/>
    </row>
    <row r="630" spans="2:8" s="6" customFormat="1">
      <c r="B630" s="1"/>
      <c r="C630" s="2"/>
      <c r="D630" s="46"/>
      <c r="E630" s="54"/>
      <c r="F630" s="54"/>
      <c r="G630" s="54"/>
      <c r="H630" s="54"/>
    </row>
    <row r="631" spans="2:8" s="6" customFormat="1">
      <c r="B631" s="1"/>
      <c r="C631" s="2"/>
      <c r="D631" s="46"/>
      <c r="E631" s="54"/>
      <c r="F631" s="54"/>
      <c r="G631" s="54"/>
      <c r="H631" s="54"/>
    </row>
    <row r="632" spans="2:8" s="6" customFormat="1">
      <c r="B632" s="1"/>
      <c r="C632" s="2"/>
      <c r="D632" s="46"/>
      <c r="E632" s="54"/>
      <c r="F632" s="54"/>
      <c r="G632" s="54"/>
      <c r="H632" s="54"/>
    </row>
  </sheetData>
  <sheetProtection algorithmName="SHA-512" hashValue="/SOeM6jPTKiqFtuzXGgacKkGUO6oYLhbKhitCkSXRmV2hkTYZxnZCVCe392KxZkqtzZhGjscgziiNyQIMmWqLA==" saltValue="xwF5DrUjUa2pP3QLFc1Jpw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1:M1306"/>
  <sheetViews>
    <sheetView workbookViewId="0">
      <selection activeCell="A2" sqref="A2"/>
    </sheetView>
  </sheetViews>
  <sheetFormatPr defaultRowHeight="15"/>
  <cols>
    <col min="1" max="1" width="9.140625" customWidth="1"/>
    <col min="2" max="2" width="20.5703125" style="216" customWidth="1"/>
    <col min="3" max="3" width="23.140625" style="218" customWidth="1"/>
    <col min="4" max="4" width="88.5703125" customWidth="1"/>
    <col min="7" max="7" width="12.140625" style="172" bestFit="1" customWidth="1"/>
  </cols>
  <sheetData>
    <row r="1" spans="2:7" ht="48.75" customHeight="1">
      <c r="B1" s="47"/>
      <c r="C1" s="443" t="s">
        <v>165</v>
      </c>
      <c r="D1" s="443"/>
    </row>
    <row r="2" spans="2:7">
      <c r="B2" s="120" t="s">
        <v>11</v>
      </c>
      <c r="C2" s="320">
        <f>C1026-C1027</f>
        <v>2607689.1400000006</v>
      </c>
      <c r="D2" s="313"/>
    </row>
    <row r="3" spans="2:7" ht="22.5" customHeight="1">
      <c r="B3" s="48" t="s">
        <v>124</v>
      </c>
      <c r="C3" s="217"/>
      <c r="D3" s="34"/>
    </row>
    <row r="4" spans="2:7" ht="30" customHeight="1">
      <c r="B4" s="458" t="s">
        <v>20</v>
      </c>
      <c r="C4" s="452"/>
      <c r="D4" s="459"/>
    </row>
    <row r="5" spans="2:7">
      <c r="B5" s="122" t="s">
        <v>7</v>
      </c>
      <c r="C5" s="152" t="s">
        <v>8</v>
      </c>
      <c r="D5" s="121" t="s">
        <v>9</v>
      </c>
    </row>
    <row r="6" spans="2:7" s="69" customFormat="1">
      <c r="B6" s="263" t="s">
        <v>1329</v>
      </c>
      <c r="C6" s="258">
        <v>0.09</v>
      </c>
      <c r="D6" s="427" t="s">
        <v>6437</v>
      </c>
      <c r="E6" s="82"/>
      <c r="G6" s="172"/>
    </row>
    <row r="7" spans="2:7" s="69" customFormat="1">
      <c r="B7" s="263" t="s">
        <v>1329</v>
      </c>
      <c r="C7" s="258">
        <v>4.17</v>
      </c>
      <c r="D7" s="427" t="s">
        <v>6438</v>
      </c>
      <c r="G7" s="172"/>
    </row>
    <row r="8" spans="2:7" s="69" customFormat="1">
      <c r="B8" s="263" t="s">
        <v>1329</v>
      </c>
      <c r="C8" s="258">
        <v>6</v>
      </c>
      <c r="D8" s="427" t="s">
        <v>6439</v>
      </c>
      <c r="G8" s="172"/>
    </row>
    <row r="9" spans="2:7" s="69" customFormat="1">
      <c r="B9" s="263" t="s">
        <v>1329</v>
      </c>
      <c r="C9" s="258">
        <v>6.08</v>
      </c>
      <c r="D9" s="427" t="s">
        <v>6440</v>
      </c>
      <c r="G9" s="172"/>
    </row>
    <row r="10" spans="2:7" s="69" customFormat="1">
      <c r="B10" s="263" t="s">
        <v>1329</v>
      </c>
      <c r="C10" s="258">
        <v>39.47</v>
      </c>
      <c r="D10" s="427" t="s">
        <v>6441</v>
      </c>
      <c r="G10" s="172"/>
    </row>
    <row r="11" spans="2:7" s="69" customFormat="1">
      <c r="B11" s="263" t="s">
        <v>1329</v>
      </c>
      <c r="C11" s="258">
        <v>45.14</v>
      </c>
      <c r="D11" s="427" t="s">
        <v>6442</v>
      </c>
      <c r="G11" s="172"/>
    </row>
    <row r="12" spans="2:7" s="69" customFormat="1">
      <c r="B12" s="263" t="s">
        <v>1329</v>
      </c>
      <c r="C12" s="258">
        <v>55.98</v>
      </c>
      <c r="D12" s="427" t="s">
        <v>6963</v>
      </c>
      <c r="G12" s="172"/>
    </row>
    <row r="13" spans="2:7" s="69" customFormat="1">
      <c r="B13" s="263" t="s">
        <v>1329</v>
      </c>
      <c r="C13" s="258">
        <v>59</v>
      </c>
      <c r="D13" s="427" t="s">
        <v>6443</v>
      </c>
      <c r="G13" s="172"/>
    </row>
    <row r="14" spans="2:7" s="69" customFormat="1">
      <c r="B14" s="263" t="s">
        <v>1329</v>
      </c>
      <c r="C14" s="258">
        <v>59.44</v>
      </c>
      <c r="D14" s="427" t="s">
        <v>6444</v>
      </c>
      <c r="G14" s="172"/>
    </row>
    <row r="15" spans="2:7" s="69" customFormat="1">
      <c r="B15" s="263" t="s">
        <v>1329</v>
      </c>
      <c r="C15" s="258">
        <v>70.239999999999995</v>
      </c>
      <c r="D15" s="427" t="s">
        <v>6445</v>
      </c>
      <c r="G15" s="172"/>
    </row>
    <row r="16" spans="2:7" s="69" customFormat="1">
      <c r="B16" s="263" t="s">
        <v>1329</v>
      </c>
      <c r="C16" s="258">
        <v>110</v>
      </c>
      <c r="D16" s="427" t="s">
        <v>6446</v>
      </c>
      <c r="G16" s="172"/>
    </row>
    <row r="17" spans="2:7" s="69" customFormat="1">
      <c r="B17" s="263" t="s">
        <v>1329</v>
      </c>
      <c r="C17" s="258">
        <v>116.86</v>
      </c>
      <c r="D17" s="427" t="s">
        <v>6447</v>
      </c>
      <c r="G17" s="172"/>
    </row>
    <row r="18" spans="2:7" s="69" customFormat="1">
      <c r="B18" s="263" t="s">
        <v>1329</v>
      </c>
      <c r="C18" s="258">
        <v>121.44</v>
      </c>
      <c r="D18" s="427" t="s">
        <v>6964</v>
      </c>
      <c r="G18" s="172"/>
    </row>
    <row r="19" spans="2:7" s="69" customFormat="1">
      <c r="B19" s="263" t="s">
        <v>1329</v>
      </c>
      <c r="C19" s="258">
        <v>124.17</v>
      </c>
      <c r="D19" s="427" t="s">
        <v>6448</v>
      </c>
      <c r="G19" s="172"/>
    </row>
    <row r="20" spans="2:7" s="69" customFormat="1">
      <c r="B20" s="263" t="s">
        <v>1329</v>
      </c>
      <c r="C20" s="258">
        <v>147.33000000000001</v>
      </c>
      <c r="D20" s="427" t="s">
        <v>6449</v>
      </c>
      <c r="G20" s="172"/>
    </row>
    <row r="21" spans="2:7" s="69" customFormat="1">
      <c r="B21" s="263" t="s">
        <v>1329</v>
      </c>
      <c r="C21" s="258">
        <v>200</v>
      </c>
      <c r="D21" s="427" t="s">
        <v>6450</v>
      </c>
      <c r="G21" s="172"/>
    </row>
    <row r="22" spans="2:7" s="69" customFormat="1">
      <c r="B22" s="263" t="s">
        <v>1329</v>
      </c>
      <c r="C22" s="258">
        <v>200</v>
      </c>
      <c r="D22" s="427" t="s">
        <v>6965</v>
      </c>
      <c r="G22" s="172"/>
    </row>
    <row r="23" spans="2:7" s="69" customFormat="1">
      <c r="B23" s="263" t="s">
        <v>1329</v>
      </c>
      <c r="C23" s="258">
        <v>233.5</v>
      </c>
      <c r="D23" s="422" t="s">
        <v>7241</v>
      </c>
      <c r="G23" s="172"/>
    </row>
    <row r="24" spans="2:7" s="69" customFormat="1">
      <c r="B24" s="263" t="s">
        <v>1329</v>
      </c>
      <c r="C24" s="258">
        <v>288.45</v>
      </c>
      <c r="D24" s="427" t="s">
        <v>6451</v>
      </c>
      <c r="G24" s="172"/>
    </row>
    <row r="25" spans="2:7" s="69" customFormat="1">
      <c r="B25" s="263" t="s">
        <v>1329</v>
      </c>
      <c r="C25" s="258">
        <v>300</v>
      </c>
      <c r="D25" s="427" t="s">
        <v>6966</v>
      </c>
      <c r="G25" s="172"/>
    </row>
    <row r="26" spans="2:7" s="69" customFormat="1">
      <c r="B26" s="263" t="s">
        <v>1329</v>
      </c>
      <c r="C26" s="258">
        <v>405.2</v>
      </c>
      <c r="D26" s="427" t="s">
        <v>6452</v>
      </c>
      <c r="G26" s="172"/>
    </row>
    <row r="27" spans="2:7" s="69" customFormat="1">
      <c r="B27" s="263" t="s">
        <v>1329</v>
      </c>
      <c r="C27" s="258">
        <v>500</v>
      </c>
      <c r="D27" s="427" t="s">
        <v>6967</v>
      </c>
      <c r="G27" s="172"/>
    </row>
    <row r="28" spans="2:7" s="69" customFormat="1">
      <c r="B28" s="263" t="s">
        <v>1329</v>
      </c>
      <c r="C28" s="258">
        <v>984.36</v>
      </c>
      <c r="D28" s="427" t="s">
        <v>6453</v>
      </c>
      <c r="G28" s="172"/>
    </row>
    <row r="29" spans="2:7" s="69" customFormat="1">
      <c r="B29" s="263" t="s">
        <v>1329</v>
      </c>
      <c r="C29" s="258">
        <v>1000</v>
      </c>
      <c r="D29" s="427" t="s">
        <v>6454</v>
      </c>
      <c r="G29" s="172"/>
    </row>
    <row r="30" spans="2:7" s="69" customFormat="1">
      <c r="B30" s="263" t="s">
        <v>1329</v>
      </c>
      <c r="C30" s="258">
        <v>1000</v>
      </c>
      <c r="D30" s="427" t="s">
        <v>6968</v>
      </c>
      <c r="G30" s="172"/>
    </row>
    <row r="31" spans="2:7" s="69" customFormat="1">
      <c r="B31" s="263" t="s">
        <v>1329</v>
      </c>
      <c r="C31" s="258">
        <v>1000</v>
      </c>
      <c r="D31" s="427" t="s">
        <v>6789</v>
      </c>
      <c r="G31" s="172"/>
    </row>
    <row r="32" spans="2:7" s="69" customFormat="1">
      <c r="B32" s="263" t="s">
        <v>1329</v>
      </c>
      <c r="C32" s="258">
        <v>1000</v>
      </c>
      <c r="D32" s="427" t="s">
        <v>6455</v>
      </c>
      <c r="G32" s="172"/>
    </row>
    <row r="33" spans="2:7" s="69" customFormat="1">
      <c r="B33" s="263" t="s">
        <v>1329</v>
      </c>
      <c r="C33" s="258">
        <v>1000</v>
      </c>
      <c r="D33" s="427" t="s">
        <v>6456</v>
      </c>
      <c r="G33" s="172"/>
    </row>
    <row r="34" spans="2:7" s="69" customFormat="1">
      <c r="B34" s="263" t="s">
        <v>1329</v>
      </c>
      <c r="C34" s="258">
        <v>1000</v>
      </c>
      <c r="D34" s="427" t="s">
        <v>6457</v>
      </c>
      <c r="G34" s="172"/>
    </row>
    <row r="35" spans="2:7" s="69" customFormat="1" ht="16.5" customHeight="1">
      <c r="B35" s="263" t="s">
        <v>1329</v>
      </c>
      <c r="C35" s="258">
        <v>1000</v>
      </c>
      <c r="D35" s="427" t="s">
        <v>6969</v>
      </c>
      <c r="G35" s="172"/>
    </row>
    <row r="36" spans="2:7" s="69" customFormat="1">
      <c r="B36" s="263" t="s">
        <v>1329</v>
      </c>
      <c r="C36" s="258">
        <v>1000</v>
      </c>
      <c r="D36" s="427" t="s">
        <v>6970</v>
      </c>
      <c r="G36" s="172"/>
    </row>
    <row r="37" spans="2:7" s="69" customFormat="1">
      <c r="B37" s="263" t="s">
        <v>1329</v>
      </c>
      <c r="C37" s="258">
        <v>1000</v>
      </c>
      <c r="D37" s="427" t="s">
        <v>6971</v>
      </c>
      <c r="G37" s="172"/>
    </row>
    <row r="38" spans="2:7" s="69" customFormat="1">
      <c r="B38" s="263" t="s">
        <v>1329</v>
      </c>
      <c r="C38" s="258">
        <v>1045.81</v>
      </c>
      <c r="D38" s="427" t="s">
        <v>6972</v>
      </c>
      <c r="G38" s="172"/>
    </row>
    <row r="39" spans="2:7" s="69" customFormat="1">
      <c r="B39" s="263" t="s">
        <v>1329</v>
      </c>
      <c r="C39" s="258">
        <v>1055.81</v>
      </c>
      <c r="D39" s="427" t="s">
        <v>6458</v>
      </c>
      <c r="G39" s="172"/>
    </row>
    <row r="40" spans="2:7" s="69" customFormat="1">
      <c r="B40" s="263" t="s">
        <v>1329</v>
      </c>
      <c r="C40" s="258">
        <v>1086.17</v>
      </c>
      <c r="D40" s="427" t="s">
        <v>6459</v>
      </c>
      <c r="G40" s="172"/>
    </row>
    <row r="41" spans="2:7" s="69" customFormat="1" ht="26.25">
      <c r="B41" s="263" t="s">
        <v>1329</v>
      </c>
      <c r="C41" s="258">
        <v>2600</v>
      </c>
      <c r="D41" s="427" t="s">
        <v>6460</v>
      </c>
      <c r="G41" s="172"/>
    </row>
    <row r="42" spans="2:7" s="69" customFormat="1">
      <c r="B42" s="263" t="s">
        <v>1329</v>
      </c>
      <c r="C42" s="258">
        <v>2962.56</v>
      </c>
      <c r="D42" s="427" t="s">
        <v>6973</v>
      </c>
      <c r="G42" s="172"/>
    </row>
    <row r="43" spans="2:7" s="69" customFormat="1">
      <c r="B43" s="263" t="s">
        <v>1329</v>
      </c>
      <c r="C43" s="258">
        <v>3000</v>
      </c>
      <c r="D43" s="427" t="s">
        <v>6461</v>
      </c>
      <c r="G43" s="172"/>
    </row>
    <row r="44" spans="2:7" s="69" customFormat="1" ht="26.25">
      <c r="B44" s="263" t="s">
        <v>1329</v>
      </c>
      <c r="C44" s="258">
        <v>3100.99</v>
      </c>
      <c r="D44" s="427" t="s">
        <v>6460</v>
      </c>
      <c r="G44" s="172"/>
    </row>
    <row r="45" spans="2:7" s="69" customFormat="1" ht="26.25">
      <c r="B45" s="263" t="s">
        <v>1329</v>
      </c>
      <c r="C45" s="258">
        <v>4100</v>
      </c>
      <c r="D45" s="427" t="s">
        <v>6460</v>
      </c>
      <c r="G45" s="172"/>
    </row>
    <row r="46" spans="2:7" s="69" customFormat="1">
      <c r="B46" s="263" t="s">
        <v>1329</v>
      </c>
      <c r="C46" s="258">
        <v>5000</v>
      </c>
      <c r="D46" s="427" t="s">
        <v>6462</v>
      </c>
      <c r="G46" s="172"/>
    </row>
    <row r="47" spans="2:7" s="69" customFormat="1">
      <c r="B47" s="263" t="s">
        <v>1329</v>
      </c>
      <c r="C47" s="258">
        <v>5000</v>
      </c>
      <c r="D47" s="427" t="s">
        <v>6463</v>
      </c>
      <c r="G47" s="172"/>
    </row>
    <row r="48" spans="2:7" s="69" customFormat="1">
      <c r="B48" s="263" t="s">
        <v>1329</v>
      </c>
      <c r="C48" s="258">
        <v>5000</v>
      </c>
      <c r="D48" s="427" t="s">
        <v>6974</v>
      </c>
      <c r="G48" s="172"/>
    </row>
    <row r="49" spans="2:7" s="69" customFormat="1" ht="26.25">
      <c r="B49" s="263" t="s">
        <v>1329</v>
      </c>
      <c r="C49" s="258">
        <v>7650</v>
      </c>
      <c r="D49" s="427" t="s">
        <v>6460</v>
      </c>
      <c r="G49" s="172"/>
    </row>
    <row r="50" spans="2:7" s="69" customFormat="1" ht="26.25">
      <c r="B50" s="263" t="s">
        <v>1329</v>
      </c>
      <c r="C50" s="258">
        <v>9125</v>
      </c>
      <c r="D50" s="427" t="s">
        <v>6460</v>
      </c>
      <c r="G50" s="172"/>
    </row>
    <row r="51" spans="2:7" s="69" customFormat="1">
      <c r="B51" s="263" t="s">
        <v>1329</v>
      </c>
      <c r="C51" s="258">
        <v>10000</v>
      </c>
      <c r="D51" s="427" t="s">
        <v>6464</v>
      </c>
      <c r="G51" s="172"/>
    </row>
    <row r="52" spans="2:7" s="69" customFormat="1">
      <c r="B52" s="263" t="s">
        <v>1329</v>
      </c>
      <c r="C52" s="258">
        <v>10000</v>
      </c>
      <c r="D52" s="427" t="s">
        <v>6465</v>
      </c>
      <c r="G52" s="172"/>
    </row>
    <row r="53" spans="2:7" s="69" customFormat="1" ht="26.25">
      <c r="B53" s="263" t="s">
        <v>1329</v>
      </c>
      <c r="C53" s="258">
        <v>13400</v>
      </c>
      <c r="D53" s="427" t="s">
        <v>6460</v>
      </c>
      <c r="G53" s="172"/>
    </row>
    <row r="54" spans="2:7" s="69" customFormat="1">
      <c r="B54" s="263" t="s">
        <v>1329</v>
      </c>
      <c r="C54" s="258">
        <v>15000</v>
      </c>
      <c r="D54" s="427" t="s">
        <v>6466</v>
      </c>
      <c r="G54" s="172"/>
    </row>
    <row r="55" spans="2:7" s="69" customFormat="1" ht="26.25">
      <c r="B55" s="263" t="s">
        <v>1329</v>
      </c>
      <c r="C55" s="258">
        <v>16820</v>
      </c>
      <c r="D55" s="427" t="s">
        <v>6460</v>
      </c>
      <c r="G55" s="172"/>
    </row>
    <row r="56" spans="2:7" s="69" customFormat="1">
      <c r="B56" s="263" t="s">
        <v>1329</v>
      </c>
      <c r="C56" s="258">
        <v>25000</v>
      </c>
      <c r="D56" s="427" t="s">
        <v>6467</v>
      </c>
      <c r="G56" s="172"/>
    </row>
    <row r="57" spans="2:7" s="69" customFormat="1" ht="26.25">
      <c r="B57" s="263" t="s">
        <v>1329</v>
      </c>
      <c r="C57" s="258">
        <v>46222.5</v>
      </c>
      <c r="D57" s="427" t="s">
        <v>6460</v>
      </c>
      <c r="G57" s="172"/>
    </row>
    <row r="58" spans="2:7" s="69" customFormat="1" ht="26.25">
      <c r="B58" s="263" t="s">
        <v>1329</v>
      </c>
      <c r="C58" s="258">
        <v>81937.179999999993</v>
      </c>
      <c r="D58" s="427" t="s">
        <v>6460</v>
      </c>
      <c r="G58" s="172"/>
    </row>
    <row r="59" spans="2:7" s="69" customFormat="1" ht="26.25">
      <c r="B59" s="263" t="s">
        <v>1329</v>
      </c>
      <c r="C59" s="258">
        <v>105511.23</v>
      </c>
      <c r="D59" s="427" t="s">
        <v>6460</v>
      </c>
      <c r="G59" s="172"/>
    </row>
    <row r="60" spans="2:7" s="69" customFormat="1">
      <c r="B60" s="263" t="s">
        <v>1319</v>
      </c>
      <c r="C60" s="258">
        <v>3.67</v>
      </c>
      <c r="D60" s="427" t="s">
        <v>6975</v>
      </c>
      <c r="G60" s="172"/>
    </row>
    <row r="61" spans="2:7" s="69" customFormat="1">
      <c r="B61" s="263" t="s">
        <v>1319</v>
      </c>
      <c r="C61" s="258">
        <v>5.21</v>
      </c>
      <c r="D61" s="427" t="s">
        <v>6468</v>
      </c>
      <c r="G61" s="172"/>
    </row>
    <row r="62" spans="2:7" s="69" customFormat="1">
      <c r="B62" s="263" t="s">
        <v>1319</v>
      </c>
      <c r="C62" s="258">
        <v>24.28</v>
      </c>
      <c r="D62" s="427" t="s">
        <v>6469</v>
      </c>
      <c r="G62" s="172"/>
    </row>
    <row r="63" spans="2:7" s="69" customFormat="1">
      <c r="B63" s="263" t="s">
        <v>1319</v>
      </c>
      <c r="C63" s="258">
        <v>36</v>
      </c>
      <c r="D63" s="427" t="s">
        <v>6470</v>
      </c>
      <c r="G63" s="172"/>
    </row>
    <row r="64" spans="2:7" s="69" customFormat="1">
      <c r="B64" s="263" t="s">
        <v>1319</v>
      </c>
      <c r="C64" s="258">
        <v>68</v>
      </c>
      <c r="D64" s="427" t="s">
        <v>6976</v>
      </c>
      <c r="G64" s="172"/>
    </row>
    <row r="65" spans="2:7" s="69" customFormat="1">
      <c r="B65" s="263" t="s">
        <v>1319</v>
      </c>
      <c r="C65" s="258">
        <v>100.07</v>
      </c>
      <c r="D65" s="427" t="s">
        <v>6471</v>
      </c>
      <c r="G65" s="172"/>
    </row>
    <row r="66" spans="2:7" s="69" customFormat="1">
      <c r="B66" s="263" t="s">
        <v>1319</v>
      </c>
      <c r="C66" s="258">
        <v>124.64</v>
      </c>
      <c r="D66" s="427" t="s">
        <v>6472</v>
      </c>
      <c r="G66" s="172"/>
    </row>
    <row r="67" spans="2:7" s="69" customFormat="1">
      <c r="B67" s="263" t="s">
        <v>1319</v>
      </c>
      <c r="C67" s="258">
        <v>148</v>
      </c>
      <c r="D67" s="427" t="s">
        <v>6473</v>
      </c>
      <c r="G67" s="172"/>
    </row>
    <row r="68" spans="2:7" s="69" customFormat="1">
      <c r="B68" s="263" t="s">
        <v>1319</v>
      </c>
      <c r="C68" s="258">
        <v>200</v>
      </c>
      <c r="D68" s="427" t="s">
        <v>6977</v>
      </c>
      <c r="G68" s="172"/>
    </row>
    <row r="69" spans="2:7" s="69" customFormat="1">
      <c r="B69" s="263" t="s">
        <v>1319</v>
      </c>
      <c r="C69" s="258">
        <v>200</v>
      </c>
      <c r="D69" s="427" t="s">
        <v>6978</v>
      </c>
      <c r="G69" s="172"/>
    </row>
    <row r="70" spans="2:7" s="69" customFormat="1">
      <c r="B70" s="263" t="s">
        <v>1319</v>
      </c>
      <c r="C70" s="258">
        <v>200</v>
      </c>
      <c r="D70" s="427" t="s">
        <v>6979</v>
      </c>
      <c r="G70" s="172"/>
    </row>
    <row r="71" spans="2:7" s="69" customFormat="1">
      <c r="B71" s="263" t="s">
        <v>1319</v>
      </c>
      <c r="C71" s="258">
        <v>300</v>
      </c>
      <c r="D71" s="427" t="s">
        <v>6980</v>
      </c>
      <c r="G71" s="172"/>
    </row>
    <row r="72" spans="2:7" s="69" customFormat="1">
      <c r="B72" s="263" t="s">
        <v>1319</v>
      </c>
      <c r="C72" s="258">
        <v>319.06</v>
      </c>
      <c r="D72" s="427" t="s">
        <v>6474</v>
      </c>
      <c r="G72" s="172"/>
    </row>
    <row r="73" spans="2:7" s="69" customFormat="1">
      <c r="B73" s="263" t="s">
        <v>1319</v>
      </c>
      <c r="C73" s="258">
        <v>337.12</v>
      </c>
      <c r="D73" s="427" t="s">
        <v>6475</v>
      </c>
      <c r="G73" s="172"/>
    </row>
    <row r="74" spans="2:7" s="69" customFormat="1">
      <c r="B74" s="263" t="s">
        <v>1319</v>
      </c>
      <c r="C74" s="258">
        <v>361.72</v>
      </c>
      <c r="D74" s="427" t="s">
        <v>6476</v>
      </c>
      <c r="G74" s="172"/>
    </row>
    <row r="75" spans="2:7" s="69" customFormat="1">
      <c r="B75" s="263" t="s">
        <v>1319</v>
      </c>
      <c r="C75" s="258">
        <v>420</v>
      </c>
      <c r="D75" s="422" t="s">
        <v>7242</v>
      </c>
      <c r="G75" s="172"/>
    </row>
    <row r="76" spans="2:7" s="69" customFormat="1">
      <c r="B76" s="263" t="s">
        <v>1319</v>
      </c>
      <c r="C76" s="258">
        <v>500</v>
      </c>
      <c r="D76" s="427" t="s">
        <v>6981</v>
      </c>
      <c r="G76" s="172"/>
    </row>
    <row r="77" spans="2:7" s="69" customFormat="1">
      <c r="B77" s="263" t="s">
        <v>1319</v>
      </c>
      <c r="C77" s="258">
        <v>500</v>
      </c>
      <c r="D77" s="427" t="s">
        <v>6982</v>
      </c>
      <c r="G77" s="172"/>
    </row>
    <row r="78" spans="2:7" s="69" customFormat="1">
      <c r="B78" s="263" t="s">
        <v>1319</v>
      </c>
      <c r="C78" s="258">
        <v>505.79</v>
      </c>
      <c r="D78" s="427" t="s">
        <v>6983</v>
      </c>
      <c r="G78" s="172"/>
    </row>
    <row r="79" spans="2:7" s="69" customFormat="1">
      <c r="B79" s="263" t="s">
        <v>1319</v>
      </c>
      <c r="C79" s="258">
        <v>721</v>
      </c>
      <c r="D79" s="428" t="s">
        <v>7243</v>
      </c>
      <c r="G79" s="172"/>
    </row>
    <row r="80" spans="2:7" s="69" customFormat="1">
      <c r="B80" s="263" t="s">
        <v>1319</v>
      </c>
      <c r="C80" s="258">
        <v>900</v>
      </c>
      <c r="D80" s="427" t="s">
        <v>6477</v>
      </c>
      <c r="G80" s="172"/>
    </row>
    <row r="81" spans="2:7" s="69" customFormat="1">
      <c r="B81" s="263" t="s">
        <v>1319</v>
      </c>
      <c r="C81" s="258">
        <v>1000</v>
      </c>
      <c r="D81" s="427" t="s">
        <v>6478</v>
      </c>
      <c r="G81" s="172"/>
    </row>
    <row r="82" spans="2:7" s="69" customFormat="1">
      <c r="B82" s="263" t="s">
        <v>1319</v>
      </c>
      <c r="C82" s="258">
        <v>1000</v>
      </c>
      <c r="D82" s="427" t="s">
        <v>6984</v>
      </c>
      <c r="G82" s="172"/>
    </row>
    <row r="83" spans="2:7" s="69" customFormat="1">
      <c r="B83" s="263" t="s">
        <v>1319</v>
      </c>
      <c r="C83" s="258">
        <v>1000</v>
      </c>
      <c r="D83" s="427" t="s">
        <v>6479</v>
      </c>
      <c r="G83" s="172"/>
    </row>
    <row r="84" spans="2:7" s="69" customFormat="1">
      <c r="B84" s="263" t="s">
        <v>1319</v>
      </c>
      <c r="C84" s="258">
        <v>1000</v>
      </c>
      <c r="D84" s="427" t="s">
        <v>6985</v>
      </c>
      <c r="G84" s="172"/>
    </row>
    <row r="85" spans="2:7" s="69" customFormat="1">
      <c r="B85" s="263" t="s">
        <v>1319</v>
      </c>
      <c r="C85" s="258">
        <v>1000</v>
      </c>
      <c r="D85" s="427" t="s">
        <v>6480</v>
      </c>
      <c r="G85" s="172"/>
    </row>
    <row r="86" spans="2:7" s="69" customFormat="1">
      <c r="B86" s="263" t="s">
        <v>1319</v>
      </c>
      <c r="C86" s="258">
        <v>1000</v>
      </c>
      <c r="D86" s="427" t="s">
        <v>6986</v>
      </c>
      <c r="G86" s="172"/>
    </row>
    <row r="87" spans="2:7" s="69" customFormat="1">
      <c r="B87" s="263" t="s">
        <v>1319</v>
      </c>
      <c r="C87" s="258">
        <v>1000</v>
      </c>
      <c r="D87" s="427" t="s">
        <v>6481</v>
      </c>
      <c r="G87" s="172"/>
    </row>
    <row r="88" spans="2:7" s="69" customFormat="1">
      <c r="B88" s="263" t="s">
        <v>1319</v>
      </c>
      <c r="C88" s="258">
        <v>1149.23</v>
      </c>
      <c r="D88" s="427" t="s">
        <v>6482</v>
      </c>
      <c r="G88" s="172"/>
    </row>
    <row r="89" spans="2:7" s="69" customFormat="1">
      <c r="B89" s="263" t="s">
        <v>1319</v>
      </c>
      <c r="C89" s="258">
        <v>1672.56</v>
      </c>
      <c r="D89" s="427" t="s">
        <v>6483</v>
      </c>
      <c r="G89" s="172"/>
    </row>
    <row r="90" spans="2:7" s="69" customFormat="1">
      <c r="B90" s="263" t="s">
        <v>1319</v>
      </c>
      <c r="C90" s="258">
        <v>1737.09</v>
      </c>
      <c r="D90" s="427" t="s">
        <v>6484</v>
      </c>
      <c r="G90" s="172"/>
    </row>
    <row r="91" spans="2:7" s="69" customFormat="1">
      <c r="B91" s="263" t="s">
        <v>1319</v>
      </c>
      <c r="C91" s="258">
        <v>2981.57</v>
      </c>
      <c r="D91" s="427" t="s">
        <v>6987</v>
      </c>
      <c r="G91" s="172"/>
    </row>
    <row r="92" spans="2:7" s="69" customFormat="1">
      <c r="B92" s="263" t="s">
        <v>1319</v>
      </c>
      <c r="C92" s="258">
        <v>3000</v>
      </c>
      <c r="D92" s="427" t="s">
        <v>6485</v>
      </c>
      <c r="G92" s="172"/>
    </row>
    <row r="93" spans="2:7" s="69" customFormat="1">
      <c r="B93" s="263" t="s">
        <v>1319</v>
      </c>
      <c r="C93" s="258">
        <v>3333</v>
      </c>
      <c r="D93" s="427" t="s">
        <v>6486</v>
      </c>
      <c r="G93" s="172"/>
    </row>
    <row r="94" spans="2:7" s="69" customFormat="1">
      <c r="B94" s="263" t="s">
        <v>1319</v>
      </c>
      <c r="C94" s="258">
        <v>3700.56</v>
      </c>
      <c r="D94" s="427" t="s">
        <v>6487</v>
      </c>
      <c r="G94" s="172"/>
    </row>
    <row r="95" spans="2:7" s="69" customFormat="1">
      <c r="B95" s="263" t="s">
        <v>1319</v>
      </c>
      <c r="C95" s="258">
        <v>3754.62</v>
      </c>
      <c r="D95" s="427" t="s">
        <v>6488</v>
      </c>
      <c r="G95" s="172"/>
    </row>
    <row r="96" spans="2:7" s="69" customFormat="1">
      <c r="B96" s="263" t="s">
        <v>1319</v>
      </c>
      <c r="C96" s="258">
        <v>4000</v>
      </c>
      <c r="D96" s="427" t="s">
        <v>6988</v>
      </c>
      <c r="G96" s="172"/>
    </row>
    <row r="97" spans="2:7" s="69" customFormat="1">
      <c r="B97" s="263" t="s">
        <v>1319</v>
      </c>
      <c r="C97" s="258">
        <v>5000</v>
      </c>
      <c r="D97" s="427" t="s">
        <v>6989</v>
      </c>
      <c r="G97" s="172"/>
    </row>
    <row r="98" spans="2:7" s="69" customFormat="1">
      <c r="B98" s="263" t="s">
        <v>1319</v>
      </c>
      <c r="C98" s="258">
        <v>50000</v>
      </c>
      <c r="D98" s="427" t="s">
        <v>6489</v>
      </c>
      <c r="G98" s="172"/>
    </row>
    <row r="99" spans="2:7" s="69" customFormat="1">
      <c r="B99" s="263" t="s">
        <v>1320</v>
      </c>
      <c r="C99" s="258">
        <v>6</v>
      </c>
      <c r="D99" s="427" t="s">
        <v>6490</v>
      </c>
      <c r="G99" s="172"/>
    </row>
    <row r="100" spans="2:7" s="69" customFormat="1">
      <c r="B100" s="263" t="s">
        <v>1320</v>
      </c>
      <c r="C100" s="258">
        <v>6</v>
      </c>
      <c r="D100" s="427" t="s">
        <v>6491</v>
      </c>
      <c r="G100" s="172"/>
    </row>
    <row r="101" spans="2:7" s="69" customFormat="1">
      <c r="B101" s="263" t="s">
        <v>1320</v>
      </c>
      <c r="C101" s="258">
        <v>10.36</v>
      </c>
      <c r="D101" s="427" t="s">
        <v>6492</v>
      </c>
      <c r="G101" s="172"/>
    </row>
    <row r="102" spans="2:7" s="69" customFormat="1">
      <c r="B102" s="263" t="s">
        <v>1320</v>
      </c>
      <c r="C102" s="258">
        <v>24</v>
      </c>
      <c r="D102" s="427" t="s">
        <v>6493</v>
      </c>
      <c r="G102" s="172"/>
    </row>
    <row r="103" spans="2:7" s="69" customFormat="1">
      <c r="B103" s="263" t="s">
        <v>1320</v>
      </c>
      <c r="C103" s="258">
        <v>33.81</v>
      </c>
      <c r="D103" s="427" t="s">
        <v>6494</v>
      </c>
      <c r="G103" s="172"/>
    </row>
    <row r="104" spans="2:7" s="69" customFormat="1">
      <c r="B104" s="263" t="s">
        <v>1320</v>
      </c>
      <c r="C104" s="258">
        <v>50</v>
      </c>
      <c r="D104" s="427" t="s">
        <v>6990</v>
      </c>
      <c r="G104" s="172"/>
    </row>
    <row r="105" spans="2:7" s="69" customFormat="1">
      <c r="B105" s="263" t="s">
        <v>1320</v>
      </c>
      <c r="C105" s="258">
        <v>50</v>
      </c>
      <c r="D105" s="427" t="s">
        <v>6991</v>
      </c>
      <c r="G105" s="172"/>
    </row>
    <row r="106" spans="2:7" s="69" customFormat="1">
      <c r="B106" s="263" t="s">
        <v>1320</v>
      </c>
      <c r="C106" s="258">
        <v>50</v>
      </c>
      <c r="D106" s="427" t="s">
        <v>6992</v>
      </c>
      <c r="G106" s="172"/>
    </row>
    <row r="107" spans="2:7" s="69" customFormat="1">
      <c r="B107" s="263" t="s">
        <v>1320</v>
      </c>
      <c r="C107" s="258">
        <v>50</v>
      </c>
      <c r="D107" s="427" t="s">
        <v>6993</v>
      </c>
      <c r="G107" s="172"/>
    </row>
    <row r="108" spans="2:7" s="69" customFormat="1">
      <c r="B108" s="263" t="s">
        <v>1320</v>
      </c>
      <c r="C108" s="258">
        <v>50</v>
      </c>
      <c r="D108" s="427" t="s">
        <v>6994</v>
      </c>
      <c r="G108" s="172"/>
    </row>
    <row r="109" spans="2:7" s="69" customFormat="1">
      <c r="B109" s="263" t="s">
        <v>1320</v>
      </c>
      <c r="C109" s="258">
        <v>52.08</v>
      </c>
      <c r="D109" s="427" t="s">
        <v>6495</v>
      </c>
      <c r="G109" s="172"/>
    </row>
    <row r="110" spans="2:7" s="69" customFormat="1">
      <c r="B110" s="263" t="s">
        <v>1320</v>
      </c>
      <c r="C110" s="258">
        <v>80.87</v>
      </c>
      <c r="D110" s="427" t="s">
        <v>6496</v>
      </c>
      <c r="G110" s="172"/>
    </row>
    <row r="111" spans="2:7" s="69" customFormat="1">
      <c r="B111" s="263" t="s">
        <v>1320</v>
      </c>
      <c r="C111" s="258">
        <v>94</v>
      </c>
      <c r="D111" s="427" t="s">
        <v>6995</v>
      </c>
      <c r="G111" s="172"/>
    </row>
    <row r="112" spans="2:7" s="69" customFormat="1">
      <c r="B112" s="263" t="s">
        <v>1320</v>
      </c>
      <c r="C112" s="258">
        <v>94</v>
      </c>
      <c r="D112" s="427" t="s">
        <v>6996</v>
      </c>
      <c r="G112" s="172"/>
    </row>
    <row r="113" spans="2:7" s="69" customFormat="1">
      <c r="B113" s="263" t="s">
        <v>1320</v>
      </c>
      <c r="C113" s="258">
        <v>100</v>
      </c>
      <c r="D113" s="427" t="s">
        <v>6997</v>
      </c>
      <c r="G113" s="172"/>
    </row>
    <row r="114" spans="2:7" s="69" customFormat="1">
      <c r="B114" s="263" t="s">
        <v>1320</v>
      </c>
      <c r="C114" s="258">
        <v>100</v>
      </c>
      <c r="D114" s="427" t="s">
        <v>6497</v>
      </c>
      <c r="G114" s="172"/>
    </row>
    <row r="115" spans="2:7" s="69" customFormat="1">
      <c r="B115" s="263" t="s">
        <v>1320</v>
      </c>
      <c r="C115" s="258">
        <v>106</v>
      </c>
      <c r="D115" s="427" t="s">
        <v>6498</v>
      </c>
      <c r="G115" s="172"/>
    </row>
    <row r="116" spans="2:7" s="69" customFormat="1">
      <c r="B116" s="263" t="s">
        <v>1320</v>
      </c>
      <c r="C116" s="258">
        <v>114.6</v>
      </c>
      <c r="D116" s="427" t="s">
        <v>6998</v>
      </c>
      <c r="G116" s="172"/>
    </row>
    <row r="117" spans="2:7" s="69" customFormat="1">
      <c r="B117" s="263" t="s">
        <v>1320</v>
      </c>
      <c r="C117" s="258">
        <v>118.45</v>
      </c>
      <c r="D117" s="427" t="s">
        <v>6999</v>
      </c>
      <c r="G117" s="172"/>
    </row>
    <row r="118" spans="2:7" s="69" customFormat="1">
      <c r="B118" s="263" t="s">
        <v>1320</v>
      </c>
      <c r="C118" s="258">
        <v>172.12</v>
      </c>
      <c r="D118" s="427" t="s">
        <v>7000</v>
      </c>
      <c r="G118" s="172"/>
    </row>
    <row r="119" spans="2:7" s="69" customFormat="1">
      <c r="B119" s="263" t="s">
        <v>1320</v>
      </c>
      <c r="C119" s="258">
        <v>247.62</v>
      </c>
      <c r="D119" s="427" t="s">
        <v>6499</v>
      </c>
      <c r="G119" s="172"/>
    </row>
    <row r="120" spans="2:7" s="69" customFormat="1">
      <c r="B120" s="263" t="s">
        <v>1320</v>
      </c>
      <c r="C120" s="258">
        <v>255</v>
      </c>
      <c r="D120" s="427" t="s">
        <v>6500</v>
      </c>
      <c r="G120" s="172"/>
    </row>
    <row r="121" spans="2:7" s="69" customFormat="1">
      <c r="B121" s="263" t="s">
        <v>1320</v>
      </c>
      <c r="C121" s="258">
        <v>294</v>
      </c>
      <c r="D121" s="427" t="s">
        <v>6501</v>
      </c>
      <c r="G121" s="172"/>
    </row>
    <row r="122" spans="2:7" s="69" customFormat="1">
      <c r="B122" s="263" t="s">
        <v>1320</v>
      </c>
      <c r="C122" s="258">
        <v>350.72</v>
      </c>
      <c r="D122" s="427" t="s">
        <v>7001</v>
      </c>
      <c r="G122" s="172"/>
    </row>
    <row r="123" spans="2:7" s="69" customFormat="1">
      <c r="B123" s="263" t="s">
        <v>1320</v>
      </c>
      <c r="C123" s="258">
        <v>400</v>
      </c>
      <c r="D123" s="422" t="s">
        <v>6217</v>
      </c>
      <c r="G123" s="172"/>
    </row>
    <row r="124" spans="2:7" s="69" customFormat="1">
      <c r="B124" s="263" t="s">
        <v>1320</v>
      </c>
      <c r="C124" s="258">
        <v>415.41</v>
      </c>
      <c r="D124" s="427" t="s">
        <v>6502</v>
      </c>
      <c r="G124" s="172"/>
    </row>
    <row r="125" spans="2:7" s="69" customFormat="1">
      <c r="B125" s="263" t="s">
        <v>1320</v>
      </c>
      <c r="C125" s="258">
        <v>500</v>
      </c>
      <c r="D125" s="427" t="s">
        <v>7002</v>
      </c>
      <c r="G125" s="172"/>
    </row>
    <row r="126" spans="2:7" s="69" customFormat="1">
      <c r="B126" s="263" t="s">
        <v>1320</v>
      </c>
      <c r="C126" s="258">
        <v>500</v>
      </c>
      <c r="D126" s="427" t="s">
        <v>7003</v>
      </c>
      <c r="G126" s="172"/>
    </row>
    <row r="127" spans="2:7" s="69" customFormat="1">
      <c r="B127" s="263" t="s">
        <v>1320</v>
      </c>
      <c r="C127" s="258">
        <v>500</v>
      </c>
      <c r="D127" s="427" t="s">
        <v>6503</v>
      </c>
      <c r="G127" s="172"/>
    </row>
    <row r="128" spans="2:7" s="69" customFormat="1">
      <c r="B128" s="263" t="s">
        <v>1320</v>
      </c>
      <c r="C128" s="258">
        <v>500</v>
      </c>
      <c r="D128" s="427" t="s">
        <v>7004</v>
      </c>
      <c r="G128" s="172"/>
    </row>
    <row r="129" spans="2:7" s="69" customFormat="1">
      <c r="B129" s="263" t="s">
        <v>1320</v>
      </c>
      <c r="C129" s="258">
        <v>500</v>
      </c>
      <c r="D129" s="427" t="s">
        <v>6504</v>
      </c>
      <c r="G129" s="172"/>
    </row>
    <row r="130" spans="2:7" s="69" customFormat="1">
      <c r="B130" s="263" t="s">
        <v>1320</v>
      </c>
      <c r="C130" s="258">
        <v>500</v>
      </c>
      <c r="D130" s="427" t="s">
        <v>7005</v>
      </c>
      <c r="G130" s="172"/>
    </row>
    <row r="131" spans="2:7" s="69" customFormat="1">
      <c r="B131" s="263" t="s">
        <v>1320</v>
      </c>
      <c r="C131" s="258">
        <v>547.1</v>
      </c>
      <c r="D131" s="427" t="s">
        <v>7006</v>
      </c>
      <c r="G131" s="172"/>
    </row>
    <row r="132" spans="2:7" s="69" customFormat="1">
      <c r="B132" s="263" t="s">
        <v>1320</v>
      </c>
      <c r="C132" s="258">
        <v>670.02</v>
      </c>
      <c r="D132" s="427" t="s">
        <v>6505</v>
      </c>
      <c r="G132" s="172"/>
    </row>
    <row r="133" spans="2:7" s="69" customFormat="1">
      <c r="B133" s="263" t="s">
        <v>1320</v>
      </c>
      <c r="C133" s="258">
        <v>699.83</v>
      </c>
      <c r="D133" s="427" t="s">
        <v>6506</v>
      </c>
      <c r="G133" s="172"/>
    </row>
    <row r="134" spans="2:7" s="69" customFormat="1">
      <c r="B134" s="263" t="s">
        <v>1320</v>
      </c>
      <c r="C134" s="258">
        <v>748.25</v>
      </c>
      <c r="D134" s="427" t="s">
        <v>7007</v>
      </c>
      <c r="G134" s="172"/>
    </row>
    <row r="135" spans="2:7" s="69" customFormat="1">
      <c r="B135" s="263" t="s">
        <v>1320</v>
      </c>
      <c r="C135" s="258">
        <v>797.56</v>
      </c>
      <c r="D135" s="427" t="s">
        <v>6507</v>
      </c>
      <c r="G135" s="172"/>
    </row>
    <row r="136" spans="2:7" s="69" customFormat="1">
      <c r="B136" s="263" t="s">
        <v>1320</v>
      </c>
      <c r="C136" s="258">
        <v>870</v>
      </c>
      <c r="D136" s="427" t="s">
        <v>6508</v>
      </c>
      <c r="G136" s="172"/>
    </row>
    <row r="137" spans="2:7" s="69" customFormat="1">
      <c r="B137" s="263" t="s">
        <v>1320</v>
      </c>
      <c r="C137" s="258">
        <v>921</v>
      </c>
      <c r="D137" s="427" t="s">
        <v>7008</v>
      </c>
      <c r="G137" s="172"/>
    </row>
    <row r="138" spans="2:7" s="69" customFormat="1">
      <c r="B138" s="263" t="s">
        <v>1320</v>
      </c>
      <c r="C138" s="258">
        <v>927.5</v>
      </c>
      <c r="D138" s="427" t="s">
        <v>6509</v>
      </c>
      <c r="G138" s="172"/>
    </row>
    <row r="139" spans="2:7" s="69" customFormat="1">
      <c r="B139" s="263" t="s">
        <v>1320</v>
      </c>
      <c r="C139" s="258">
        <v>956.92</v>
      </c>
      <c r="D139" s="427" t="s">
        <v>6510</v>
      </c>
      <c r="G139" s="172"/>
    </row>
    <row r="140" spans="2:7" s="69" customFormat="1">
      <c r="B140" s="263" t="s">
        <v>1320</v>
      </c>
      <c r="C140" s="258">
        <v>1000</v>
      </c>
      <c r="D140" s="427" t="s">
        <v>7009</v>
      </c>
      <c r="G140" s="172"/>
    </row>
    <row r="141" spans="2:7" s="69" customFormat="1">
      <c r="B141" s="263" t="s">
        <v>1320</v>
      </c>
      <c r="C141" s="258">
        <v>1000</v>
      </c>
      <c r="D141" s="427" t="s">
        <v>7010</v>
      </c>
      <c r="G141" s="172"/>
    </row>
    <row r="142" spans="2:7" s="69" customFormat="1">
      <c r="B142" s="263" t="s">
        <v>1320</v>
      </c>
      <c r="C142" s="258">
        <v>1000</v>
      </c>
      <c r="D142" s="427" t="s">
        <v>7011</v>
      </c>
      <c r="G142" s="172"/>
    </row>
    <row r="143" spans="2:7" s="69" customFormat="1">
      <c r="B143" s="263" t="s">
        <v>1320</v>
      </c>
      <c r="C143" s="258">
        <v>1000</v>
      </c>
      <c r="D143" s="427" t="s">
        <v>6480</v>
      </c>
      <c r="G143" s="172"/>
    </row>
    <row r="144" spans="2:7" s="69" customFormat="1">
      <c r="B144" s="263" t="s">
        <v>1320</v>
      </c>
      <c r="C144" s="258">
        <v>1119.3800000000001</v>
      </c>
      <c r="D144" s="427" t="s">
        <v>6511</v>
      </c>
      <c r="G144" s="172"/>
    </row>
    <row r="145" spans="2:7" s="69" customFormat="1">
      <c r="B145" s="263" t="s">
        <v>1320</v>
      </c>
      <c r="C145" s="258">
        <v>2000</v>
      </c>
      <c r="D145" s="427" t="s">
        <v>6512</v>
      </c>
      <c r="G145" s="172"/>
    </row>
    <row r="146" spans="2:7" s="69" customFormat="1">
      <c r="B146" s="263" t="s">
        <v>1320</v>
      </c>
      <c r="C146" s="258">
        <v>2000</v>
      </c>
      <c r="D146" s="427" t="s">
        <v>6513</v>
      </c>
      <c r="G146" s="172"/>
    </row>
    <row r="147" spans="2:7" s="69" customFormat="1">
      <c r="B147" s="263" t="s">
        <v>1320</v>
      </c>
      <c r="C147" s="258">
        <v>2731.6</v>
      </c>
      <c r="D147" s="427" t="s">
        <v>6514</v>
      </c>
      <c r="G147" s="172"/>
    </row>
    <row r="148" spans="2:7" s="69" customFormat="1">
      <c r="B148" s="263" t="s">
        <v>1320</v>
      </c>
      <c r="C148" s="258">
        <v>5000</v>
      </c>
      <c r="D148" s="427" t="s">
        <v>6515</v>
      </c>
      <c r="G148" s="172"/>
    </row>
    <row r="149" spans="2:7" s="69" customFormat="1">
      <c r="B149" s="263" t="s">
        <v>1320</v>
      </c>
      <c r="C149" s="258">
        <v>10000</v>
      </c>
      <c r="D149" s="427" t="s">
        <v>6516</v>
      </c>
      <c r="G149" s="172"/>
    </row>
    <row r="150" spans="2:7" s="69" customFormat="1">
      <c r="B150" s="263" t="s">
        <v>1320</v>
      </c>
      <c r="C150" s="258">
        <v>41591.46</v>
      </c>
      <c r="D150" s="427" t="s">
        <v>6517</v>
      </c>
      <c r="G150" s="172"/>
    </row>
    <row r="151" spans="2:7" s="69" customFormat="1">
      <c r="B151" s="263" t="s">
        <v>1321</v>
      </c>
      <c r="C151" s="258">
        <v>3.63</v>
      </c>
      <c r="D151" s="427" t="s">
        <v>6518</v>
      </c>
      <c r="G151" s="172"/>
    </row>
    <row r="152" spans="2:7" s="69" customFormat="1">
      <c r="B152" s="263" t="s">
        <v>1321</v>
      </c>
      <c r="C152" s="258">
        <v>3.99</v>
      </c>
      <c r="D152" s="427" t="s">
        <v>7012</v>
      </c>
      <c r="G152" s="172"/>
    </row>
    <row r="153" spans="2:7" s="69" customFormat="1">
      <c r="B153" s="263" t="s">
        <v>1321</v>
      </c>
      <c r="C153" s="258">
        <v>6</v>
      </c>
      <c r="D153" s="427" t="s">
        <v>6519</v>
      </c>
      <c r="G153" s="172"/>
    </row>
    <row r="154" spans="2:7" s="69" customFormat="1">
      <c r="B154" s="263" t="s">
        <v>1321</v>
      </c>
      <c r="C154" s="258">
        <v>6</v>
      </c>
      <c r="D154" s="427" t="s">
        <v>6520</v>
      </c>
      <c r="G154" s="172"/>
    </row>
    <row r="155" spans="2:7" s="69" customFormat="1">
      <c r="B155" s="263" t="s">
        <v>1321</v>
      </c>
      <c r="C155" s="258">
        <v>18.309999999999999</v>
      </c>
      <c r="D155" s="428" t="s">
        <v>6521</v>
      </c>
      <c r="G155" s="172"/>
    </row>
    <row r="156" spans="2:7" s="69" customFormat="1">
      <c r="B156" s="263" t="s">
        <v>1321</v>
      </c>
      <c r="C156" s="258">
        <v>22.04</v>
      </c>
      <c r="D156" s="427" t="s">
        <v>6522</v>
      </c>
      <c r="G156" s="172"/>
    </row>
    <row r="157" spans="2:7" s="69" customFormat="1">
      <c r="B157" s="263" t="s">
        <v>1321</v>
      </c>
      <c r="C157" s="258">
        <v>25.17</v>
      </c>
      <c r="D157" s="427" t="s">
        <v>6523</v>
      </c>
      <c r="G157" s="172"/>
    </row>
    <row r="158" spans="2:7" s="69" customFormat="1">
      <c r="B158" s="263" t="s">
        <v>1321</v>
      </c>
      <c r="C158" s="258">
        <v>27.04</v>
      </c>
      <c r="D158" s="427" t="s">
        <v>6524</v>
      </c>
      <c r="G158" s="172"/>
    </row>
    <row r="159" spans="2:7" s="69" customFormat="1">
      <c r="B159" s="263" t="s">
        <v>1321</v>
      </c>
      <c r="C159" s="258">
        <v>35.520000000000003</v>
      </c>
      <c r="D159" s="427" t="s">
        <v>6525</v>
      </c>
      <c r="G159" s="172"/>
    </row>
    <row r="160" spans="2:7" s="69" customFormat="1">
      <c r="B160" s="263" t="s">
        <v>1321</v>
      </c>
      <c r="C160" s="258">
        <v>50</v>
      </c>
      <c r="D160" s="427" t="s">
        <v>7245</v>
      </c>
      <c r="G160" s="172"/>
    </row>
    <row r="161" spans="2:7" s="69" customFormat="1">
      <c r="B161" s="263" t="s">
        <v>1321</v>
      </c>
      <c r="C161" s="258">
        <v>74.540000000000006</v>
      </c>
      <c r="D161" s="427" t="s">
        <v>6526</v>
      </c>
      <c r="G161" s="172"/>
    </row>
    <row r="162" spans="2:7" s="69" customFormat="1">
      <c r="B162" s="263" t="s">
        <v>1321</v>
      </c>
      <c r="C162" s="258">
        <v>100</v>
      </c>
      <c r="D162" s="427" t="s">
        <v>6527</v>
      </c>
      <c r="G162" s="172"/>
    </row>
    <row r="163" spans="2:7" s="69" customFormat="1">
      <c r="B163" s="263" t="s">
        <v>1321</v>
      </c>
      <c r="C163" s="258">
        <v>100</v>
      </c>
      <c r="D163" s="427" t="s">
        <v>7013</v>
      </c>
      <c r="G163" s="172"/>
    </row>
    <row r="164" spans="2:7" s="69" customFormat="1">
      <c r="B164" s="263" t="s">
        <v>1321</v>
      </c>
      <c r="C164" s="258">
        <v>109.17</v>
      </c>
      <c r="D164" s="427" t="s">
        <v>6528</v>
      </c>
      <c r="G164" s="172"/>
    </row>
    <row r="165" spans="2:7" s="69" customFormat="1">
      <c r="B165" s="263" t="s">
        <v>1321</v>
      </c>
      <c r="C165" s="258">
        <v>125</v>
      </c>
      <c r="D165" s="427" t="s">
        <v>6529</v>
      </c>
      <c r="G165" s="172"/>
    </row>
    <row r="166" spans="2:7" s="69" customFormat="1">
      <c r="B166" s="263" t="s">
        <v>1321</v>
      </c>
      <c r="C166" s="258">
        <v>125</v>
      </c>
      <c r="D166" s="427" t="s">
        <v>6529</v>
      </c>
      <c r="G166" s="172"/>
    </row>
    <row r="167" spans="2:7" s="69" customFormat="1">
      <c r="B167" s="263" t="s">
        <v>1321</v>
      </c>
      <c r="C167" s="258">
        <v>143</v>
      </c>
      <c r="D167" s="427" t="s">
        <v>6529</v>
      </c>
      <c r="G167" s="172"/>
    </row>
    <row r="168" spans="2:7" s="69" customFormat="1">
      <c r="B168" s="263" t="s">
        <v>1321</v>
      </c>
      <c r="C168" s="258">
        <v>150</v>
      </c>
      <c r="D168" s="427" t="s">
        <v>7014</v>
      </c>
      <c r="G168" s="172"/>
    </row>
    <row r="169" spans="2:7" s="69" customFormat="1">
      <c r="B169" s="263" t="s">
        <v>1321</v>
      </c>
      <c r="C169" s="258">
        <v>150</v>
      </c>
      <c r="D169" s="427" t="s">
        <v>6965</v>
      </c>
      <c r="G169" s="172"/>
    </row>
    <row r="170" spans="2:7" s="69" customFormat="1">
      <c r="B170" s="263" t="s">
        <v>1321</v>
      </c>
      <c r="C170" s="258">
        <v>154</v>
      </c>
      <c r="D170" s="427" t="s">
        <v>6530</v>
      </c>
      <c r="G170" s="172"/>
    </row>
    <row r="171" spans="2:7" s="69" customFormat="1">
      <c r="B171" s="263" t="s">
        <v>1321</v>
      </c>
      <c r="C171" s="258">
        <v>178.35</v>
      </c>
      <c r="D171" s="427" t="s">
        <v>6531</v>
      </c>
      <c r="G171" s="172"/>
    </row>
    <row r="172" spans="2:7" s="69" customFormat="1">
      <c r="B172" s="263" t="s">
        <v>1321</v>
      </c>
      <c r="C172" s="258">
        <v>191.6</v>
      </c>
      <c r="D172" s="427" t="s">
        <v>6532</v>
      </c>
      <c r="G172" s="172"/>
    </row>
    <row r="173" spans="2:7" s="69" customFormat="1">
      <c r="B173" s="263" t="s">
        <v>1321</v>
      </c>
      <c r="C173" s="258">
        <v>195</v>
      </c>
      <c r="D173" s="427" t="s">
        <v>6533</v>
      </c>
      <c r="G173" s="172"/>
    </row>
    <row r="174" spans="2:7" s="69" customFormat="1">
      <c r="B174" s="263" t="s">
        <v>1321</v>
      </c>
      <c r="C174" s="258">
        <v>200</v>
      </c>
      <c r="D174" s="427" t="s">
        <v>6450</v>
      </c>
      <c r="G174" s="172"/>
    </row>
    <row r="175" spans="2:7" s="69" customFormat="1">
      <c r="B175" s="263" t="s">
        <v>1321</v>
      </c>
      <c r="C175" s="258">
        <v>200</v>
      </c>
      <c r="D175" s="427" t="s">
        <v>6534</v>
      </c>
      <c r="G175" s="172"/>
    </row>
    <row r="176" spans="2:7" s="69" customFormat="1">
      <c r="B176" s="263" t="s">
        <v>1321</v>
      </c>
      <c r="C176" s="258">
        <v>200</v>
      </c>
      <c r="D176" s="427" t="s">
        <v>6535</v>
      </c>
      <c r="G176" s="172"/>
    </row>
    <row r="177" spans="2:7" s="69" customFormat="1">
      <c r="B177" s="263" t="s">
        <v>1321</v>
      </c>
      <c r="C177" s="258">
        <v>200</v>
      </c>
      <c r="D177" s="427" t="s">
        <v>7015</v>
      </c>
      <c r="G177" s="172"/>
    </row>
    <row r="178" spans="2:7" s="69" customFormat="1">
      <c r="B178" s="263" t="s">
        <v>1321</v>
      </c>
      <c r="C178" s="258">
        <v>200</v>
      </c>
      <c r="D178" s="427" t="s">
        <v>6450</v>
      </c>
      <c r="G178" s="172"/>
    </row>
    <row r="179" spans="2:7" s="69" customFormat="1">
      <c r="B179" s="263" t="s">
        <v>1321</v>
      </c>
      <c r="C179" s="258">
        <v>200.44</v>
      </c>
      <c r="D179" s="427" t="s">
        <v>6536</v>
      </c>
      <c r="G179" s="172"/>
    </row>
    <row r="180" spans="2:7" s="69" customFormat="1">
      <c r="B180" s="263" t="s">
        <v>1321</v>
      </c>
      <c r="C180" s="258">
        <v>250</v>
      </c>
      <c r="D180" s="427" t="s">
        <v>6537</v>
      </c>
      <c r="G180" s="172"/>
    </row>
    <row r="181" spans="2:7" s="69" customFormat="1">
      <c r="B181" s="263" t="s">
        <v>1321</v>
      </c>
      <c r="C181" s="258">
        <v>269.54000000000002</v>
      </c>
      <c r="D181" s="427" t="s">
        <v>6538</v>
      </c>
      <c r="G181" s="172"/>
    </row>
    <row r="182" spans="2:7" s="69" customFormat="1">
      <c r="B182" s="263" t="s">
        <v>1321</v>
      </c>
      <c r="C182" s="258">
        <v>286</v>
      </c>
      <c r="D182" s="427" t="s">
        <v>6539</v>
      </c>
      <c r="G182" s="172"/>
    </row>
    <row r="183" spans="2:7" s="69" customFormat="1">
      <c r="B183" s="263" t="s">
        <v>1321</v>
      </c>
      <c r="C183" s="258">
        <v>340</v>
      </c>
      <c r="D183" s="427" t="s">
        <v>6540</v>
      </c>
      <c r="G183" s="172"/>
    </row>
    <row r="184" spans="2:7" s="69" customFormat="1">
      <c r="B184" s="263" t="s">
        <v>1321</v>
      </c>
      <c r="C184" s="258">
        <v>341.85</v>
      </c>
      <c r="D184" s="427" t="s">
        <v>6541</v>
      </c>
      <c r="G184" s="172"/>
    </row>
    <row r="185" spans="2:7" s="69" customFormat="1">
      <c r="B185" s="263" t="s">
        <v>1321</v>
      </c>
      <c r="C185" s="258">
        <v>360.74</v>
      </c>
      <c r="D185" s="427" t="s">
        <v>6542</v>
      </c>
      <c r="G185" s="172"/>
    </row>
    <row r="186" spans="2:7" s="69" customFormat="1">
      <c r="B186" s="263" t="s">
        <v>1321</v>
      </c>
      <c r="C186" s="258">
        <v>408.42</v>
      </c>
      <c r="D186" s="427" t="s">
        <v>6543</v>
      </c>
      <c r="G186" s="172"/>
    </row>
    <row r="187" spans="2:7" s="69" customFormat="1">
      <c r="B187" s="263" t="s">
        <v>1321</v>
      </c>
      <c r="C187" s="258">
        <v>486.16</v>
      </c>
      <c r="D187" s="427" t="s">
        <v>7016</v>
      </c>
      <c r="G187" s="172"/>
    </row>
    <row r="188" spans="2:7" s="69" customFormat="1">
      <c r="B188" s="263" t="s">
        <v>1321</v>
      </c>
      <c r="C188" s="258">
        <v>500</v>
      </c>
      <c r="D188" s="427" t="s">
        <v>6544</v>
      </c>
      <c r="G188" s="172"/>
    </row>
    <row r="189" spans="2:7" s="69" customFormat="1">
      <c r="B189" s="263" t="s">
        <v>1321</v>
      </c>
      <c r="C189" s="258">
        <v>500</v>
      </c>
      <c r="D189" s="427" t="s">
        <v>7017</v>
      </c>
      <c r="G189" s="172"/>
    </row>
    <row r="190" spans="2:7" s="69" customFormat="1">
      <c r="B190" s="262" t="s">
        <v>1321</v>
      </c>
      <c r="C190" s="257">
        <v>677.67</v>
      </c>
      <c r="D190" s="429" t="s">
        <v>6545</v>
      </c>
      <c r="G190" s="172"/>
    </row>
    <row r="191" spans="2:7" s="69" customFormat="1">
      <c r="B191" s="262" t="s">
        <v>1321</v>
      </c>
      <c r="C191" s="257">
        <v>709.52</v>
      </c>
      <c r="D191" s="429" t="s">
        <v>6546</v>
      </c>
      <c r="G191" s="172"/>
    </row>
    <row r="192" spans="2:7" s="69" customFormat="1">
      <c r="B192" s="262" t="s">
        <v>1321</v>
      </c>
      <c r="C192" s="257">
        <v>786.86</v>
      </c>
      <c r="D192" s="429" t="s">
        <v>6547</v>
      </c>
      <c r="G192" s="172"/>
    </row>
    <row r="193" spans="2:7" s="69" customFormat="1">
      <c r="B193" s="262" t="s">
        <v>1321</v>
      </c>
      <c r="C193" s="257">
        <v>879.06</v>
      </c>
      <c r="D193" s="429" t="s">
        <v>7018</v>
      </c>
      <c r="G193" s="172"/>
    </row>
    <row r="194" spans="2:7" s="69" customFormat="1">
      <c r="B194" s="262" t="s">
        <v>1321</v>
      </c>
      <c r="C194" s="257">
        <v>1000</v>
      </c>
      <c r="D194" s="429" t="s">
        <v>6548</v>
      </c>
      <c r="G194" s="172"/>
    </row>
    <row r="195" spans="2:7" s="69" customFormat="1">
      <c r="B195" s="262" t="s">
        <v>1321</v>
      </c>
      <c r="C195" s="257">
        <v>1000</v>
      </c>
      <c r="D195" s="429" t="s">
        <v>6549</v>
      </c>
      <c r="G195" s="172"/>
    </row>
    <row r="196" spans="2:7" s="69" customFormat="1">
      <c r="B196" s="262" t="s">
        <v>1321</v>
      </c>
      <c r="C196" s="257">
        <v>1000</v>
      </c>
      <c r="D196" s="429" t="s">
        <v>6550</v>
      </c>
      <c r="G196" s="172"/>
    </row>
    <row r="197" spans="2:7" s="69" customFormat="1">
      <c r="B197" s="262" t="s">
        <v>1321</v>
      </c>
      <c r="C197" s="257">
        <v>1000</v>
      </c>
      <c r="D197" s="429" t="s">
        <v>6551</v>
      </c>
      <c r="G197" s="172"/>
    </row>
    <row r="198" spans="2:7" s="69" customFormat="1">
      <c r="B198" s="262" t="s">
        <v>1321</v>
      </c>
      <c r="C198" s="257">
        <v>1000</v>
      </c>
      <c r="D198" s="429" t="s">
        <v>7019</v>
      </c>
      <c r="G198" s="172"/>
    </row>
    <row r="199" spans="2:7" s="69" customFormat="1">
      <c r="B199" s="262" t="s">
        <v>1321</v>
      </c>
      <c r="C199" s="257">
        <v>1000</v>
      </c>
      <c r="D199" s="429" t="s">
        <v>6552</v>
      </c>
      <c r="G199" s="172"/>
    </row>
    <row r="200" spans="2:7" s="69" customFormat="1">
      <c r="B200" s="262" t="s">
        <v>1321</v>
      </c>
      <c r="C200" s="257">
        <v>1097.8800000000001</v>
      </c>
      <c r="D200" s="429" t="s">
        <v>6553</v>
      </c>
      <c r="G200" s="172"/>
    </row>
    <row r="201" spans="2:7" s="69" customFormat="1">
      <c r="B201" s="262" t="s">
        <v>1321</v>
      </c>
      <c r="C201" s="257">
        <v>1710.45</v>
      </c>
      <c r="D201" s="429" t="s">
        <v>6554</v>
      </c>
      <c r="G201" s="172"/>
    </row>
    <row r="202" spans="2:7" s="69" customFormat="1">
      <c r="B202" s="262" t="s">
        <v>1321</v>
      </c>
      <c r="C202" s="257">
        <v>2000</v>
      </c>
      <c r="D202" s="429" t="s">
        <v>6555</v>
      </c>
      <c r="G202" s="172"/>
    </row>
    <row r="203" spans="2:7" s="69" customFormat="1">
      <c r="B203" s="262" t="s">
        <v>1321</v>
      </c>
      <c r="C203" s="257">
        <v>2050.98</v>
      </c>
      <c r="D203" s="429" t="s">
        <v>6556</v>
      </c>
      <c r="G203" s="172"/>
    </row>
    <row r="204" spans="2:7" s="69" customFormat="1">
      <c r="B204" s="262" t="s">
        <v>1321</v>
      </c>
      <c r="C204" s="257">
        <v>3000</v>
      </c>
      <c r="D204" s="429" t="s">
        <v>6557</v>
      </c>
      <c r="G204" s="172"/>
    </row>
    <row r="205" spans="2:7" s="69" customFormat="1">
      <c r="B205" s="262" t="s">
        <v>1321</v>
      </c>
      <c r="C205" s="257">
        <v>3000</v>
      </c>
      <c r="D205" s="429" t="s">
        <v>6558</v>
      </c>
      <c r="G205" s="172"/>
    </row>
    <row r="206" spans="2:7" s="69" customFormat="1">
      <c r="B206" s="262" t="s">
        <v>1321</v>
      </c>
      <c r="C206" s="257">
        <v>5000</v>
      </c>
      <c r="D206" s="429" t="s">
        <v>7020</v>
      </c>
      <c r="G206" s="172"/>
    </row>
    <row r="207" spans="2:7" s="69" customFormat="1">
      <c r="B207" s="262" t="s">
        <v>1321</v>
      </c>
      <c r="C207" s="257">
        <v>5000</v>
      </c>
      <c r="D207" s="429" t="s">
        <v>7021</v>
      </c>
      <c r="G207" s="172"/>
    </row>
    <row r="208" spans="2:7" s="69" customFormat="1">
      <c r="B208" s="262" t="s">
        <v>1321</v>
      </c>
      <c r="C208" s="257">
        <v>8000</v>
      </c>
      <c r="D208" s="429" t="s">
        <v>7022</v>
      </c>
      <c r="G208" s="172"/>
    </row>
    <row r="209" spans="2:7" s="69" customFormat="1">
      <c r="B209" s="262" t="s">
        <v>1321</v>
      </c>
      <c r="C209" s="257">
        <v>10000</v>
      </c>
      <c r="D209" s="429" t="s">
        <v>6559</v>
      </c>
      <c r="G209" s="172"/>
    </row>
    <row r="210" spans="2:7" s="69" customFormat="1">
      <c r="B210" s="262" t="s">
        <v>1321</v>
      </c>
      <c r="C210" s="257">
        <v>15000</v>
      </c>
      <c r="D210" s="429" t="s">
        <v>7023</v>
      </c>
      <c r="G210" s="172"/>
    </row>
    <row r="211" spans="2:7" s="69" customFormat="1" ht="26.25">
      <c r="B211" s="262" t="s">
        <v>1321</v>
      </c>
      <c r="C211" s="257">
        <v>47859.81</v>
      </c>
      <c r="D211" s="429" t="s">
        <v>6560</v>
      </c>
      <c r="G211" s="172"/>
    </row>
    <row r="212" spans="2:7" s="69" customFormat="1" ht="26.25">
      <c r="B212" s="262" t="s">
        <v>1321</v>
      </c>
      <c r="C212" s="257">
        <v>47859.81</v>
      </c>
      <c r="D212" s="429" t="s">
        <v>6560</v>
      </c>
      <c r="G212" s="172"/>
    </row>
    <row r="213" spans="2:7" s="69" customFormat="1">
      <c r="B213" s="262" t="s">
        <v>1318</v>
      </c>
      <c r="C213" s="257">
        <v>0.02</v>
      </c>
      <c r="D213" s="429" t="s">
        <v>6561</v>
      </c>
      <c r="G213" s="172"/>
    </row>
    <row r="214" spans="2:7" s="69" customFormat="1">
      <c r="B214" s="262" t="s">
        <v>1318</v>
      </c>
      <c r="C214" s="257">
        <v>0.06</v>
      </c>
      <c r="D214" s="429" t="s">
        <v>6562</v>
      </c>
      <c r="G214" s="172"/>
    </row>
    <row r="215" spans="2:7" s="69" customFormat="1">
      <c r="B215" s="262" t="s">
        <v>1318</v>
      </c>
      <c r="C215" s="257">
        <v>0.34</v>
      </c>
      <c r="D215" s="429" t="s">
        <v>6563</v>
      </c>
      <c r="G215" s="172"/>
    </row>
    <row r="216" spans="2:7" s="69" customFormat="1">
      <c r="B216" s="263" t="s">
        <v>1318</v>
      </c>
      <c r="C216" s="258">
        <v>1.28</v>
      </c>
      <c r="D216" s="427" t="s">
        <v>6564</v>
      </c>
      <c r="G216" s="172"/>
    </row>
    <row r="217" spans="2:7" s="69" customFormat="1">
      <c r="B217" s="263" t="s">
        <v>1318</v>
      </c>
      <c r="C217" s="258">
        <v>2.17</v>
      </c>
      <c r="D217" s="427" t="s">
        <v>6565</v>
      </c>
      <c r="G217" s="172"/>
    </row>
    <row r="218" spans="2:7" s="69" customFormat="1">
      <c r="B218" s="263" t="s">
        <v>1318</v>
      </c>
      <c r="C218" s="258">
        <v>2.9</v>
      </c>
      <c r="D218" s="427" t="s">
        <v>6566</v>
      </c>
      <c r="G218" s="172"/>
    </row>
    <row r="219" spans="2:7" s="69" customFormat="1">
      <c r="B219" s="263" t="s">
        <v>1318</v>
      </c>
      <c r="C219" s="258">
        <v>3.44</v>
      </c>
      <c r="D219" s="427" t="s">
        <v>6567</v>
      </c>
      <c r="G219" s="172"/>
    </row>
    <row r="220" spans="2:7" s="69" customFormat="1">
      <c r="B220" s="263" t="s">
        <v>1318</v>
      </c>
      <c r="C220" s="258">
        <v>6</v>
      </c>
      <c r="D220" s="427" t="s">
        <v>6568</v>
      </c>
      <c r="G220" s="172"/>
    </row>
    <row r="221" spans="2:7" s="69" customFormat="1">
      <c r="B221" s="263" t="s">
        <v>1318</v>
      </c>
      <c r="C221" s="258">
        <v>17.7</v>
      </c>
      <c r="D221" s="427" t="s">
        <v>7024</v>
      </c>
      <c r="G221" s="172"/>
    </row>
    <row r="222" spans="2:7" s="69" customFormat="1">
      <c r="B222" s="263" t="s">
        <v>1318</v>
      </c>
      <c r="C222" s="258">
        <v>22</v>
      </c>
      <c r="D222" s="427" t="s">
        <v>6569</v>
      </c>
      <c r="G222" s="172"/>
    </row>
    <row r="223" spans="2:7" s="69" customFormat="1">
      <c r="B223" s="263" t="s">
        <v>1318</v>
      </c>
      <c r="C223" s="258">
        <v>23.94</v>
      </c>
      <c r="D223" s="427" t="s">
        <v>6570</v>
      </c>
      <c r="G223" s="172"/>
    </row>
    <row r="224" spans="2:7" s="69" customFormat="1">
      <c r="B224" s="262" t="s">
        <v>1318</v>
      </c>
      <c r="C224" s="257">
        <v>29.14</v>
      </c>
      <c r="D224" s="430" t="s">
        <v>6571</v>
      </c>
      <c r="G224" s="172"/>
    </row>
    <row r="225" spans="2:7" s="69" customFormat="1">
      <c r="B225" s="262" t="s">
        <v>1318</v>
      </c>
      <c r="C225" s="257">
        <v>35.479999999999997</v>
      </c>
      <c r="D225" s="430" t="s">
        <v>6572</v>
      </c>
      <c r="G225" s="172"/>
    </row>
    <row r="226" spans="2:7" s="69" customFormat="1">
      <c r="B226" s="262" t="s">
        <v>1318</v>
      </c>
      <c r="C226" s="257">
        <v>50</v>
      </c>
      <c r="D226" s="429" t="s">
        <v>7025</v>
      </c>
      <c r="G226" s="172"/>
    </row>
    <row r="227" spans="2:7" s="69" customFormat="1">
      <c r="B227" s="262" t="s">
        <v>1318</v>
      </c>
      <c r="C227" s="257">
        <v>76.8</v>
      </c>
      <c r="D227" s="429" t="s">
        <v>7026</v>
      </c>
      <c r="G227" s="172"/>
    </row>
    <row r="228" spans="2:7" s="69" customFormat="1">
      <c r="B228" s="262" t="s">
        <v>1318</v>
      </c>
      <c r="C228" s="257">
        <v>82.06</v>
      </c>
      <c r="D228" s="430" t="s">
        <v>6573</v>
      </c>
      <c r="G228" s="172"/>
    </row>
    <row r="229" spans="2:7" s="69" customFormat="1">
      <c r="B229" s="262" t="s">
        <v>1318</v>
      </c>
      <c r="C229" s="257">
        <v>100</v>
      </c>
      <c r="D229" s="429" t="s">
        <v>7027</v>
      </c>
      <c r="G229" s="172"/>
    </row>
    <row r="230" spans="2:7" s="69" customFormat="1">
      <c r="B230" s="262" t="s">
        <v>1318</v>
      </c>
      <c r="C230" s="257">
        <v>100</v>
      </c>
      <c r="D230" s="429" t="s">
        <v>6450</v>
      </c>
      <c r="G230" s="172"/>
    </row>
    <row r="231" spans="2:7" s="69" customFormat="1">
      <c r="B231" s="262" t="s">
        <v>1318</v>
      </c>
      <c r="C231" s="257">
        <v>112</v>
      </c>
      <c r="D231" s="429" t="s">
        <v>6529</v>
      </c>
      <c r="G231" s="172"/>
    </row>
    <row r="232" spans="2:7" s="69" customFormat="1">
      <c r="B232" s="262" t="s">
        <v>1318</v>
      </c>
      <c r="C232" s="257">
        <v>169.8</v>
      </c>
      <c r="D232" s="429" t="s">
        <v>6574</v>
      </c>
      <c r="G232" s="172"/>
    </row>
    <row r="233" spans="2:7" s="69" customFormat="1">
      <c r="B233" s="262" t="s">
        <v>1318</v>
      </c>
      <c r="C233" s="257">
        <v>200</v>
      </c>
      <c r="D233" s="429" t="s">
        <v>7028</v>
      </c>
      <c r="G233" s="172"/>
    </row>
    <row r="234" spans="2:7" s="69" customFormat="1">
      <c r="B234" s="262" t="s">
        <v>1318</v>
      </c>
      <c r="C234" s="257">
        <v>200</v>
      </c>
      <c r="D234" s="429" t="s">
        <v>7029</v>
      </c>
      <c r="G234" s="172"/>
    </row>
    <row r="235" spans="2:7" s="69" customFormat="1">
      <c r="B235" s="262" t="s">
        <v>1318</v>
      </c>
      <c r="C235" s="257">
        <v>200</v>
      </c>
      <c r="D235" s="429" t="s">
        <v>7030</v>
      </c>
      <c r="G235" s="172"/>
    </row>
    <row r="236" spans="2:7" s="69" customFormat="1">
      <c r="B236" s="263" t="s">
        <v>1318</v>
      </c>
      <c r="C236" s="258">
        <v>200</v>
      </c>
      <c r="D236" s="427" t="s">
        <v>7031</v>
      </c>
      <c r="G236" s="172"/>
    </row>
    <row r="237" spans="2:7" s="69" customFormat="1">
      <c r="B237" s="262" t="s">
        <v>1318</v>
      </c>
      <c r="C237" s="257">
        <v>200</v>
      </c>
      <c r="D237" s="429" t="s">
        <v>6575</v>
      </c>
      <c r="G237" s="172"/>
    </row>
    <row r="238" spans="2:7">
      <c r="B238" s="262" t="s">
        <v>1318</v>
      </c>
      <c r="C238" s="257">
        <v>200</v>
      </c>
      <c r="D238" s="429" t="s">
        <v>7031</v>
      </c>
      <c r="E238" s="69"/>
    </row>
    <row r="239" spans="2:7">
      <c r="B239" s="262" t="s">
        <v>1318</v>
      </c>
      <c r="C239" s="257">
        <v>294</v>
      </c>
      <c r="D239" s="429" t="s">
        <v>7032</v>
      </c>
    </row>
    <row r="240" spans="2:7">
      <c r="B240" s="262" t="s">
        <v>1318</v>
      </c>
      <c r="C240" s="257">
        <v>300</v>
      </c>
      <c r="D240" s="429" t="s">
        <v>7033</v>
      </c>
    </row>
    <row r="241" spans="2:7">
      <c r="B241" s="262" t="s">
        <v>1318</v>
      </c>
      <c r="C241" s="257">
        <v>340.43</v>
      </c>
      <c r="D241" s="429" t="s">
        <v>7034</v>
      </c>
    </row>
    <row r="242" spans="2:7">
      <c r="B242" s="262" t="s">
        <v>1318</v>
      </c>
      <c r="C242" s="257">
        <v>341.65</v>
      </c>
      <c r="D242" s="429" t="s">
        <v>6576</v>
      </c>
    </row>
    <row r="243" spans="2:7">
      <c r="B243" s="262" t="s">
        <v>1318</v>
      </c>
      <c r="C243" s="257">
        <v>345.85</v>
      </c>
      <c r="D243" s="429" t="s">
        <v>7035</v>
      </c>
    </row>
    <row r="244" spans="2:7">
      <c r="B244" s="262" t="s">
        <v>1318</v>
      </c>
      <c r="C244" s="257">
        <v>358.29</v>
      </c>
      <c r="D244" s="429" t="s">
        <v>6577</v>
      </c>
    </row>
    <row r="245" spans="2:7" s="69" customFormat="1">
      <c r="B245" s="262" t="s">
        <v>1318</v>
      </c>
      <c r="C245" s="257">
        <v>389.44</v>
      </c>
      <c r="D245" s="429" t="s">
        <v>6578</v>
      </c>
      <c r="G245" s="172"/>
    </row>
    <row r="246" spans="2:7">
      <c r="B246" s="262" t="s">
        <v>1318</v>
      </c>
      <c r="C246" s="257">
        <v>390.08</v>
      </c>
      <c r="D246" s="429" t="s">
        <v>6579</v>
      </c>
      <c r="E246" s="69"/>
    </row>
    <row r="247" spans="2:7">
      <c r="B247" s="262" t="s">
        <v>1318</v>
      </c>
      <c r="C247" s="257">
        <v>400</v>
      </c>
      <c r="D247" s="429" t="s">
        <v>6580</v>
      </c>
      <c r="E247" s="69"/>
    </row>
    <row r="248" spans="2:7">
      <c r="B248" s="262" t="s">
        <v>1318</v>
      </c>
      <c r="C248" s="257">
        <v>400.08</v>
      </c>
      <c r="D248" s="429" t="s">
        <v>6581</v>
      </c>
      <c r="E248" s="69"/>
    </row>
    <row r="249" spans="2:7">
      <c r="B249" s="262" t="s">
        <v>1318</v>
      </c>
      <c r="C249" s="257">
        <v>403.05</v>
      </c>
      <c r="D249" s="429" t="s">
        <v>6582</v>
      </c>
      <c r="E249" s="69"/>
    </row>
    <row r="250" spans="2:7">
      <c r="B250" s="262" t="s">
        <v>1318</v>
      </c>
      <c r="C250" s="257">
        <v>426.02</v>
      </c>
      <c r="D250" s="429" t="s">
        <v>6583</v>
      </c>
      <c r="E250" s="69"/>
    </row>
    <row r="251" spans="2:7">
      <c r="B251" s="262" t="s">
        <v>1318</v>
      </c>
      <c r="C251" s="257">
        <v>500</v>
      </c>
      <c r="D251" s="429" t="s">
        <v>6584</v>
      </c>
      <c r="E251" s="69"/>
    </row>
    <row r="252" spans="2:7">
      <c r="B252" s="262" t="s">
        <v>1318</v>
      </c>
      <c r="C252" s="257">
        <v>500</v>
      </c>
      <c r="D252" s="429" t="s">
        <v>6585</v>
      </c>
      <c r="E252" s="69"/>
    </row>
    <row r="253" spans="2:7">
      <c r="B253" s="262" t="s">
        <v>1318</v>
      </c>
      <c r="C253" s="257">
        <v>500</v>
      </c>
      <c r="D253" s="429" t="s">
        <v>6586</v>
      </c>
      <c r="E253" s="69"/>
    </row>
    <row r="254" spans="2:7">
      <c r="B254" s="262" t="s">
        <v>1318</v>
      </c>
      <c r="C254" s="257">
        <v>500</v>
      </c>
      <c r="D254" s="429" t="s">
        <v>7036</v>
      </c>
      <c r="E254" s="69"/>
    </row>
    <row r="255" spans="2:7">
      <c r="B255" s="262" t="s">
        <v>1318</v>
      </c>
      <c r="C255" s="257">
        <v>500</v>
      </c>
      <c r="D255" s="429" t="s">
        <v>7037</v>
      </c>
      <c r="E255" s="69"/>
    </row>
    <row r="256" spans="2:7">
      <c r="B256" s="262" t="s">
        <v>1318</v>
      </c>
      <c r="C256" s="257">
        <v>500</v>
      </c>
      <c r="D256" s="429" t="s">
        <v>6587</v>
      </c>
      <c r="E256" s="69"/>
    </row>
    <row r="257" spans="2:7">
      <c r="B257" s="262" t="s">
        <v>1318</v>
      </c>
      <c r="C257" s="257">
        <v>500</v>
      </c>
      <c r="D257" s="429" t="s">
        <v>7038</v>
      </c>
      <c r="E257" s="69"/>
    </row>
    <row r="258" spans="2:7">
      <c r="B258" s="262" t="s">
        <v>1318</v>
      </c>
      <c r="C258" s="257">
        <v>500</v>
      </c>
      <c r="D258" s="429" t="s">
        <v>6586</v>
      </c>
      <c r="E258" s="69"/>
    </row>
    <row r="259" spans="2:7">
      <c r="B259" s="262" t="s">
        <v>1318</v>
      </c>
      <c r="C259" s="257">
        <v>568.96</v>
      </c>
      <c r="D259" s="429" t="s">
        <v>6588</v>
      </c>
      <c r="E259" s="69"/>
    </row>
    <row r="260" spans="2:7">
      <c r="B260" s="262" t="s">
        <v>1318</v>
      </c>
      <c r="C260" s="257">
        <v>615.67999999999995</v>
      </c>
      <c r="D260" s="429" t="s">
        <v>6589</v>
      </c>
      <c r="E260" s="69"/>
    </row>
    <row r="261" spans="2:7">
      <c r="B261" s="262" t="s">
        <v>1318</v>
      </c>
      <c r="C261" s="257">
        <v>693.07</v>
      </c>
      <c r="D261" s="429" t="s">
        <v>6590</v>
      </c>
      <c r="E261" s="69"/>
    </row>
    <row r="262" spans="2:7">
      <c r="B262" s="262" t="s">
        <v>1318</v>
      </c>
      <c r="C262" s="257">
        <v>997.76</v>
      </c>
      <c r="D262" s="429" t="s">
        <v>6591</v>
      </c>
      <c r="E262" s="69"/>
    </row>
    <row r="263" spans="2:7">
      <c r="B263" s="262" t="s">
        <v>1318</v>
      </c>
      <c r="C263" s="257">
        <v>1000</v>
      </c>
      <c r="D263" s="429" t="s">
        <v>6789</v>
      </c>
      <c r="E263" s="69"/>
    </row>
    <row r="264" spans="2:7" s="69" customFormat="1">
      <c r="B264" s="263" t="s">
        <v>1318</v>
      </c>
      <c r="C264" s="258">
        <v>1000</v>
      </c>
      <c r="D264" s="427" t="s">
        <v>7039</v>
      </c>
      <c r="G264" s="172"/>
    </row>
    <row r="265" spans="2:7" s="69" customFormat="1">
      <c r="B265" s="263" t="s">
        <v>1318</v>
      </c>
      <c r="C265" s="258">
        <v>1000</v>
      </c>
      <c r="D265" s="427" t="s">
        <v>6592</v>
      </c>
      <c r="G265" s="172"/>
    </row>
    <row r="266" spans="2:7" s="69" customFormat="1">
      <c r="B266" s="263" t="s">
        <v>1318</v>
      </c>
      <c r="C266" s="258">
        <v>1000</v>
      </c>
      <c r="D266" s="427" t="s">
        <v>6593</v>
      </c>
      <c r="G266" s="172"/>
    </row>
    <row r="267" spans="2:7" s="69" customFormat="1">
      <c r="B267" s="263" t="s">
        <v>1318</v>
      </c>
      <c r="C267" s="258">
        <v>1000</v>
      </c>
      <c r="D267" s="427" t="s">
        <v>6594</v>
      </c>
      <c r="G267" s="172"/>
    </row>
    <row r="268" spans="2:7" s="69" customFormat="1">
      <c r="B268" s="263" t="s">
        <v>1318</v>
      </c>
      <c r="C268" s="258">
        <v>1000</v>
      </c>
      <c r="D268" s="427" t="s">
        <v>7040</v>
      </c>
      <c r="G268" s="172"/>
    </row>
    <row r="269" spans="2:7" s="69" customFormat="1">
      <c r="B269" s="263" t="s">
        <v>1318</v>
      </c>
      <c r="C269" s="258">
        <v>1000</v>
      </c>
      <c r="D269" s="427" t="s">
        <v>6595</v>
      </c>
      <c r="G269" s="172"/>
    </row>
    <row r="270" spans="2:7" s="69" customFormat="1">
      <c r="B270" s="263" t="s">
        <v>1318</v>
      </c>
      <c r="C270" s="258">
        <v>1544.88</v>
      </c>
      <c r="D270" s="427" t="s">
        <v>6596</v>
      </c>
      <c r="G270" s="172"/>
    </row>
    <row r="271" spans="2:7" s="69" customFormat="1">
      <c r="B271" s="263" t="s">
        <v>1318</v>
      </c>
      <c r="C271" s="258">
        <v>2000</v>
      </c>
      <c r="D271" s="427" t="s">
        <v>7041</v>
      </c>
      <c r="G271" s="172"/>
    </row>
    <row r="272" spans="2:7">
      <c r="B272" s="262" t="s">
        <v>1318</v>
      </c>
      <c r="C272" s="257">
        <v>3000</v>
      </c>
      <c r="D272" s="429" t="s">
        <v>6597</v>
      </c>
      <c r="E272" s="69"/>
    </row>
    <row r="273" spans="2:5">
      <c r="B273" s="262" t="s">
        <v>1318</v>
      </c>
      <c r="C273" s="257">
        <v>3000</v>
      </c>
      <c r="D273" s="429" t="s">
        <v>6598</v>
      </c>
      <c r="E273" s="69"/>
    </row>
    <row r="274" spans="2:5">
      <c r="B274" s="262" t="s">
        <v>1318</v>
      </c>
      <c r="C274" s="257">
        <v>3000</v>
      </c>
      <c r="D274" s="429" t="s">
        <v>7246</v>
      </c>
      <c r="E274" s="69"/>
    </row>
    <row r="275" spans="2:5">
      <c r="B275" s="262" t="s">
        <v>1318</v>
      </c>
      <c r="C275" s="257">
        <v>3444.59</v>
      </c>
      <c r="D275" s="429" t="s">
        <v>6600</v>
      </c>
      <c r="E275" s="69"/>
    </row>
    <row r="276" spans="2:5">
      <c r="B276" s="262" t="s">
        <v>1318</v>
      </c>
      <c r="C276" s="257">
        <v>3932</v>
      </c>
      <c r="D276" s="422" t="s">
        <v>7244</v>
      </c>
      <c r="E276" s="69"/>
    </row>
    <row r="277" spans="2:5">
      <c r="B277" s="262" t="s">
        <v>1318</v>
      </c>
      <c r="C277" s="257">
        <v>3932</v>
      </c>
      <c r="D277" s="422" t="s">
        <v>7244</v>
      </c>
      <c r="E277" s="69"/>
    </row>
    <row r="278" spans="2:5">
      <c r="B278" s="262" t="s">
        <v>1318</v>
      </c>
      <c r="C278" s="257">
        <v>4306.0600000000004</v>
      </c>
      <c r="D278" s="429" t="s">
        <v>6601</v>
      </c>
      <c r="E278" s="69"/>
    </row>
    <row r="279" spans="2:5">
      <c r="B279" s="262" t="s">
        <v>1318</v>
      </c>
      <c r="C279" s="257">
        <v>5000</v>
      </c>
      <c r="D279" s="429" t="s">
        <v>7042</v>
      </c>
      <c r="E279" s="69"/>
    </row>
    <row r="280" spans="2:5">
      <c r="B280" s="262" t="s">
        <v>1318</v>
      </c>
      <c r="C280" s="257">
        <v>9314.07</v>
      </c>
      <c r="D280" s="429" t="s">
        <v>6602</v>
      </c>
      <c r="E280" s="69"/>
    </row>
    <row r="281" spans="2:5">
      <c r="B281" s="262" t="s">
        <v>1318</v>
      </c>
      <c r="C281" s="257">
        <v>10000</v>
      </c>
      <c r="D281" s="429" t="s">
        <v>6603</v>
      </c>
      <c r="E281" s="69"/>
    </row>
    <row r="282" spans="2:5">
      <c r="B282" s="262" t="s">
        <v>1318</v>
      </c>
      <c r="C282" s="257">
        <v>10000</v>
      </c>
      <c r="D282" s="429" t="s">
        <v>6604</v>
      </c>
      <c r="E282" s="69"/>
    </row>
    <row r="283" spans="2:5" ht="26.25">
      <c r="B283" s="262" t="s">
        <v>1318</v>
      </c>
      <c r="C283" s="257">
        <v>11703</v>
      </c>
      <c r="D283" s="429" t="s">
        <v>6560</v>
      </c>
      <c r="E283" s="69"/>
    </row>
    <row r="284" spans="2:5" ht="26.25">
      <c r="B284" s="262" t="s">
        <v>1318</v>
      </c>
      <c r="C284" s="257">
        <v>11703</v>
      </c>
      <c r="D284" s="429" t="s">
        <v>6560</v>
      </c>
      <c r="E284" s="69"/>
    </row>
    <row r="285" spans="2:5">
      <c r="B285" s="262" t="s">
        <v>1318</v>
      </c>
      <c r="C285" s="257">
        <v>15261.5</v>
      </c>
      <c r="D285" s="429" t="s">
        <v>6605</v>
      </c>
      <c r="E285" s="69"/>
    </row>
    <row r="286" spans="2:5">
      <c r="B286" s="262" t="s">
        <v>1318</v>
      </c>
      <c r="C286" s="257">
        <v>24475.64</v>
      </c>
      <c r="D286" s="429" t="s">
        <v>6606</v>
      </c>
      <c r="E286" s="69"/>
    </row>
    <row r="287" spans="2:5">
      <c r="B287" s="262" t="s">
        <v>1342</v>
      </c>
      <c r="C287" s="257">
        <v>0.2</v>
      </c>
      <c r="D287" s="429" t="s">
        <v>7043</v>
      </c>
      <c r="E287" s="69"/>
    </row>
    <row r="288" spans="2:5">
      <c r="B288" s="262" t="s">
        <v>1342</v>
      </c>
      <c r="C288" s="257">
        <v>0.68</v>
      </c>
      <c r="D288" s="429" t="s">
        <v>7044</v>
      </c>
      <c r="E288" s="69"/>
    </row>
    <row r="289" spans="2:5">
      <c r="B289" s="262" t="s">
        <v>1342</v>
      </c>
      <c r="C289" s="257">
        <v>1.74</v>
      </c>
      <c r="D289" s="429" t="s">
        <v>7045</v>
      </c>
      <c r="E289" s="69"/>
    </row>
    <row r="290" spans="2:5">
      <c r="B290" s="262" t="s">
        <v>1342</v>
      </c>
      <c r="C290" s="257">
        <v>4.2300000000000004</v>
      </c>
      <c r="D290" s="429" t="s">
        <v>6607</v>
      </c>
      <c r="E290" s="69"/>
    </row>
    <row r="291" spans="2:5">
      <c r="B291" s="262" t="s">
        <v>1342</v>
      </c>
      <c r="C291" s="257">
        <v>5</v>
      </c>
      <c r="D291" s="429" t="s">
        <v>6608</v>
      </c>
      <c r="E291" s="69"/>
    </row>
    <row r="292" spans="2:5">
      <c r="B292" s="262" t="s">
        <v>1342</v>
      </c>
      <c r="C292" s="257">
        <v>6</v>
      </c>
      <c r="D292" s="429" t="s">
        <v>6609</v>
      </c>
      <c r="E292" s="69"/>
    </row>
    <row r="293" spans="2:5">
      <c r="B293" s="262" t="s">
        <v>1342</v>
      </c>
      <c r="C293" s="257">
        <v>19.489999999999998</v>
      </c>
      <c r="D293" s="429" t="s">
        <v>6610</v>
      </c>
      <c r="E293" s="69"/>
    </row>
    <row r="294" spans="2:5">
      <c r="B294" s="262" t="s">
        <v>1342</v>
      </c>
      <c r="C294" s="257">
        <v>30</v>
      </c>
      <c r="D294" s="429" t="s">
        <v>6611</v>
      </c>
      <c r="E294" s="69"/>
    </row>
    <row r="295" spans="2:5">
      <c r="B295" s="262" t="s">
        <v>1342</v>
      </c>
      <c r="C295" s="257">
        <v>45.46</v>
      </c>
      <c r="D295" s="429" t="s">
        <v>7046</v>
      </c>
      <c r="E295" s="69"/>
    </row>
    <row r="296" spans="2:5">
      <c r="B296" s="262" t="s">
        <v>1342</v>
      </c>
      <c r="C296" s="257">
        <v>50</v>
      </c>
      <c r="D296" s="429" t="s">
        <v>6963</v>
      </c>
      <c r="E296" s="69"/>
    </row>
    <row r="297" spans="2:5">
      <c r="B297" s="262" t="s">
        <v>1342</v>
      </c>
      <c r="C297" s="257">
        <v>50</v>
      </c>
      <c r="D297" s="429" t="s">
        <v>6612</v>
      </c>
      <c r="E297" s="69"/>
    </row>
    <row r="298" spans="2:5">
      <c r="B298" s="262" t="s">
        <v>1342</v>
      </c>
      <c r="C298" s="257">
        <v>87.82</v>
      </c>
      <c r="D298" s="429" t="s">
        <v>7047</v>
      </c>
      <c r="E298" s="69"/>
    </row>
    <row r="299" spans="2:5">
      <c r="B299" s="262" t="s">
        <v>1342</v>
      </c>
      <c r="C299" s="257">
        <v>92.3</v>
      </c>
      <c r="D299" s="429" t="s">
        <v>7048</v>
      </c>
      <c r="E299" s="69"/>
    </row>
    <row r="300" spans="2:5">
      <c r="B300" s="262" t="s">
        <v>1342</v>
      </c>
      <c r="C300" s="257">
        <v>100</v>
      </c>
      <c r="D300" s="429" t="s">
        <v>6613</v>
      </c>
      <c r="E300" s="69"/>
    </row>
    <row r="301" spans="2:5">
      <c r="B301" s="262" t="s">
        <v>1342</v>
      </c>
      <c r="C301" s="257">
        <v>100</v>
      </c>
      <c r="D301" s="429" t="s">
        <v>6614</v>
      </c>
      <c r="E301" s="69"/>
    </row>
    <row r="302" spans="2:5">
      <c r="B302" s="262" t="s">
        <v>1342</v>
      </c>
      <c r="C302" s="257">
        <v>100</v>
      </c>
      <c r="D302" s="429" t="s">
        <v>6615</v>
      </c>
      <c r="E302" s="69"/>
    </row>
    <row r="303" spans="2:5">
      <c r="B303" s="262" t="s">
        <v>1342</v>
      </c>
      <c r="C303" s="257">
        <v>100</v>
      </c>
      <c r="D303" s="429" t="s">
        <v>6616</v>
      </c>
      <c r="E303" s="69"/>
    </row>
    <row r="304" spans="2:5">
      <c r="B304" s="262" t="s">
        <v>1342</v>
      </c>
      <c r="C304" s="257">
        <v>100</v>
      </c>
      <c r="D304" s="429" t="s">
        <v>6617</v>
      </c>
      <c r="E304" s="69"/>
    </row>
    <row r="305" spans="2:5">
      <c r="B305" s="262" t="s">
        <v>1342</v>
      </c>
      <c r="C305" s="257">
        <v>100</v>
      </c>
      <c r="D305" s="429" t="s">
        <v>6618</v>
      </c>
      <c r="E305" s="69"/>
    </row>
    <row r="306" spans="2:5">
      <c r="B306" s="262" t="s">
        <v>1342</v>
      </c>
      <c r="C306" s="257">
        <v>100</v>
      </c>
      <c r="D306" s="429" t="s">
        <v>7049</v>
      </c>
      <c r="E306" s="69"/>
    </row>
    <row r="307" spans="2:5">
      <c r="B307" s="262" t="s">
        <v>1342</v>
      </c>
      <c r="C307" s="257">
        <v>100</v>
      </c>
      <c r="D307" s="429" t="s">
        <v>6613</v>
      </c>
      <c r="E307" s="69"/>
    </row>
    <row r="308" spans="2:5">
      <c r="B308" s="262" t="s">
        <v>1342</v>
      </c>
      <c r="C308" s="257">
        <v>100</v>
      </c>
      <c r="D308" s="429" t="s">
        <v>6615</v>
      </c>
      <c r="E308" s="69"/>
    </row>
    <row r="309" spans="2:5">
      <c r="B309" s="262" t="s">
        <v>1342</v>
      </c>
      <c r="C309" s="257">
        <v>100</v>
      </c>
      <c r="D309" s="429" t="s">
        <v>6616</v>
      </c>
      <c r="E309" s="69"/>
    </row>
    <row r="310" spans="2:5">
      <c r="B310" s="262" t="s">
        <v>1342</v>
      </c>
      <c r="C310" s="257">
        <v>100</v>
      </c>
      <c r="D310" s="429" t="s">
        <v>6617</v>
      </c>
      <c r="E310" s="69"/>
    </row>
    <row r="311" spans="2:5">
      <c r="B311" s="262" t="s">
        <v>1342</v>
      </c>
      <c r="C311" s="257">
        <v>100</v>
      </c>
      <c r="D311" s="429" t="s">
        <v>6618</v>
      </c>
      <c r="E311" s="69"/>
    </row>
    <row r="312" spans="2:5">
      <c r="B312" s="262" t="s">
        <v>1342</v>
      </c>
      <c r="C312" s="257">
        <v>126.51</v>
      </c>
      <c r="D312" s="341" t="s">
        <v>6619</v>
      </c>
      <c r="E312" s="69"/>
    </row>
    <row r="313" spans="2:5">
      <c r="B313" s="262" t="s">
        <v>1342</v>
      </c>
      <c r="C313" s="257">
        <v>143</v>
      </c>
      <c r="D313" s="429" t="s">
        <v>6529</v>
      </c>
      <c r="E313" s="69"/>
    </row>
    <row r="314" spans="2:5">
      <c r="B314" s="262" t="s">
        <v>1342</v>
      </c>
      <c r="C314" s="257">
        <v>150</v>
      </c>
      <c r="D314" s="429" t="s">
        <v>6620</v>
      </c>
      <c r="E314" s="69"/>
    </row>
    <row r="315" spans="2:5">
      <c r="B315" s="262" t="s">
        <v>1342</v>
      </c>
      <c r="C315" s="257">
        <v>154</v>
      </c>
      <c r="D315" s="429" t="s">
        <v>6530</v>
      </c>
      <c r="E315" s="69"/>
    </row>
    <row r="316" spans="2:5">
      <c r="B316" s="262" t="s">
        <v>1342</v>
      </c>
      <c r="C316" s="257">
        <v>156</v>
      </c>
      <c r="D316" s="429" t="s">
        <v>6621</v>
      </c>
      <c r="E316" s="69"/>
    </row>
    <row r="317" spans="2:5">
      <c r="B317" s="262" t="s">
        <v>1342</v>
      </c>
      <c r="C317" s="257">
        <v>156</v>
      </c>
      <c r="D317" s="429" t="s">
        <v>6621</v>
      </c>
      <c r="E317" s="69"/>
    </row>
    <row r="318" spans="2:5">
      <c r="B318" s="262" t="s">
        <v>1342</v>
      </c>
      <c r="C318" s="257">
        <v>160</v>
      </c>
      <c r="D318" s="429" t="s">
        <v>6622</v>
      </c>
      <c r="E318" s="69"/>
    </row>
    <row r="319" spans="2:5">
      <c r="B319" s="262" t="s">
        <v>1342</v>
      </c>
      <c r="C319" s="257">
        <v>178.52</v>
      </c>
      <c r="D319" s="429" t="s">
        <v>6623</v>
      </c>
      <c r="E319" s="69"/>
    </row>
    <row r="320" spans="2:5">
      <c r="B320" s="262" t="s">
        <v>1342</v>
      </c>
      <c r="C320" s="257">
        <v>198.14</v>
      </c>
      <c r="D320" s="429" t="s">
        <v>7050</v>
      </c>
      <c r="E320" s="69"/>
    </row>
    <row r="321" spans="2:7">
      <c r="B321" s="295" t="s">
        <v>1342</v>
      </c>
      <c r="C321" s="296">
        <v>199.86</v>
      </c>
      <c r="D321" s="430" t="s">
        <v>6624</v>
      </c>
      <c r="E321" s="69"/>
    </row>
    <row r="322" spans="2:7" s="69" customFormat="1">
      <c r="B322" s="262" t="s">
        <v>1342</v>
      </c>
      <c r="C322" s="257">
        <v>200</v>
      </c>
      <c r="D322" s="429" t="s">
        <v>6586</v>
      </c>
      <c r="G322" s="172"/>
    </row>
    <row r="323" spans="2:7">
      <c r="B323" s="262" t="s">
        <v>1342</v>
      </c>
      <c r="C323" s="257">
        <v>200</v>
      </c>
      <c r="D323" s="429" t="s">
        <v>6450</v>
      </c>
      <c r="E323" s="69"/>
    </row>
    <row r="324" spans="2:7">
      <c r="B324" s="262" t="s">
        <v>1342</v>
      </c>
      <c r="C324" s="257">
        <v>206</v>
      </c>
      <c r="D324" s="429" t="s">
        <v>7051</v>
      </c>
      <c r="E324" s="69"/>
    </row>
    <row r="325" spans="2:7">
      <c r="B325" s="262" t="s">
        <v>1342</v>
      </c>
      <c r="C325" s="257">
        <v>221.78</v>
      </c>
      <c r="D325" s="429" t="s">
        <v>6625</v>
      </c>
      <c r="E325" s="69"/>
    </row>
    <row r="326" spans="2:7">
      <c r="B326" s="262" t="s">
        <v>1342</v>
      </c>
      <c r="C326" s="257">
        <v>232.49</v>
      </c>
      <c r="D326" s="429" t="s">
        <v>6626</v>
      </c>
      <c r="E326" s="69"/>
    </row>
    <row r="327" spans="2:7">
      <c r="B327" s="262" t="s">
        <v>1342</v>
      </c>
      <c r="C327" s="257">
        <v>276.25</v>
      </c>
      <c r="D327" s="429" t="s">
        <v>7052</v>
      </c>
      <c r="E327" s="69"/>
    </row>
    <row r="328" spans="2:7">
      <c r="B328" s="262" t="s">
        <v>1342</v>
      </c>
      <c r="C328" s="257">
        <v>300</v>
      </c>
      <c r="D328" s="429" t="s">
        <v>7053</v>
      </c>
      <c r="E328" s="69"/>
    </row>
    <row r="329" spans="2:7">
      <c r="B329" s="262" t="s">
        <v>1342</v>
      </c>
      <c r="C329" s="257">
        <v>300.45999999999998</v>
      </c>
      <c r="D329" s="429" t="s">
        <v>6627</v>
      </c>
      <c r="E329" s="69"/>
    </row>
    <row r="330" spans="2:7">
      <c r="B330" s="262" t="s">
        <v>1342</v>
      </c>
      <c r="C330" s="257">
        <v>394</v>
      </c>
      <c r="D330" s="429" t="s">
        <v>6628</v>
      </c>
      <c r="E330" s="69"/>
    </row>
    <row r="331" spans="2:7">
      <c r="B331" s="262" t="s">
        <v>1342</v>
      </c>
      <c r="C331" s="257">
        <v>415.46</v>
      </c>
      <c r="D331" s="429" t="s">
        <v>7054</v>
      </c>
      <c r="E331" s="69"/>
    </row>
    <row r="332" spans="2:7">
      <c r="B332" s="262" t="s">
        <v>1342</v>
      </c>
      <c r="C332" s="257">
        <v>450</v>
      </c>
      <c r="D332" s="429" t="s">
        <v>6629</v>
      </c>
      <c r="E332" s="69"/>
    </row>
    <row r="333" spans="2:7">
      <c r="B333" s="262" t="s">
        <v>1342</v>
      </c>
      <c r="C333" s="257">
        <v>517.80999999999995</v>
      </c>
      <c r="D333" s="429" t="s">
        <v>7055</v>
      </c>
      <c r="E333" s="69"/>
    </row>
    <row r="334" spans="2:7">
      <c r="B334" s="262" t="s">
        <v>1342</v>
      </c>
      <c r="C334" s="257">
        <v>616.38</v>
      </c>
      <c r="D334" s="429" t="s">
        <v>7056</v>
      </c>
      <c r="E334" s="69"/>
    </row>
    <row r="335" spans="2:7">
      <c r="B335" s="262" t="s">
        <v>1342</v>
      </c>
      <c r="C335" s="257">
        <v>917</v>
      </c>
      <c r="D335" s="429" t="s">
        <v>6630</v>
      </c>
      <c r="E335" s="69"/>
    </row>
    <row r="336" spans="2:7">
      <c r="B336" s="262" t="s">
        <v>1342</v>
      </c>
      <c r="C336" s="257">
        <v>1000</v>
      </c>
      <c r="D336" s="429" t="s">
        <v>6631</v>
      </c>
      <c r="E336" s="69"/>
    </row>
    <row r="337" spans="2:5">
      <c r="B337" s="262" t="s">
        <v>1342</v>
      </c>
      <c r="C337" s="257">
        <v>1000</v>
      </c>
      <c r="D337" s="429" t="s">
        <v>7057</v>
      </c>
      <c r="E337" s="69"/>
    </row>
    <row r="338" spans="2:5">
      <c r="B338" s="262" t="s">
        <v>1342</v>
      </c>
      <c r="C338" s="257">
        <v>1000</v>
      </c>
      <c r="D338" s="429" t="s">
        <v>7017</v>
      </c>
      <c r="E338" s="69"/>
    </row>
    <row r="339" spans="2:5">
      <c r="B339" s="262" t="s">
        <v>1342</v>
      </c>
      <c r="C339" s="257">
        <v>1218</v>
      </c>
      <c r="D339" s="429" t="s">
        <v>6632</v>
      </c>
      <c r="E339" s="69"/>
    </row>
    <row r="340" spans="2:5">
      <c r="B340" s="262" t="s">
        <v>1342</v>
      </c>
      <c r="C340" s="257">
        <v>1248.8900000000001</v>
      </c>
      <c r="D340" s="430" t="s">
        <v>6633</v>
      </c>
      <c r="E340" s="69"/>
    </row>
    <row r="341" spans="2:5">
      <c r="B341" s="262" t="s">
        <v>1342</v>
      </c>
      <c r="C341" s="257">
        <v>1816.5</v>
      </c>
      <c r="D341" s="429" t="s">
        <v>6634</v>
      </c>
      <c r="E341" s="69"/>
    </row>
    <row r="342" spans="2:5" ht="26.25">
      <c r="B342" s="262" t="s">
        <v>1342</v>
      </c>
      <c r="C342" s="257">
        <v>2517</v>
      </c>
      <c r="D342" s="429" t="s">
        <v>6560</v>
      </c>
      <c r="E342" s="69"/>
    </row>
    <row r="343" spans="2:5">
      <c r="B343" s="262" t="s">
        <v>1342</v>
      </c>
      <c r="C343" s="257">
        <v>3000</v>
      </c>
      <c r="D343" s="429" t="s">
        <v>7058</v>
      </c>
      <c r="E343" s="69"/>
    </row>
    <row r="344" spans="2:5">
      <c r="B344" s="262" t="s">
        <v>1342</v>
      </c>
      <c r="C344" s="257">
        <v>3000</v>
      </c>
      <c r="D344" s="429" t="s">
        <v>6988</v>
      </c>
      <c r="E344" s="69"/>
    </row>
    <row r="345" spans="2:5">
      <c r="B345" s="262" t="s">
        <v>1342</v>
      </c>
      <c r="C345" s="257">
        <v>3172.64</v>
      </c>
      <c r="D345" s="429" t="s">
        <v>6635</v>
      </c>
      <c r="E345" s="69"/>
    </row>
    <row r="346" spans="2:5">
      <c r="B346" s="262" t="s">
        <v>1342</v>
      </c>
      <c r="C346" s="257">
        <v>5000</v>
      </c>
      <c r="D346" s="429" t="s">
        <v>7059</v>
      </c>
      <c r="E346" s="69"/>
    </row>
    <row r="347" spans="2:5">
      <c r="B347" s="262" t="s">
        <v>1342</v>
      </c>
      <c r="C347" s="257">
        <v>5000</v>
      </c>
      <c r="D347" s="429" t="s">
        <v>6636</v>
      </c>
      <c r="E347" s="69"/>
    </row>
    <row r="348" spans="2:5">
      <c r="B348" s="262" t="s">
        <v>1342</v>
      </c>
      <c r="C348" s="257">
        <v>5000</v>
      </c>
      <c r="D348" s="429" t="s">
        <v>6637</v>
      </c>
      <c r="E348" s="69"/>
    </row>
    <row r="349" spans="2:5">
      <c r="B349" s="262" t="s">
        <v>1342</v>
      </c>
      <c r="C349" s="257">
        <v>5000</v>
      </c>
      <c r="D349" s="429" t="s">
        <v>6638</v>
      </c>
      <c r="E349" s="69"/>
    </row>
    <row r="350" spans="2:5">
      <c r="B350" s="262" t="s">
        <v>1342</v>
      </c>
      <c r="C350" s="257">
        <v>5117.3999999999996</v>
      </c>
      <c r="D350" s="429" t="s">
        <v>6639</v>
      </c>
      <c r="E350" s="69"/>
    </row>
    <row r="351" spans="2:5" ht="26.25">
      <c r="B351" s="262" t="s">
        <v>1342</v>
      </c>
      <c r="C351" s="257">
        <v>6558.58</v>
      </c>
      <c r="D351" s="429" t="s">
        <v>6560</v>
      </c>
      <c r="E351" s="69"/>
    </row>
    <row r="352" spans="2:5">
      <c r="B352" s="262" t="s">
        <v>1342</v>
      </c>
      <c r="C352" s="257">
        <v>10000</v>
      </c>
      <c r="D352" s="429" t="s">
        <v>6640</v>
      </c>
      <c r="E352" s="69"/>
    </row>
    <row r="353" spans="2:5">
      <c r="B353" s="262" t="s">
        <v>1342</v>
      </c>
      <c r="C353" s="257">
        <v>20000</v>
      </c>
      <c r="D353" s="429" t="s">
        <v>6641</v>
      </c>
      <c r="E353" s="69"/>
    </row>
    <row r="354" spans="2:5">
      <c r="B354" s="262" t="s">
        <v>1342</v>
      </c>
      <c r="C354" s="257">
        <v>22108.09</v>
      </c>
      <c r="D354" s="429" t="s">
        <v>6642</v>
      </c>
      <c r="E354" s="69"/>
    </row>
    <row r="355" spans="2:5" ht="26.25">
      <c r="B355" s="262" t="s">
        <v>1342</v>
      </c>
      <c r="C355" s="257">
        <v>29233.01</v>
      </c>
      <c r="D355" s="429" t="s">
        <v>6560</v>
      </c>
      <c r="E355" s="69"/>
    </row>
    <row r="356" spans="2:5">
      <c r="B356" s="262" t="s">
        <v>1334</v>
      </c>
      <c r="C356" s="257">
        <v>0.26</v>
      </c>
      <c r="D356" s="429" t="s">
        <v>7060</v>
      </c>
      <c r="E356" s="69"/>
    </row>
    <row r="357" spans="2:5">
      <c r="B357" s="262" t="s">
        <v>1334</v>
      </c>
      <c r="C357" s="257">
        <v>0.78</v>
      </c>
      <c r="D357" s="429" t="s">
        <v>6643</v>
      </c>
      <c r="E357" s="69"/>
    </row>
    <row r="358" spans="2:5">
      <c r="B358" s="262" t="s">
        <v>1334</v>
      </c>
      <c r="C358" s="257">
        <v>1.84</v>
      </c>
      <c r="D358" s="429" t="s">
        <v>7061</v>
      </c>
      <c r="E358" s="69"/>
    </row>
    <row r="359" spans="2:5">
      <c r="B359" s="262" t="s">
        <v>1334</v>
      </c>
      <c r="C359" s="257">
        <v>4.72</v>
      </c>
      <c r="D359" s="429" t="s">
        <v>7062</v>
      </c>
      <c r="E359" s="69"/>
    </row>
    <row r="360" spans="2:5">
      <c r="B360" s="262" t="s">
        <v>1334</v>
      </c>
      <c r="C360" s="257">
        <v>7.37</v>
      </c>
      <c r="D360" s="429" t="s">
        <v>7063</v>
      </c>
      <c r="E360" s="69"/>
    </row>
    <row r="361" spans="2:5">
      <c r="B361" s="262" t="s">
        <v>1334</v>
      </c>
      <c r="C361" s="257">
        <v>15.21</v>
      </c>
      <c r="D361" s="429" t="s">
        <v>6644</v>
      </c>
      <c r="E361" s="69"/>
    </row>
    <row r="362" spans="2:5">
      <c r="B362" s="262" t="s">
        <v>1334</v>
      </c>
      <c r="C362" s="257">
        <v>22.5</v>
      </c>
      <c r="D362" s="429" t="s">
        <v>6645</v>
      </c>
      <c r="E362" s="69"/>
    </row>
    <row r="363" spans="2:5" ht="19.5" customHeight="1">
      <c r="B363" s="262" t="s">
        <v>1334</v>
      </c>
      <c r="C363" s="257">
        <v>37.68</v>
      </c>
      <c r="D363" s="429" t="s">
        <v>7064</v>
      </c>
      <c r="E363" s="69"/>
    </row>
    <row r="364" spans="2:5">
      <c r="B364" s="262" t="s">
        <v>1334</v>
      </c>
      <c r="C364" s="257">
        <v>46.54</v>
      </c>
      <c r="D364" s="429" t="s">
        <v>6646</v>
      </c>
      <c r="E364" s="69"/>
    </row>
    <row r="365" spans="2:5">
      <c r="B365" s="262" t="s">
        <v>1334</v>
      </c>
      <c r="C365" s="257">
        <v>50</v>
      </c>
      <c r="D365" s="429" t="s">
        <v>6963</v>
      </c>
      <c r="E365" s="69"/>
    </row>
    <row r="366" spans="2:5">
      <c r="B366" s="262" t="s">
        <v>1334</v>
      </c>
      <c r="C366" s="257">
        <v>50</v>
      </c>
      <c r="D366" s="429" t="s">
        <v>7065</v>
      </c>
      <c r="E366" s="69"/>
    </row>
    <row r="367" spans="2:5">
      <c r="B367" s="262" t="s">
        <v>1334</v>
      </c>
      <c r="C367" s="257">
        <v>50</v>
      </c>
      <c r="D367" s="429" t="s">
        <v>6979</v>
      </c>
      <c r="E367" s="69"/>
    </row>
    <row r="368" spans="2:5">
      <c r="B368" s="262" t="s">
        <v>1334</v>
      </c>
      <c r="C368" s="257">
        <v>57.5</v>
      </c>
      <c r="D368" s="429" t="s">
        <v>6647</v>
      </c>
      <c r="E368" s="69"/>
    </row>
    <row r="369" spans="2:5">
      <c r="B369" s="262" t="s">
        <v>1334</v>
      </c>
      <c r="C369" s="257">
        <v>61.29</v>
      </c>
      <c r="D369" s="429" t="s">
        <v>7066</v>
      </c>
      <c r="E369" s="69"/>
    </row>
    <row r="370" spans="2:5">
      <c r="B370" s="262" t="s">
        <v>1334</v>
      </c>
      <c r="C370" s="257">
        <v>100</v>
      </c>
      <c r="D370" s="429" t="s">
        <v>7067</v>
      </c>
      <c r="E370" s="69"/>
    </row>
    <row r="371" spans="2:5" ht="20.25" customHeight="1">
      <c r="B371" s="262" t="s">
        <v>1334</v>
      </c>
      <c r="C371" s="257">
        <v>103.03</v>
      </c>
      <c r="D371" s="429" t="s">
        <v>6648</v>
      </c>
      <c r="E371" s="69"/>
    </row>
    <row r="372" spans="2:5">
      <c r="B372" s="262" t="s">
        <v>1334</v>
      </c>
      <c r="C372" s="257">
        <v>110</v>
      </c>
      <c r="D372" s="429" t="s">
        <v>7068</v>
      </c>
      <c r="E372" s="69"/>
    </row>
    <row r="373" spans="2:5">
      <c r="B373" s="262" t="s">
        <v>1334</v>
      </c>
      <c r="C373" s="257">
        <v>112</v>
      </c>
      <c r="D373" s="429" t="s">
        <v>6529</v>
      </c>
      <c r="E373" s="69"/>
    </row>
    <row r="374" spans="2:5">
      <c r="B374" s="262" t="s">
        <v>1334</v>
      </c>
      <c r="C374" s="257">
        <v>154</v>
      </c>
      <c r="D374" s="429" t="s">
        <v>6530</v>
      </c>
      <c r="E374" s="69"/>
    </row>
    <row r="375" spans="2:5">
      <c r="B375" s="262" t="s">
        <v>1334</v>
      </c>
      <c r="C375" s="257">
        <v>161.29</v>
      </c>
      <c r="D375" s="429" t="s">
        <v>6649</v>
      </c>
      <c r="E375" s="69"/>
    </row>
    <row r="376" spans="2:5">
      <c r="B376" s="262" t="s">
        <v>1334</v>
      </c>
      <c r="C376" s="257">
        <v>194</v>
      </c>
      <c r="D376" s="429" t="s">
        <v>7069</v>
      </c>
      <c r="E376" s="69"/>
    </row>
    <row r="377" spans="2:5">
      <c r="B377" s="262" t="s">
        <v>1334</v>
      </c>
      <c r="C377" s="257">
        <v>199</v>
      </c>
      <c r="D377" s="341" t="s">
        <v>6650</v>
      </c>
      <c r="E377" s="69"/>
    </row>
    <row r="378" spans="2:5">
      <c r="B378" s="262" t="s">
        <v>1334</v>
      </c>
      <c r="C378" s="257">
        <v>200</v>
      </c>
      <c r="D378" s="429" t="s">
        <v>7031</v>
      </c>
      <c r="E378" s="69"/>
    </row>
    <row r="379" spans="2:5">
      <c r="B379" s="262" t="s">
        <v>1334</v>
      </c>
      <c r="C379" s="257">
        <v>300.02</v>
      </c>
      <c r="D379" s="429" t="s">
        <v>6651</v>
      </c>
      <c r="E379" s="69"/>
    </row>
    <row r="380" spans="2:5">
      <c r="B380" s="262" t="s">
        <v>1334</v>
      </c>
      <c r="C380" s="257">
        <v>302.5</v>
      </c>
      <c r="D380" s="429" t="s">
        <v>6652</v>
      </c>
      <c r="E380" s="69"/>
    </row>
    <row r="381" spans="2:5">
      <c r="B381" s="262" t="s">
        <v>1334</v>
      </c>
      <c r="C381" s="257">
        <v>448.54</v>
      </c>
      <c r="D381" s="429" t="s">
        <v>6653</v>
      </c>
      <c r="E381" s="69"/>
    </row>
    <row r="382" spans="2:5">
      <c r="B382" s="262" t="s">
        <v>1334</v>
      </c>
      <c r="C382" s="257">
        <v>480</v>
      </c>
      <c r="D382" s="429" t="s">
        <v>6654</v>
      </c>
      <c r="E382" s="69"/>
    </row>
    <row r="383" spans="2:5">
      <c r="B383" s="262" t="s">
        <v>1334</v>
      </c>
      <c r="C383" s="257">
        <v>500</v>
      </c>
      <c r="D383" s="429" t="s">
        <v>6655</v>
      </c>
      <c r="E383" s="69"/>
    </row>
    <row r="384" spans="2:5">
      <c r="B384" s="262" t="s">
        <v>1334</v>
      </c>
      <c r="C384" s="257">
        <v>500</v>
      </c>
      <c r="D384" s="429" t="s">
        <v>7070</v>
      </c>
      <c r="E384" s="69"/>
    </row>
    <row r="385" spans="2:7" s="69" customFormat="1">
      <c r="B385" s="262" t="s">
        <v>1334</v>
      </c>
      <c r="C385" s="257">
        <v>500</v>
      </c>
      <c r="D385" s="429" t="s">
        <v>7071</v>
      </c>
      <c r="G385" s="172"/>
    </row>
    <row r="386" spans="2:7">
      <c r="B386" s="262" t="s">
        <v>1334</v>
      </c>
      <c r="C386" s="257">
        <v>500</v>
      </c>
      <c r="D386" s="429" t="s">
        <v>6551</v>
      </c>
      <c r="E386" s="69"/>
    </row>
    <row r="387" spans="2:7">
      <c r="B387" s="262" t="s">
        <v>1334</v>
      </c>
      <c r="C387" s="257">
        <v>503.7</v>
      </c>
      <c r="D387" s="429" t="s">
        <v>7072</v>
      </c>
      <c r="E387" s="69"/>
    </row>
    <row r="388" spans="2:7">
      <c r="B388" s="262" t="s">
        <v>1334</v>
      </c>
      <c r="C388" s="257">
        <v>517</v>
      </c>
      <c r="D388" s="429" t="s">
        <v>7073</v>
      </c>
      <c r="E388" s="69"/>
    </row>
    <row r="389" spans="2:7">
      <c r="B389" s="262" t="s">
        <v>1334</v>
      </c>
      <c r="C389" s="257">
        <v>518.57000000000005</v>
      </c>
      <c r="D389" s="429" t="s">
        <v>6656</v>
      </c>
      <c r="E389" s="69"/>
    </row>
    <row r="390" spans="2:7">
      <c r="B390" s="262" t="s">
        <v>1334</v>
      </c>
      <c r="C390" s="257">
        <v>524.44000000000005</v>
      </c>
      <c r="D390" s="429" t="s">
        <v>7074</v>
      </c>
      <c r="E390" s="69"/>
    </row>
    <row r="391" spans="2:7">
      <c r="B391" s="262" t="s">
        <v>1334</v>
      </c>
      <c r="C391" s="257">
        <v>524.92999999999995</v>
      </c>
      <c r="D391" s="429" t="s">
        <v>6657</v>
      </c>
      <c r="E391" s="69"/>
    </row>
    <row r="392" spans="2:7">
      <c r="B392" s="295" t="s">
        <v>1334</v>
      </c>
      <c r="C392" s="296">
        <v>582</v>
      </c>
      <c r="D392" s="430" t="s">
        <v>7075</v>
      </c>
      <c r="E392" s="69"/>
    </row>
    <row r="393" spans="2:7">
      <c r="B393" s="262" t="s">
        <v>1334</v>
      </c>
      <c r="C393" s="257">
        <v>780.89</v>
      </c>
      <c r="D393" s="429" t="s">
        <v>7076</v>
      </c>
      <c r="E393" s="69"/>
    </row>
    <row r="394" spans="2:7">
      <c r="B394" s="262" t="s">
        <v>1334</v>
      </c>
      <c r="C394" s="257">
        <v>817.2</v>
      </c>
      <c r="D394" s="429" t="s">
        <v>7077</v>
      </c>
      <c r="E394" s="69"/>
    </row>
    <row r="395" spans="2:7">
      <c r="B395" s="262" t="s">
        <v>1334</v>
      </c>
      <c r="C395" s="257">
        <v>833.79</v>
      </c>
      <c r="D395" s="429" t="s">
        <v>6658</v>
      </c>
      <c r="E395" s="69"/>
    </row>
    <row r="396" spans="2:7">
      <c r="B396" s="262" t="s">
        <v>1334</v>
      </c>
      <c r="C396" s="257">
        <v>843.67</v>
      </c>
      <c r="D396" s="429" t="s">
        <v>6659</v>
      </c>
      <c r="E396" s="69"/>
    </row>
    <row r="397" spans="2:7">
      <c r="B397" s="262" t="s">
        <v>1334</v>
      </c>
      <c r="C397" s="257">
        <v>888</v>
      </c>
      <c r="D397" s="429" t="s">
        <v>6660</v>
      </c>
      <c r="E397" s="69"/>
    </row>
    <row r="398" spans="2:7">
      <c r="B398" s="262" t="s">
        <v>1334</v>
      </c>
      <c r="C398" s="257">
        <v>1000</v>
      </c>
      <c r="D398" s="429" t="s">
        <v>6661</v>
      </c>
      <c r="E398" s="69"/>
    </row>
    <row r="399" spans="2:7">
      <c r="B399" s="262" t="s">
        <v>1334</v>
      </c>
      <c r="C399" s="257">
        <v>1000</v>
      </c>
      <c r="D399" s="429" t="s">
        <v>6789</v>
      </c>
      <c r="E399" s="69"/>
    </row>
    <row r="400" spans="2:7">
      <c r="B400" s="262" t="s">
        <v>1334</v>
      </c>
      <c r="C400" s="257">
        <v>1000</v>
      </c>
      <c r="D400" s="429" t="s">
        <v>6455</v>
      </c>
      <c r="E400" s="69"/>
    </row>
    <row r="401" spans="2:7">
      <c r="B401" s="262" t="s">
        <v>1334</v>
      </c>
      <c r="C401" s="257">
        <v>1000</v>
      </c>
      <c r="D401" s="429" t="s">
        <v>7078</v>
      </c>
      <c r="E401" s="69"/>
    </row>
    <row r="402" spans="2:7">
      <c r="B402" s="262" t="s">
        <v>1334</v>
      </c>
      <c r="C402" s="257">
        <v>1000</v>
      </c>
      <c r="D402" s="429" t="s">
        <v>7079</v>
      </c>
      <c r="E402" s="69"/>
    </row>
    <row r="403" spans="2:7">
      <c r="B403" s="262" t="s">
        <v>1334</v>
      </c>
      <c r="C403" s="257">
        <v>1000</v>
      </c>
      <c r="D403" s="429" t="s">
        <v>7080</v>
      </c>
      <c r="E403" s="69"/>
    </row>
    <row r="404" spans="2:7">
      <c r="B404" s="262" t="s">
        <v>1334</v>
      </c>
      <c r="C404" s="257">
        <v>1000</v>
      </c>
      <c r="D404" s="429" t="s">
        <v>7081</v>
      </c>
      <c r="E404" s="69"/>
    </row>
    <row r="405" spans="2:7">
      <c r="B405" s="262" t="s">
        <v>1334</v>
      </c>
      <c r="C405" s="257">
        <v>1000</v>
      </c>
      <c r="D405" s="429" t="s">
        <v>7080</v>
      </c>
      <c r="E405" s="69"/>
    </row>
    <row r="406" spans="2:7" s="128" customFormat="1">
      <c r="B406" s="295" t="s">
        <v>1334</v>
      </c>
      <c r="C406" s="296">
        <v>1105.97</v>
      </c>
      <c r="D406" s="430" t="s">
        <v>7082</v>
      </c>
      <c r="E406" s="69"/>
      <c r="G406" s="329"/>
    </row>
    <row r="407" spans="2:7">
      <c r="B407" s="262" t="s">
        <v>1334</v>
      </c>
      <c r="C407" s="257">
        <v>1200</v>
      </c>
      <c r="D407" s="429" t="s">
        <v>7083</v>
      </c>
      <c r="E407" s="128"/>
    </row>
    <row r="408" spans="2:7">
      <c r="B408" s="262" t="s">
        <v>1334</v>
      </c>
      <c r="C408" s="257">
        <v>1736</v>
      </c>
      <c r="D408" s="429" t="s">
        <v>6662</v>
      </c>
      <c r="E408" s="69"/>
    </row>
    <row r="409" spans="2:7">
      <c r="B409" s="262" t="s">
        <v>1334</v>
      </c>
      <c r="C409" s="257">
        <v>2453.39</v>
      </c>
      <c r="D409" s="429" t="s">
        <v>7084</v>
      </c>
      <c r="E409" s="69"/>
    </row>
    <row r="410" spans="2:7">
      <c r="B410" s="262" t="s">
        <v>1334</v>
      </c>
      <c r="C410" s="257">
        <v>3000</v>
      </c>
      <c r="D410" s="341" t="s">
        <v>7085</v>
      </c>
      <c r="E410" s="69"/>
    </row>
    <row r="411" spans="2:7">
      <c r="B411" s="262" t="s">
        <v>1334</v>
      </c>
      <c r="C411" s="257">
        <v>5000</v>
      </c>
      <c r="D411" s="429" t="s">
        <v>7086</v>
      </c>
      <c r="E411" s="69"/>
    </row>
    <row r="412" spans="2:7">
      <c r="B412" s="262" t="s">
        <v>1334</v>
      </c>
      <c r="C412" s="257">
        <v>5000</v>
      </c>
      <c r="D412" s="429" t="s">
        <v>7247</v>
      </c>
      <c r="E412" s="69"/>
    </row>
    <row r="413" spans="2:7">
      <c r="B413" s="262" t="s">
        <v>1334</v>
      </c>
      <c r="C413" s="257">
        <v>5000</v>
      </c>
      <c r="D413" s="429" t="s">
        <v>6663</v>
      </c>
      <c r="E413" s="69"/>
    </row>
    <row r="414" spans="2:7" ht="26.25">
      <c r="B414" s="262" t="s">
        <v>1334</v>
      </c>
      <c r="C414" s="257">
        <v>18582.48</v>
      </c>
      <c r="D414" s="429" t="s">
        <v>6560</v>
      </c>
      <c r="E414" s="69"/>
    </row>
    <row r="415" spans="2:7">
      <c r="B415" s="262" t="s">
        <v>1334</v>
      </c>
      <c r="C415" s="257">
        <v>50000</v>
      </c>
      <c r="D415" s="429" t="s">
        <v>6664</v>
      </c>
      <c r="E415" s="69"/>
    </row>
    <row r="416" spans="2:7">
      <c r="B416" s="262" t="s">
        <v>1324</v>
      </c>
      <c r="C416" s="257">
        <v>7.0000000000000007E-2</v>
      </c>
      <c r="D416" s="429" t="s">
        <v>6665</v>
      </c>
      <c r="E416" s="69"/>
    </row>
    <row r="417" spans="2:4">
      <c r="B417" s="262" t="s">
        <v>1324</v>
      </c>
      <c r="C417" s="257">
        <v>1.1000000000000001</v>
      </c>
      <c r="D417" s="429" t="s">
        <v>6666</v>
      </c>
    </row>
    <row r="418" spans="2:4">
      <c r="B418" s="262" t="s">
        <v>1324</v>
      </c>
      <c r="C418" s="257">
        <v>3.06</v>
      </c>
      <c r="D418" s="429" t="s">
        <v>6667</v>
      </c>
    </row>
    <row r="419" spans="2:4">
      <c r="B419" s="262" t="s">
        <v>1324</v>
      </c>
      <c r="C419" s="257">
        <v>6</v>
      </c>
      <c r="D419" s="429" t="s">
        <v>6668</v>
      </c>
    </row>
    <row r="420" spans="2:4">
      <c r="B420" s="262" t="s">
        <v>1324</v>
      </c>
      <c r="C420" s="257">
        <v>6</v>
      </c>
      <c r="D420" s="429" t="s">
        <v>6669</v>
      </c>
    </row>
    <row r="421" spans="2:4">
      <c r="B421" s="262" t="s">
        <v>1324</v>
      </c>
      <c r="C421" s="257">
        <v>14</v>
      </c>
      <c r="D421" s="429" t="s">
        <v>6670</v>
      </c>
    </row>
    <row r="422" spans="2:4">
      <c r="B422" s="262" t="s">
        <v>1324</v>
      </c>
      <c r="C422" s="257">
        <v>24</v>
      </c>
      <c r="D422" s="429" t="s">
        <v>6671</v>
      </c>
    </row>
    <row r="423" spans="2:4">
      <c r="B423" s="262" t="s">
        <v>1324</v>
      </c>
      <c r="C423" s="257">
        <v>28.26</v>
      </c>
      <c r="D423" s="430" t="s">
        <v>6672</v>
      </c>
    </row>
    <row r="424" spans="2:4">
      <c r="B424" s="262" t="s">
        <v>1324</v>
      </c>
      <c r="C424" s="257">
        <v>30</v>
      </c>
      <c r="D424" s="429" t="s">
        <v>7087</v>
      </c>
    </row>
    <row r="425" spans="2:4">
      <c r="B425" s="262" t="s">
        <v>1324</v>
      </c>
      <c r="C425" s="257">
        <v>100</v>
      </c>
      <c r="D425" s="429" t="s">
        <v>6618</v>
      </c>
    </row>
    <row r="426" spans="2:4">
      <c r="B426" s="262" t="s">
        <v>1324</v>
      </c>
      <c r="C426" s="257">
        <v>100</v>
      </c>
      <c r="D426" s="429" t="s">
        <v>6615</v>
      </c>
    </row>
    <row r="427" spans="2:4">
      <c r="B427" s="262" t="s">
        <v>1324</v>
      </c>
      <c r="C427" s="257">
        <v>100</v>
      </c>
      <c r="D427" s="429" t="s">
        <v>6617</v>
      </c>
    </row>
    <row r="428" spans="2:4">
      <c r="B428" s="262" t="s">
        <v>1324</v>
      </c>
      <c r="C428" s="257">
        <v>100</v>
      </c>
      <c r="D428" s="429" t="s">
        <v>6616</v>
      </c>
    </row>
    <row r="429" spans="2:4">
      <c r="B429" s="262" t="s">
        <v>1324</v>
      </c>
      <c r="C429" s="257">
        <v>100</v>
      </c>
      <c r="D429" s="429" t="s">
        <v>6459</v>
      </c>
    </row>
    <row r="430" spans="2:4">
      <c r="B430" s="262" t="s">
        <v>1324</v>
      </c>
      <c r="C430" s="257">
        <v>100</v>
      </c>
      <c r="D430" s="429" t="s">
        <v>6613</v>
      </c>
    </row>
    <row r="431" spans="2:4">
      <c r="B431" s="262" t="s">
        <v>1324</v>
      </c>
      <c r="C431" s="257">
        <v>100</v>
      </c>
      <c r="D431" s="429" t="s">
        <v>6614</v>
      </c>
    </row>
    <row r="432" spans="2:4">
      <c r="B432" s="262" t="s">
        <v>1324</v>
      </c>
      <c r="C432" s="257">
        <v>100</v>
      </c>
      <c r="D432" s="429" t="s">
        <v>6673</v>
      </c>
    </row>
    <row r="433" spans="2:4">
      <c r="B433" s="262" t="s">
        <v>1324</v>
      </c>
      <c r="C433" s="257">
        <v>100</v>
      </c>
      <c r="D433" s="429" t="s">
        <v>7088</v>
      </c>
    </row>
    <row r="434" spans="2:4">
      <c r="B434" s="262" t="s">
        <v>1324</v>
      </c>
      <c r="C434" s="257">
        <v>100</v>
      </c>
      <c r="D434" s="429" t="s">
        <v>6674</v>
      </c>
    </row>
    <row r="435" spans="2:4">
      <c r="B435" s="262" t="s">
        <v>1324</v>
      </c>
      <c r="C435" s="257">
        <v>100</v>
      </c>
      <c r="D435" s="341" t="s">
        <v>7029</v>
      </c>
    </row>
    <row r="436" spans="2:4">
      <c r="B436" s="262" t="s">
        <v>1324</v>
      </c>
      <c r="C436" s="257">
        <v>100</v>
      </c>
      <c r="D436" s="429" t="s">
        <v>6675</v>
      </c>
    </row>
    <row r="437" spans="2:4">
      <c r="B437" s="262" t="s">
        <v>1324</v>
      </c>
      <c r="C437" s="257">
        <v>100</v>
      </c>
      <c r="D437" s="429" t="s">
        <v>6459</v>
      </c>
    </row>
    <row r="438" spans="2:4">
      <c r="B438" s="262" t="s">
        <v>1324</v>
      </c>
      <c r="C438" s="257">
        <v>132</v>
      </c>
      <c r="D438" s="429" t="s">
        <v>6530</v>
      </c>
    </row>
    <row r="439" spans="2:4">
      <c r="B439" s="262" t="s">
        <v>1324</v>
      </c>
      <c r="C439" s="257">
        <v>135.16</v>
      </c>
      <c r="D439" s="429" t="s">
        <v>6676</v>
      </c>
    </row>
    <row r="440" spans="2:4">
      <c r="B440" s="262" t="s">
        <v>1324</v>
      </c>
      <c r="C440" s="257">
        <v>148</v>
      </c>
      <c r="D440" s="429" t="s">
        <v>6529</v>
      </c>
    </row>
    <row r="441" spans="2:4">
      <c r="B441" s="262" t="s">
        <v>1324</v>
      </c>
      <c r="C441" s="257">
        <v>150</v>
      </c>
      <c r="D441" s="341" t="s">
        <v>7089</v>
      </c>
    </row>
    <row r="442" spans="2:4">
      <c r="B442" s="262" t="s">
        <v>1324</v>
      </c>
      <c r="C442" s="257">
        <v>193.39</v>
      </c>
      <c r="D442" s="429" t="s">
        <v>6677</v>
      </c>
    </row>
    <row r="443" spans="2:4">
      <c r="B443" s="262" t="s">
        <v>1324</v>
      </c>
      <c r="C443" s="257">
        <v>194</v>
      </c>
      <c r="D443" s="429" t="s">
        <v>7090</v>
      </c>
    </row>
    <row r="444" spans="2:4">
      <c r="B444" s="262" t="s">
        <v>1324</v>
      </c>
      <c r="C444" s="257">
        <v>198.02</v>
      </c>
      <c r="D444" s="429" t="s">
        <v>7091</v>
      </c>
    </row>
    <row r="445" spans="2:4">
      <c r="B445" s="262" t="s">
        <v>1324</v>
      </c>
      <c r="C445" s="257">
        <v>200</v>
      </c>
      <c r="D445" s="429" t="s">
        <v>6678</v>
      </c>
    </row>
    <row r="446" spans="2:4">
      <c r="B446" s="262" t="s">
        <v>1324</v>
      </c>
      <c r="C446" s="257">
        <v>230.19</v>
      </c>
      <c r="D446" s="429" t="s">
        <v>6679</v>
      </c>
    </row>
    <row r="447" spans="2:4">
      <c r="B447" s="262" t="s">
        <v>1324</v>
      </c>
      <c r="C447" s="257">
        <v>244.46</v>
      </c>
      <c r="D447" s="429" t="s">
        <v>6680</v>
      </c>
    </row>
    <row r="448" spans="2:4">
      <c r="B448" s="262" t="s">
        <v>1324</v>
      </c>
      <c r="C448" s="257">
        <v>282.61</v>
      </c>
      <c r="D448" s="429" t="s">
        <v>6681</v>
      </c>
    </row>
    <row r="449" spans="2:4">
      <c r="B449" s="262" t="s">
        <v>1324</v>
      </c>
      <c r="C449" s="257">
        <v>300</v>
      </c>
      <c r="D449" s="429" t="s">
        <v>6714</v>
      </c>
    </row>
    <row r="450" spans="2:4">
      <c r="B450" s="262" t="s">
        <v>1324</v>
      </c>
      <c r="C450" s="257">
        <v>320.16000000000003</v>
      </c>
      <c r="D450" s="429" t="s">
        <v>7092</v>
      </c>
    </row>
    <row r="451" spans="2:4">
      <c r="B451" s="262" t="s">
        <v>1324</v>
      </c>
      <c r="C451" s="257">
        <v>370.45</v>
      </c>
      <c r="D451" s="429" t="s">
        <v>6682</v>
      </c>
    </row>
    <row r="452" spans="2:4">
      <c r="B452" s="262" t="s">
        <v>1324</v>
      </c>
      <c r="C452" s="257">
        <v>400</v>
      </c>
      <c r="D452" s="429" t="s">
        <v>6683</v>
      </c>
    </row>
    <row r="453" spans="2:4">
      <c r="B453" s="262" t="s">
        <v>1324</v>
      </c>
      <c r="C453" s="257">
        <v>500</v>
      </c>
      <c r="D453" s="429" t="s">
        <v>7093</v>
      </c>
    </row>
    <row r="454" spans="2:4">
      <c r="B454" s="262" t="s">
        <v>1324</v>
      </c>
      <c r="C454" s="257">
        <v>500</v>
      </c>
      <c r="D454" s="429" t="s">
        <v>6684</v>
      </c>
    </row>
    <row r="455" spans="2:4">
      <c r="B455" s="262" t="s">
        <v>1324</v>
      </c>
      <c r="C455" s="257">
        <v>500</v>
      </c>
      <c r="D455" s="429" t="s">
        <v>6685</v>
      </c>
    </row>
    <row r="456" spans="2:4">
      <c r="B456" s="262" t="s">
        <v>1324</v>
      </c>
      <c r="C456" s="257">
        <v>500</v>
      </c>
      <c r="D456" s="429" t="s">
        <v>6686</v>
      </c>
    </row>
    <row r="457" spans="2:4">
      <c r="B457" s="262" t="s">
        <v>1324</v>
      </c>
      <c r="C457" s="257">
        <v>526</v>
      </c>
      <c r="D457" s="429" t="s">
        <v>6687</v>
      </c>
    </row>
    <row r="458" spans="2:4">
      <c r="B458" s="262" t="s">
        <v>1324</v>
      </c>
      <c r="C458" s="257">
        <v>600</v>
      </c>
      <c r="D458" s="429" t="s">
        <v>6688</v>
      </c>
    </row>
    <row r="459" spans="2:4">
      <c r="B459" s="262" t="s">
        <v>1324</v>
      </c>
      <c r="C459" s="257">
        <v>620</v>
      </c>
      <c r="D459" s="429" t="s">
        <v>7075</v>
      </c>
    </row>
    <row r="460" spans="2:4">
      <c r="B460" s="262" t="s">
        <v>1324</v>
      </c>
      <c r="C460" s="257">
        <v>708.23</v>
      </c>
      <c r="D460" s="429" t="s">
        <v>6689</v>
      </c>
    </row>
    <row r="461" spans="2:4">
      <c r="B461" s="262" t="s">
        <v>1324</v>
      </c>
      <c r="C461" s="257">
        <v>770</v>
      </c>
      <c r="D461" s="429" t="s">
        <v>6690</v>
      </c>
    </row>
    <row r="462" spans="2:4">
      <c r="B462" s="262" t="s">
        <v>1324</v>
      </c>
      <c r="C462" s="257">
        <v>849.47</v>
      </c>
      <c r="D462" s="429" t="s">
        <v>7094</v>
      </c>
    </row>
    <row r="463" spans="2:4">
      <c r="B463" s="262" t="s">
        <v>1324</v>
      </c>
      <c r="C463" s="257">
        <v>1000</v>
      </c>
      <c r="D463" s="429" t="s">
        <v>7095</v>
      </c>
    </row>
    <row r="464" spans="2:4">
      <c r="B464" s="262" t="s">
        <v>1324</v>
      </c>
      <c r="C464" s="257">
        <v>1000</v>
      </c>
      <c r="D464" s="429" t="s">
        <v>7096</v>
      </c>
    </row>
    <row r="465" spans="2:7">
      <c r="B465" s="262" t="s">
        <v>1324</v>
      </c>
      <c r="C465" s="257">
        <v>1000</v>
      </c>
      <c r="D465" s="429" t="s">
        <v>6691</v>
      </c>
    </row>
    <row r="466" spans="2:7">
      <c r="B466" s="262" t="s">
        <v>1324</v>
      </c>
      <c r="C466" s="257">
        <v>1000</v>
      </c>
      <c r="D466" s="429" t="s">
        <v>6692</v>
      </c>
    </row>
    <row r="467" spans="2:7">
      <c r="B467" s="262" t="s">
        <v>1324</v>
      </c>
      <c r="C467" s="257">
        <v>1000</v>
      </c>
      <c r="D467" s="429" t="s">
        <v>6693</v>
      </c>
    </row>
    <row r="468" spans="2:7">
      <c r="B468" s="262" t="s">
        <v>1324</v>
      </c>
      <c r="C468" s="257">
        <v>1000</v>
      </c>
      <c r="D468" s="429" t="s">
        <v>6694</v>
      </c>
    </row>
    <row r="469" spans="2:7">
      <c r="B469" s="262" t="s">
        <v>1324</v>
      </c>
      <c r="C469" s="257">
        <v>1023.03</v>
      </c>
      <c r="D469" s="429" t="s">
        <v>6695</v>
      </c>
    </row>
    <row r="470" spans="2:7">
      <c r="B470" s="262" t="s">
        <v>1324</v>
      </c>
      <c r="C470" s="257">
        <v>1219.57</v>
      </c>
      <c r="D470" s="429" t="s">
        <v>6696</v>
      </c>
      <c r="E470" s="69"/>
    </row>
    <row r="471" spans="2:7">
      <c r="B471" s="262" t="s">
        <v>1324</v>
      </c>
      <c r="C471" s="257">
        <v>1316.75</v>
      </c>
      <c r="D471" s="429" t="s">
        <v>6697</v>
      </c>
      <c r="E471" s="69"/>
    </row>
    <row r="472" spans="2:7">
      <c r="B472" s="262" t="s">
        <v>1324</v>
      </c>
      <c r="C472" s="257">
        <v>2000</v>
      </c>
      <c r="D472" s="429" t="s">
        <v>6698</v>
      </c>
      <c r="E472" s="69"/>
    </row>
    <row r="473" spans="2:7">
      <c r="B473" s="262" t="s">
        <v>1324</v>
      </c>
      <c r="C473" s="257">
        <v>2000</v>
      </c>
      <c r="D473" s="429" t="s">
        <v>7097</v>
      </c>
      <c r="E473" s="69"/>
    </row>
    <row r="474" spans="2:7">
      <c r="B474" s="262" t="s">
        <v>1324</v>
      </c>
      <c r="C474" s="257">
        <v>2004.57</v>
      </c>
      <c r="D474" s="429" t="s">
        <v>7098</v>
      </c>
      <c r="E474" s="69"/>
    </row>
    <row r="475" spans="2:7">
      <c r="B475" s="262" t="s">
        <v>1324</v>
      </c>
      <c r="C475" s="257">
        <v>3000</v>
      </c>
      <c r="D475" s="429" t="s">
        <v>6699</v>
      </c>
      <c r="E475" s="69"/>
    </row>
    <row r="476" spans="2:7">
      <c r="B476" s="262" t="s">
        <v>1324</v>
      </c>
      <c r="C476" s="257">
        <v>3391.21</v>
      </c>
      <c r="D476" s="429" t="s">
        <v>6700</v>
      </c>
      <c r="E476" s="69"/>
    </row>
    <row r="477" spans="2:7" ht="26.25">
      <c r="B477" s="262" t="s">
        <v>1324</v>
      </c>
      <c r="C477" s="257">
        <v>3737</v>
      </c>
      <c r="D477" s="429" t="s">
        <v>6560</v>
      </c>
      <c r="E477" s="69"/>
    </row>
    <row r="478" spans="2:7">
      <c r="B478" s="262" t="s">
        <v>1324</v>
      </c>
      <c r="C478" s="257">
        <v>5000</v>
      </c>
      <c r="D478" s="429" t="s">
        <v>6701</v>
      </c>
      <c r="E478" s="69"/>
    </row>
    <row r="479" spans="2:7">
      <c r="B479" s="262" t="s">
        <v>1324</v>
      </c>
      <c r="C479" s="257">
        <v>5000</v>
      </c>
      <c r="D479" s="429" t="s">
        <v>7020</v>
      </c>
      <c r="E479" s="69"/>
    </row>
    <row r="480" spans="2:7" s="69" customFormat="1">
      <c r="B480" s="262" t="s">
        <v>1324</v>
      </c>
      <c r="C480" s="257">
        <v>5000</v>
      </c>
      <c r="D480" s="429" t="s">
        <v>6702</v>
      </c>
      <c r="G480" s="172"/>
    </row>
    <row r="481" spans="2:5">
      <c r="B481" s="262" t="s">
        <v>1324</v>
      </c>
      <c r="C481" s="257">
        <v>20000</v>
      </c>
      <c r="D481" s="429" t="s">
        <v>7099</v>
      </c>
      <c r="E481" s="69"/>
    </row>
    <row r="482" spans="2:5">
      <c r="B482" s="262" t="s">
        <v>1317</v>
      </c>
      <c r="C482" s="257">
        <v>0.06</v>
      </c>
      <c r="D482" s="429" t="s">
        <v>6703</v>
      </c>
      <c r="E482" s="69"/>
    </row>
    <row r="483" spans="2:5">
      <c r="B483" s="262" t="s">
        <v>1317</v>
      </c>
      <c r="C483" s="257">
        <v>0.35</v>
      </c>
      <c r="D483" s="429" t="s">
        <v>6704</v>
      </c>
      <c r="E483" s="69"/>
    </row>
    <row r="484" spans="2:5">
      <c r="B484" s="262" t="s">
        <v>1317</v>
      </c>
      <c r="C484" s="257">
        <v>0.64</v>
      </c>
      <c r="D484" s="429" t="s">
        <v>6705</v>
      </c>
      <c r="E484" s="69"/>
    </row>
    <row r="485" spans="2:5">
      <c r="B485" s="262" t="s">
        <v>1317</v>
      </c>
      <c r="C485" s="257">
        <v>9.5</v>
      </c>
      <c r="D485" s="429" t="s">
        <v>6706</v>
      </c>
      <c r="E485" s="69"/>
    </row>
    <row r="486" spans="2:5">
      <c r="B486" s="262" t="s">
        <v>1317</v>
      </c>
      <c r="C486" s="257">
        <v>12.29</v>
      </c>
      <c r="D486" s="429" t="s">
        <v>7100</v>
      </c>
      <c r="E486" s="69"/>
    </row>
    <row r="487" spans="2:5">
      <c r="B487" s="262" t="s">
        <v>1317</v>
      </c>
      <c r="C487" s="257">
        <v>22.6</v>
      </c>
      <c r="D487" s="429" t="s">
        <v>6707</v>
      </c>
      <c r="E487" s="69"/>
    </row>
    <row r="488" spans="2:5">
      <c r="B488" s="262" t="s">
        <v>1317</v>
      </c>
      <c r="C488" s="257">
        <v>24</v>
      </c>
      <c r="D488" s="429" t="s">
        <v>6708</v>
      </c>
      <c r="E488" s="69"/>
    </row>
    <row r="489" spans="2:5">
      <c r="B489" s="262" t="s">
        <v>1317</v>
      </c>
      <c r="C489" s="257">
        <v>49.9</v>
      </c>
      <c r="D489" s="429" t="s">
        <v>6709</v>
      </c>
      <c r="E489" s="69"/>
    </row>
    <row r="490" spans="2:5">
      <c r="B490" s="262" t="s">
        <v>1317</v>
      </c>
      <c r="C490" s="257">
        <v>50</v>
      </c>
      <c r="D490" s="429" t="s">
        <v>6963</v>
      </c>
      <c r="E490" s="69"/>
    </row>
    <row r="491" spans="2:5">
      <c r="B491" s="262" t="s">
        <v>1317</v>
      </c>
      <c r="C491" s="257">
        <v>50</v>
      </c>
      <c r="D491" s="429" t="s">
        <v>6612</v>
      </c>
      <c r="E491" s="69"/>
    </row>
    <row r="492" spans="2:5">
      <c r="B492" s="262" t="s">
        <v>1317</v>
      </c>
      <c r="C492" s="257">
        <v>79.12</v>
      </c>
      <c r="D492" s="429" t="s">
        <v>7101</v>
      </c>
      <c r="E492" s="69"/>
    </row>
    <row r="493" spans="2:5">
      <c r="B493" s="262" t="s">
        <v>1317</v>
      </c>
      <c r="C493" s="257">
        <v>81</v>
      </c>
      <c r="D493" s="429" t="s">
        <v>7102</v>
      </c>
      <c r="E493" s="69"/>
    </row>
    <row r="494" spans="2:5">
      <c r="B494" s="262" t="s">
        <v>1317</v>
      </c>
      <c r="C494" s="257">
        <v>88.97</v>
      </c>
      <c r="D494" s="429" t="s">
        <v>6710</v>
      </c>
      <c r="E494" s="69"/>
    </row>
    <row r="495" spans="2:5">
      <c r="B495" s="295" t="s">
        <v>1317</v>
      </c>
      <c r="C495" s="296">
        <v>96.17</v>
      </c>
      <c r="D495" s="430" t="s">
        <v>6711</v>
      </c>
      <c r="E495" s="69"/>
    </row>
    <row r="496" spans="2:5">
      <c r="B496" s="262" t="s">
        <v>1317</v>
      </c>
      <c r="C496" s="257">
        <v>99.68</v>
      </c>
      <c r="D496" s="429" t="s">
        <v>7103</v>
      </c>
      <c r="E496" s="69"/>
    </row>
    <row r="497" spans="2:5">
      <c r="B497" s="262" t="s">
        <v>1317</v>
      </c>
      <c r="C497" s="257">
        <v>100</v>
      </c>
      <c r="D497" s="429" t="s">
        <v>7104</v>
      </c>
      <c r="E497" s="69"/>
    </row>
    <row r="498" spans="2:5">
      <c r="B498" s="262" t="s">
        <v>1317</v>
      </c>
      <c r="C498" s="257">
        <v>100</v>
      </c>
      <c r="D498" s="429" t="s">
        <v>7105</v>
      </c>
      <c r="E498" s="69"/>
    </row>
    <row r="499" spans="2:5">
      <c r="B499" s="262" t="s">
        <v>1317</v>
      </c>
      <c r="C499" s="257">
        <v>100</v>
      </c>
      <c r="D499" s="429" t="s">
        <v>7106</v>
      </c>
      <c r="E499" s="69"/>
    </row>
    <row r="500" spans="2:5">
      <c r="B500" s="262" t="s">
        <v>1317</v>
      </c>
      <c r="C500" s="257">
        <v>100</v>
      </c>
      <c r="D500" s="429" t="s">
        <v>7107</v>
      </c>
      <c r="E500" s="69"/>
    </row>
    <row r="501" spans="2:5">
      <c r="B501" s="262" t="s">
        <v>1317</v>
      </c>
      <c r="C501" s="257">
        <v>103.71</v>
      </c>
      <c r="D501" s="429" t="s">
        <v>7108</v>
      </c>
      <c r="E501" s="69"/>
    </row>
    <row r="502" spans="2:5">
      <c r="B502" s="262" t="s">
        <v>1317</v>
      </c>
      <c r="C502" s="257">
        <v>128.72999999999999</v>
      </c>
      <c r="D502" s="429" t="s">
        <v>6712</v>
      </c>
      <c r="E502" s="69"/>
    </row>
    <row r="503" spans="2:5">
      <c r="B503" s="262" t="s">
        <v>1317</v>
      </c>
      <c r="C503" s="257">
        <v>132</v>
      </c>
      <c r="D503" s="429" t="s">
        <v>6530</v>
      </c>
      <c r="E503" s="69"/>
    </row>
    <row r="504" spans="2:5">
      <c r="B504" s="262" t="s">
        <v>1317</v>
      </c>
      <c r="C504" s="257">
        <v>133.35</v>
      </c>
      <c r="D504" s="341" t="s">
        <v>6713</v>
      </c>
      <c r="E504" s="69"/>
    </row>
    <row r="505" spans="2:5">
      <c r="B505" s="262" t="s">
        <v>1317</v>
      </c>
      <c r="C505" s="257">
        <v>143</v>
      </c>
      <c r="D505" s="429" t="s">
        <v>6529</v>
      </c>
      <c r="E505" s="69"/>
    </row>
    <row r="506" spans="2:5">
      <c r="B506" s="262" t="s">
        <v>1317</v>
      </c>
      <c r="C506" s="257">
        <v>177</v>
      </c>
      <c r="D506" s="429" t="s">
        <v>7073</v>
      </c>
      <c r="E506" s="69"/>
    </row>
    <row r="507" spans="2:5">
      <c r="B507" s="262" t="s">
        <v>1317</v>
      </c>
      <c r="C507" s="257">
        <v>200</v>
      </c>
      <c r="D507" s="429" t="s">
        <v>6714</v>
      </c>
      <c r="E507" s="69"/>
    </row>
    <row r="508" spans="2:5">
      <c r="B508" s="262" t="s">
        <v>1317</v>
      </c>
      <c r="C508" s="257">
        <v>200</v>
      </c>
      <c r="D508" s="429" t="s">
        <v>6715</v>
      </c>
      <c r="E508" s="69"/>
    </row>
    <row r="509" spans="2:5">
      <c r="B509" s="262" t="s">
        <v>1317</v>
      </c>
      <c r="C509" s="257">
        <v>213.81</v>
      </c>
      <c r="D509" s="430" t="s">
        <v>7109</v>
      </c>
      <c r="E509" s="69"/>
    </row>
    <row r="510" spans="2:5">
      <c r="B510" s="262" t="s">
        <v>1317</v>
      </c>
      <c r="C510" s="257">
        <v>250</v>
      </c>
      <c r="D510" s="429" t="s">
        <v>7110</v>
      </c>
      <c r="E510" s="69"/>
    </row>
    <row r="511" spans="2:5">
      <c r="B511" s="262" t="s">
        <v>1317</v>
      </c>
      <c r="C511" s="257">
        <v>294</v>
      </c>
      <c r="D511" s="429" t="s">
        <v>6716</v>
      </c>
      <c r="E511" s="69"/>
    </row>
    <row r="512" spans="2:5">
      <c r="B512" s="262" t="s">
        <v>1317</v>
      </c>
      <c r="C512" s="257">
        <v>298</v>
      </c>
      <c r="D512" s="429" t="s">
        <v>6586</v>
      </c>
      <c r="E512" s="69"/>
    </row>
    <row r="513" spans="2:5">
      <c r="B513" s="262" t="s">
        <v>1317</v>
      </c>
      <c r="C513" s="257">
        <v>317</v>
      </c>
      <c r="D513" s="429" t="s">
        <v>7073</v>
      </c>
      <c r="E513" s="69"/>
    </row>
    <row r="514" spans="2:5">
      <c r="B514" s="262" t="s">
        <v>1317</v>
      </c>
      <c r="C514" s="257">
        <v>330</v>
      </c>
      <c r="D514" s="429" t="s">
        <v>6717</v>
      </c>
      <c r="E514" s="69"/>
    </row>
    <row r="515" spans="2:5">
      <c r="B515" s="262" t="s">
        <v>1317</v>
      </c>
      <c r="C515" s="257">
        <v>360</v>
      </c>
      <c r="D515" s="429" t="s">
        <v>6718</v>
      </c>
      <c r="E515" s="69"/>
    </row>
    <row r="516" spans="2:5">
      <c r="B516" s="262" t="s">
        <v>1317</v>
      </c>
      <c r="C516" s="257">
        <v>381.38</v>
      </c>
      <c r="D516" s="429" t="s">
        <v>6719</v>
      </c>
      <c r="E516" s="69"/>
    </row>
    <row r="517" spans="2:5">
      <c r="B517" s="262" t="s">
        <v>1317</v>
      </c>
      <c r="C517" s="257">
        <v>396.78</v>
      </c>
      <c r="D517" s="429" t="s">
        <v>6720</v>
      </c>
      <c r="E517" s="69"/>
    </row>
    <row r="518" spans="2:5">
      <c r="B518" s="262" t="s">
        <v>1317</v>
      </c>
      <c r="C518" s="257">
        <v>408</v>
      </c>
      <c r="D518" s="429" t="s">
        <v>6721</v>
      </c>
    </row>
    <row r="519" spans="2:5">
      <c r="B519" s="262" t="s">
        <v>1317</v>
      </c>
      <c r="C519" s="257">
        <v>446.89</v>
      </c>
      <c r="D519" s="429" t="s">
        <v>7111</v>
      </c>
    </row>
    <row r="520" spans="2:5">
      <c r="B520" s="262" t="s">
        <v>1317</v>
      </c>
      <c r="C520" s="257">
        <v>450</v>
      </c>
      <c r="D520" s="429" t="s">
        <v>6722</v>
      </c>
    </row>
    <row r="521" spans="2:5">
      <c r="B521" s="262" t="s">
        <v>1317</v>
      </c>
      <c r="C521" s="257">
        <v>450.79</v>
      </c>
      <c r="D521" s="429" t="s">
        <v>6723</v>
      </c>
    </row>
    <row r="522" spans="2:5">
      <c r="B522" s="262" t="s">
        <v>1317</v>
      </c>
      <c r="C522" s="257">
        <v>480</v>
      </c>
      <c r="D522" s="429" t="s">
        <v>7073</v>
      </c>
    </row>
    <row r="523" spans="2:5">
      <c r="B523" s="262" t="s">
        <v>1317</v>
      </c>
      <c r="C523" s="257">
        <v>500</v>
      </c>
      <c r="D523" s="429" t="s">
        <v>6724</v>
      </c>
    </row>
    <row r="524" spans="2:5">
      <c r="B524" s="262" t="s">
        <v>1317</v>
      </c>
      <c r="C524" s="257">
        <v>510.13</v>
      </c>
      <c r="D524" s="429" t="s">
        <v>7112</v>
      </c>
    </row>
    <row r="525" spans="2:5">
      <c r="B525" s="262" t="s">
        <v>1317</v>
      </c>
      <c r="C525" s="257">
        <v>586</v>
      </c>
      <c r="D525" s="429" t="s">
        <v>6725</v>
      </c>
    </row>
    <row r="526" spans="2:5">
      <c r="B526" s="262" t="s">
        <v>1317</v>
      </c>
      <c r="C526" s="257">
        <v>596.66</v>
      </c>
      <c r="D526" s="429" t="s">
        <v>6726</v>
      </c>
    </row>
    <row r="527" spans="2:5">
      <c r="B527" s="262" t="s">
        <v>1317</v>
      </c>
      <c r="C527" s="257">
        <v>622.29</v>
      </c>
      <c r="D527" s="429" t="s">
        <v>6727</v>
      </c>
    </row>
    <row r="528" spans="2:5">
      <c r="B528" s="262" t="s">
        <v>1317</v>
      </c>
      <c r="C528" s="257">
        <v>673.95</v>
      </c>
      <c r="D528" s="429" t="s">
        <v>6728</v>
      </c>
    </row>
    <row r="529" spans="2:4">
      <c r="B529" s="262" t="s">
        <v>1317</v>
      </c>
      <c r="C529" s="257">
        <v>1000</v>
      </c>
      <c r="D529" s="429" t="s">
        <v>7113</v>
      </c>
    </row>
    <row r="530" spans="2:4">
      <c r="B530" s="262" t="s">
        <v>1317</v>
      </c>
      <c r="C530" s="257">
        <v>1000</v>
      </c>
      <c r="D530" s="429" t="s">
        <v>6789</v>
      </c>
    </row>
    <row r="531" spans="2:4">
      <c r="B531" s="262" t="s">
        <v>1317</v>
      </c>
      <c r="C531" s="257">
        <v>1000</v>
      </c>
      <c r="D531" s="429" t="s">
        <v>7114</v>
      </c>
    </row>
    <row r="532" spans="2:4">
      <c r="B532" s="262" t="s">
        <v>1317</v>
      </c>
      <c r="C532" s="257">
        <v>1083.5899999999999</v>
      </c>
      <c r="D532" s="429" t="s">
        <v>7115</v>
      </c>
    </row>
    <row r="533" spans="2:4">
      <c r="B533" s="262" t="s">
        <v>1317</v>
      </c>
      <c r="C533" s="257">
        <v>2000</v>
      </c>
      <c r="D533" s="429" t="s">
        <v>6729</v>
      </c>
    </row>
    <row r="534" spans="2:4">
      <c r="B534" s="262" t="s">
        <v>1317</v>
      </c>
      <c r="C534" s="257">
        <v>2000</v>
      </c>
      <c r="D534" s="429" t="s">
        <v>7248</v>
      </c>
    </row>
    <row r="535" spans="2:4">
      <c r="B535" s="262" t="s">
        <v>1317</v>
      </c>
      <c r="C535" s="257">
        <v>3000</v>
      </c>
      <c r="D535" s="429" t="s">
        <v>7116</v>
      </c>
    </row>
    <row r="536" spans="2:4">
      <c r="B536" s="262" t="s">
        <v>1317</v>
      </c>
      <c r="C536" s="257">
        <v>4232.84</v>
      </c>
      <c r="D536" s="429" t="s">
        <v>6730</v>
      </c>
    </row>
    <row r="537" spans="2:4">
      <c r="B537" s="262" t="s">
        <v>1317</v>
      </c>
      <c r="C537" s="257">
        <v>5000</v>
      </c>
      <c r="D537" s="429" t="s">
        <v>6731</v>
      </c>
    </row>
    <row r="538" spans="2:4">
      <c r="B538" s="262" t="s">
        <v>1317</v>
      </c>
      <c r="C538" s="257">
        <v>5000</v>
      </c>
      <c r="D538" s="429" t="s">
        <v>6732</v>
      </c>
    </row>
    <row r="539" spans="2:4">
      <c r="B539" s="262" t="s">
        <v>1317</v>
      </c>
      <c r="C539" s="257">
        <v>9340</v>
      </c>
      <c r="D539" s="429" t="s">
        <v>7117</v>
      </c>
    </row>
    <row r="540" spans="2:4">
      <c r="B540" s="262" t="s">
        <v>1317</v>
      </c>
      <c r="C540" s="257">
        <v>10000</v>
      </c>
      <c r="D540" s="429" t="s">
        <v>6733</v>
      </c>
    </row>
    <row r="541" spans="2:4" ht="26.25">
      <c r="B541" s="262" t="s">
        <v>1317</v>
      </c>
      <c r="C541" s="257">
        <v>12464</v>
      </c>
      <c r="D541" s="429" t="s">
        <v>6560</v>
      </c>
    </row>
    <row r="542" spans="2:4">
      <c r="B542" s="262" t="s">
        <v>1317</v>
      </c>
      <c r="C542" s="257">
        <v>20720</v>
      </c>
      <c r="D542" s="429" t="s">
        <v>6605</v>
      </c>
    </row>
    <row r="543" spans="2:4">
      <c r="B543" s="262" t="s">
        <v>1317</v>
      </c>
      <c r="C543" s="257">
        <v>30000</v>
      </c>
      <c r="D543" s="429" t="s">
        <v>6734</v>
      </c>
    </row>
    <row r="544" spans="2:4">
      <c r="B544" s="262" t="s">
        <v>1316</v>
      </c>
      <c r="C544" s="257">
        <v>0.01</v>
      </c>
      <c r="D544" s="429" t="s">
        <v>6735</v>
      </c>
    </row>
    <row r="545" spans="2:4">
      <c r="B545" s="262" t="s">
        <v>1316</v>
      </c>
      <c r="C545" s="257">
        <v>0.14000000000000001</v>
      </c>
      <c r="D545" s="429" t="s">
        <v>6736</v>
      </c>
    </row>
    <row r="546" spans="2:4">
      <c r="B546" s="262" t="s">
        <v>1316</v>
      </c>
      <c r="C546" s="257">
        <v>0.32</v>
      </c>
      <c r="D546" s="429" t="s">
        <v>7118</v>
      </c>
    </row>
    <row r="547" spans="2:4">
      <c r="B547" s="262" t="s">
        <v>1316</v>
      </c>
      <c r="C547" s="257">
        <v>1.37</v>
      </c>
      <c r="D547" s="429" t="s">
        <v>6737</v>
      </c>
    </row>
    <row r="548" spans="2:4">
      <c r="B548" s="262" t="s">
        <v>1316</v>
      </c>
      <c r="C548" s="257">
        <v>2</v>
      </c>
      <c r="D548" s="429" t="s">
        <v>6738</v>
      </c>
    </row>
    <row r="549" spans="2:4">
      <c r="B549" s="262" t="s">
        <v>1316</v>
      </c>
      <c r="C549" s="257">
        <v>14.57</v>
      </c>
      <c r="D549" s="429" t="s">
        <v>6739</v>
      </c>
    </row>
    <row r="550" spans="2:4">
      <c r="B550" s="262" t="s">
        <v>1316</v>
      </c>
      <c r="C550" s="257">
        <v>24.45</v>
      </c>
      <c r="D550" s="429" t="s">
        <v>6740</v>
      </c>
    </row>
    <row r="551" spans="2:4">
      <c r="B551" s="262" t="s">
        <v>1316</v>
      </c>
      <c r="C551" s="257">
        <v>46.78</v>
      </c>
      <c r="D551" s="429" t="s">
        <v>7119</v>
      </c>
    </row>
    <row r="552" spans="2:4">
      <c r="B552" s="262" t="s">
        <v>1316</v>
      </c>
      <c r="C552" s="257">
        <v>50</v>
      </c>
      <c r="D552" s="429" t="s">
        <v>7104</v>
      </c>
    </row>
    <row r="553" spans="2:4">
      <c r="B553" s="262" t="s">
        <v>1316</v>
      </c>
      <c r="C553" s="257">
        <v>59.37</v>
      </c>
      <c r="D553" s="429" t="s">
        <v>6741</v>
      </c>
    </row>
    <row r="554" spans="2:4">
      <c r="B554" s="262" t="s">
        <v>1316</v>
      </c>
      <c r="C554" s="257">
        <v>62.68</v>
      </c>
      <c r="D554" s="429" t="s">
        <v>6742</v>
      </c>
    </row>
    <row r="555" spans="2:4">
      <c r="B555" s="262" t="s">
        <v>1316</v>
      </c>
      <c r="C555" s="257">
        <v>69.13</v>
      </c>
      <c r="D555" s="429" t="s">
        <v>6743</v>
      </c>
    </row>
    <row r="556" spans="2:4">
      <c r="B556" s="262" t="s">
        <v>1316</v>
      </c>
      <c r="C556" s="257">
        <v>93.2</v>
      </c>
      <c r="D556" s="429" t="s">
        <v>6744</v>
      </c>
    </row>
    <row r="557" spans="2:4">
      <c r="B557" s="262" t="s">
        <v>1316</v>
      </c>
      <c r="C557" s="257">
        <v>100</v>
      </c>
      <c r="D557" s="429" t="s">
        <v>6745</v>
      </c>
    </row>
    <row r="558" spans="2:4">
      <c r="B558" s="262" t="s">
        <v>1316</v>
      </c>
      <c r="C558" s="257">
        <v>101</v>
      </c>
      <c r="D558" s="429" t="s">
        <v>6746</v>
      </c>
    </row>
    <row r="559" spans="2:4">
      <c r="B559" s="262" t="s">
        <v>1316</v>
      </c>
      <c r="C559" s="257">
        <v>101</v>
      </c>
      <c r="D559" s="429" t="s">
        <v>6747</v>
      </c>
    </row>
    <row r="560" spans="2:4">
      <c r="B560" s="262" t="s">
        <v>1316</v>
      </c>
      <c r="C560" s="257">
        <v>130.94999999999999</v>
      </c>
      <c r="D560" s="429" t="s">
        <v>6748</v>
      </c>
    </row>
    <row r="561" spans="2:7">
      <c r="B561" s="262" t="s">
        <v>1316</v>
      </c>
      <c r="C561" s="257">
        <v>135</v>
      </c>
      <c r="D561" s="429" t="s">
        <v>6586</v>
      </c>
    </row>
    <row r="562" spans="2:7">
      <c r="B562" s="262" t="s">
        <v>1316</v>
      </c>
      <c r="C562" s="257">
        <v>148</v>
      </c>
      <c r="D562" s="429" t="s">
        <v>6529</v>
      </c>
    </row>
    <row r="563" spans="2:7">
      <c r="B563" s="262" t="s">
        <v>1316</v>
      </c>
      <c r="C563" s="257">
        <v>170</v>
      </c>
      <c r="D563" s="429" t="s">
        <v>7120</v>
      </c>
    </row>
    <row r="564" spans="2:7">
      <c r="B564" s="262" t="s">
        <v>1316</v>
      </c>
      <c r="C564" s="257">
        <v>195.76</v>
      </c>
      <c r="D564" s="429" t="s">
        <v>6749</v>
      </c>
    </row>
    <row r="565" spans="2:7">
      <c r="B565" s="262" t="s">
        <v>1316</v>
      </c>
      <c r="C565" s="257">
        <v>200</v>
      </c>
      <c r="D565" s="429" t="s">
        <v>6450</v>
      </c>
    </row>
    <row r="566" spans="2:7" s="69" customFormat="1">
      <c r="B566" s="262" t="s">
        <v>1316</v>
      </c>
      <c r="C566" s="257">
        <v>207.36</v>
      </c>
      <c r="D566" s="429" t="s">
        <v>6750</v>
      </c>
      <c r="E566"/>
      <c r="G566" s="172"/>
    </row>
    <row r="567" spans="2:7">
      <c r="B567" s="262" t="s">
        <v>1316</v>
      </c>
      <c r="C567" s="257">
        <v>224.05</v>
      </c>
      <c r="D567" s="429" t="s">
        <v>6751</v>
      </c>
      <c r="E567" s="69"/>
    </row>
    <row r="568" spans="2:7">
      <c r="B568" s="262" t="s">
        <v>1316</v>
      </c>
      <c r="C568" s="257">
        <v>294</v>
      </c>
      <c r="D568" s="429" t="s">
        <v>7121</v>
      </c>
    </row>
    <row r="569" spans="2:7">
      <c r="B569" s="262" t="s">
        <v>1316</v>
      </c>
      <c r="C569" s="257">
        <v>300</v>
      </c>
      <c r="D569" s="429" t="s">
        <v>7033</v>
      </c>
    </row>
    <row r="570" spans="2:7">
      <c r="B570" s="262" t="s">
        <v>1316</v>
      </c>
      <c r="C570" s="257">
        <v>300</v>
      </c>
      <c r="D570" s="429" t="s">
        <v>6544</v>
      </c>
    </row>
    <row r="571" spans="2:7">
      <c r="B571" s="262" t="s">
        <v>1316</v>
      </c>
      <c r="C571" s="257">
        <v>303.11</v>
      </c>
      <c r="D571" s="429" t="s">
        <v>6752</v>
      </c>
    </row>
    <row r="572" spans="2:7">
      <c r="B572" s="262" t="s">
        <v>1316</v>
      </c>
      <c r="C572" s="257">
        <v>377</v>
      </c>
      <c r="D572" s="429" t="s">
        <v>7075</v>
      </c>
    </row>
    <row r="573" spans="2:7">
      <c r="B573" s="262" t="s">
        <v>1316</v>
      </c>
      <c r="C573" s="257">
        <v>417</v>
      </c>
      <c r="D573" s="429" t="s">
        <v>7075</v>
      </c>
    </row>
    <row r="574" spans="2:7">
      <c r="B574" s="262" t="s">
        <v>1316</v>
      </c>
      <c r="C574" s="257">
        <v>461.33</v>
      </c>
      <c r="D574" s="429" t="s">
        <v>6753</v>
      </c>
    </row>
    <row r="575" spans="2:7">
      <c r="B575" s="262" t="s">
        <v>1316</v>
      </c>
      <c r="C575" s="257">
        <v>500</v>
      </c>
      <c r="D575" s="429" t="s">
        <v>7122</v>
      </c>
    </row>
    <row r="576" spans="2:7">
      <c r="B576" s="262" t="s">
        <v>1316</v>
      </c>
      <c r="C576" s="257">
        <v>500</v>
      </c>
      <c r="D576" s="429" t="s">
        <v>7123</v>
      </c>
    </row>
    <row r="577" spans="2:4">
      <c r="B577" s="262" t="s">
        <v>1316</v>
      </c>
      <c r="C577" s="257">
        <v>502.99</v>
      </c>
      <c r="D577" s="429" t="s">
        <v>7124</v>
      </c>
    </row>
    <row r="578" spans="2:4">
      <c r="B578" s="262" t="s">
        <v>1316</v>
      </c>
      <c r="C578" s="257">
        <v>678.78</v>
      </c>
      <c r="D578" s="429" t="s">
        <v>6754</v>
      </c>
    </row>
    <row r="579" spans="2:4">
      <c r="B579" s="262" t="s">
        <v>1316</v>
      </c>
      <c r="C579" s="257">
        <v>843.07</v>
      </c>
      <c r="D579" s="341" t="s">
        <v>6755</v>
      </c>
    </row>
    <row r="580" spans="2:4">
      <c r="B580" s="262" t="s">
        <v>1316</v>
      </c>
      <c r="C580" s="257">
        <v>851</v>
      </c>
      <c r="D580" s="429" t="s">
        <v>6756</v>
      </c>
    </row>
    <row r="581" spans="2:4">
      <c r="B581" s="262" t="s">
        <v>1316</v>
      </c>
      <c r="C581" s="257">
        <v>900</v>
      </c>
      <c r="D581" s="429" t="s">
        <v>6757</v>
      </c>
    </row>
    <row r="582" spans="2:4">
      <c r="B582" s="262" t="s">
        <v>1316</v>
      </c>
      <c r="C582" s="257">
        <v>1000</v>
      </c>
      <c r="D582" s="429" t="s">
        <v>7125</v>
      </c>
    </row>
    <row r="583" spans="2:4">
      <c r="B583" s="262" t="s">
        <v>1316</v>
      </c>
      <c r="C583" s="257">
        <v>1000</v>
      </c>
      <c r="D583" s="429" t="s">
        <v>7126</v>
      </c>
    </row>
    <row r="584" spans="2:4">
      <c r="B584" s="262" t="s">
        <v>1316</v>
      </c>
      <c r="C584" s="257">
        <v>1000</v>
      </c>
      <c r="D584" s="429" t="s">
        <v>6758</v>
      </c>
    </row>
    <row r="585" spans="2:4">
      <c r="B585" s="262" t="s">
        <v>1316</v>
      </c>
      <c r="C585" s="257">
        <v>1000</v>
      </c>
      <c r="D585" s="429" t="s">
        <v>7127</v>
      </c>
    </row>
    <row r="586" spans="2:4">
      <c r="B586" s="295" t="s">
        <v>1316</v>
      </c>
      <c r="C586" s="296">
        <v>1000</v>
      </c>
      <c r="D586" s="430" t="s">
        <v>7128</v>
      </c>
    </row>
    <row r="587" spans="2:4">
      <c r="B587" s="262" t="s">
        <v>1316</v>
      </c>
      <c r="C587" s="257">
        <v>1342.55</v>
      </c>
      <c r="D587" s="429" t="s">
        <v>6759</v>
      </c>
    </row>
    <row r="588" spans="2:4">
      <c r="B588" s="262" t="s">
        <v>1316</v>
      </c>
      <c r="C588" s="257">
        <v>2000</v>
      </c>
      <c r="D588" s="429" t="s">
        <v>7051</v>
      </c>
    </row>
    <row r="589" spans="2:4">
      <c r="B589" s="295" t="s">
        <v>1316</v>
      </c>
      <c r="C589" s="296">
        <v>2000</v>
      </c>
      <c r="D589" s="430" t="s">
        <v>7129</v>
      </c>
    </row>
    <row r="590" spans="2:4">
      <c r="B590" s="295" t="s">
        <v>1316</v>
      </c>
      <c r="C590" s="296">
        <v>2239.21</v>
      </c>
      <c r="D590" s="430" t="s">
        <v>7130</v>
      </c>
    </row>
    <row r="591" spans="2:4">
      <c r="B591" s="295" t="s">
        <v>1316</v>
      </c>
      <c r="C591" s="296">
        <v>2565.9899999999998</v>
      </c>
      <c r="D591" s="430" t="s">
        <v>7131</v>
      </c>
    </row>
    <row r="592" spans="2:4">
      <c r="B592" s="262" t="s">
        <v>1316</v>
      </c>
      <c r="C592" s="257">
        <v>3000</v>
      </c>
      <c r="D592" s="429" t="s">
        <v>6597</v>
      </c>
    </row>
    <row r="593" spans="2:7">
      <c r="B593" s="262" t="s">
        <v>1316</v>
      </c>
      <c r="C593" s="257">
        <v>3000</v>
      </c>
      <c r="D593" s="429" t="s">
        <v>6760</v>
      </c>
    </row>
    <row r="594" spans="2:7">
      <c r="B594" s="262" t="s">
        <v>1316</v>
      </c>
      <c r="C594" s="257">
        <v>3000</v>
      </c>
      <c r="D594" s="429" t="s">
        <v>7132</v>
      </c>
    </row>
    <row r="595" spans="2:7">
      <c r="B595" s="262" t="s">
        <v>1316</v>
      </c>
      <c r="C595" s="257">
        <v>3588</v>
      </c>
      <c r="D595" s="429" t="s">
        <v>6761</v>
      </c>
    </row>
    <row r="596" spans="2:7" ht="26.25">
      <c r="B596" s="262" t="s">
        <v>1316</v>
      </c>
      <c r="C596" s="257">
        <v>9520</v>
      </c>
      <c r="D596" s="429" t="s">
        <v>6560</v>
      </c>
    </row>
    <row r="597" spans="2:7" s="128" customFormat="1">
      <c r="B597" s="295" t="s">
        <v>1316</v>
      </c>
      <c r="C597" s="296">
        <v>10000</v>
      </c>
      <c r="D597" s="430" t="s">
        <v>6762</v>
      </c>
      <c r="E597"/>
      <c r="G597" s="329"/>
    </row>
    <row r="598" spans="2:7">
      <c r="B598" s="262" t="s">
        <v>1316</v>
      </c>
      <c r="C598" s="257">
        <v>19648.86</v>
      </c>
      <c r="D598" s="429" t="s">
        <v>6763</v>
      </c>
      <c r="E598" s="128"/>
    </row>
    <row r="599" spans="2:7">
      <c r="B599" s="262" t="s">
        <v>1337</v>
      </c>
      <c r="C599" s="257">
        <v>0.02</v>
      </c>
      <c r="D599" s="429" t="s">
        <v>6764</v>
      </c>
    </row>
    <row r="600" spans="2:7">
      <c r="B600" s="262" t="s">
        <v>1337</v>
      </c>
      <c r="C600" s="257">
        <v>0.37</v>
      </c>
      <c r="D600" s="429" t="s">
        <v>6765</v>
      </c>
    </row>
    <row r="601" spans="2:7">
      <c r="B601" s="262" t="s">
        <v>1337</v>
      </c>
      <c r="C601" s="257">
        <v>0.53</v>
      </c>
      <c r="D601" s="429" t="s">
        <v>6766</v>
      </c>
    </row>
    <row r="602" spans="2:7">
      <c r="B602" s="262" t="s">
        <v>1337</v>
      </c>
      <c r="C602" s="257">
        <v>0.83</v>
      </c>
      <c r="D602" s="429" t="s">
        <v>6767</v>
      </c>
    </row>
    <row r="603" spans="2:7">
      <c r="B603" s="262" t="s">
        <v>1337</v>
      </c>
      <c r="C603" s="257">
        <v>0.98</v>
      </c>
      <c r="D603" s="429" t="s">
        <v>7133</v>
      </c>
    </row>
    <row r="604" spans="2:7">
      <c r="B604" s="262" t="s">
        <v>1337</v>
      </c>
      <c r="C604" s="257">
        <v>3.9</v>
      </c>
      <c r="D604" s="429" t="s">
        <v>6768</v>
      </c>
    </row>
    <row r="605" spans="2:7">
      <c r="B605" s="262" t="s">
        <v>1337</v>
      </c>
      <c r="C605" s="257">
        <v>4</v>
      </c>
      <c r="D605" s="429" t="s">
        <v>6769</v>
      </c>
    </row>
    <row r="606" spans="2:7">
      <c r="B606" s="262" t="s">
        <v>1337</v>
      </c>
      <c r="C606" s="257">
        <v>6</v>
      </c>
      <c r="D606" s="429" t="s">
        <v>6770</v>
      </c>
    </row>
    <row r="607" spans="2:7">
      <c r="B607" s="262" t="s">
        <v>1337</v>
      </c>
      <c r="C607" s="257">
        <v>7.78</v>
      </c>
      <c r="D607" s="429" t="s">
        <v>7134</v>
      </c>
    </row>
    <row r="608" spans="2:7">
      <c r="B608" s="262" t="s">
        <v>1337</v>
      </c>
      <c r="C608" s="257">
        <v>8.5299999999999994</v>
      </c>
      <c r="D608" s="429" t="s">
        <v>6771</v>
      </c>
    </row>
    <row r="609" spans="2:4">
      <c r="B609" s="262" t="s">
        <v>1337</v>
      </c>
      <c r="C609" s="257">
        <v>55</v>
      </c>
      <c r="D609" s="429" t="s">
        <v>6772</v>
      </c>
    </row>
    <row r="610" spans="2:4">
      <c r="B610" s="262" t="s">
        <v>1337</v>
      </c>
      <c r="C610" s="257">
        <v>92.8</v>
      </c>
      <c r="D610" s="429" t="s">
        <v>7135</v>
      </c>
    </row>
    <row r="611" spans="2:4">
      <c r="B611" s="262" t="s">
        <v>1337</v>
      </c>
      <c r="C611" s="257">
        <v>100</v>
      </c>
      <c r="D611" s="429" t="s">
        <v>6450</v>
      </c>
    </row>
    <row r="612" spans="2:4">
      <c r="B612" s="262" t="s">
        <v>1337</v>
      </c>
      <c r="C612" s="257">
        <v>100</v>
      </c>
      <c r="D612" s="429" t="s">
        <v>7136</v>
      </c>
    </row>
    <row r="613" spans="2:4">
      <c r="B613" s="262" t="s">
        <v>1337</v>
      </c>
      <c r="C613" s="257">
        <v>100</v>
      </c>
      <c r="D613" s="429" t="s">
        <v>7104</v>
      </c>
    </row>
    <row r="614" spans="2:4">
      <c r="B614" s="262" t="s">
        <v>1337</v>
      </c>
      <c r="C614" s="257">
        <v>100</v>
      </c>
      <c r="D614" s="429" t="s">
        <v>7137</v>
      </c>
    </row>
    <row r="615" spans="2:4">
      <c r="B615" s="262" t="s">
        <v>1337</v>
      </c>
      <c r="C615" s="257">
        <v>100</v>
      </c>
      <c r="D615" s="429" t="s">
        <v>6613</v>
      </c>
    </row>
    <row r="616" spans="2:4">
      <c r="B616" s="262" t="s">
        <v>1337</v>
      </c>
      <c r="C616" s="257">
        <v>100</v>
      </c>
      <c r="D616" s="429" t="s">
        <v>6617</v>
      </c>
    </row>
    <row r="617" spans="2:4">
      <c r="B617" s="262" t="s">
        <v>1337</v>
      </c>
      <c r="C617" s="257">
        <v>100</v>
      </c>
      <c r="D617" s="429" t="s">
        <v>6459</v>
      </c>
    </row>
    <row r="618" spans="2:4">
      <c r="B618" s="262" t="s">
        <v>1337</v>
      </c>
      <c r="C618" s="257">
        <v>100</v>
      </c>
      <c r="D618" s="429" t="s">
        <v>6618</v>
      </c>
    </row>
    <row r="619" spans="2:4">
      <c r="B619" s="262" t="s">
        <v>1337</v>
      </c>
      <c r="C619" s="257">
        <v>100</v>
      </c>
      <c r="D619" s="429" t="s">
        <v>6615</v>
      </c>
    </row>
    <row r="620" spans="2:4">
      <c r="B620" s="262" t="s">
        <v>1337</v>
      </c>
      <c r="C620" s="257">
        <v>100</v>
      </c>
      <c r="D620" s="429" t="s">
        <v>6616</v>
      </c>
    </row>
    <row r="621" spans="2:4">
      <c r="B621" s="262" t="s">
        <v>1337</v>
      </c>
      <c r="C621" s="257">
        <v>100</v>
      </c>
      <c r="D621" s="429" t="s">
        <v>6773</v>
      </c>
    </row>
    <row r="622" spans="2:4">
      <c r="B622" s="262" t="s">
        <v>1337</v>
      </c>
      <c r="C622" s="257">
        <v>110</v>
      </c>
      <c r="D622" s="429" t="s">
        <v>6746</v>
      </c>
    </row>
    <row r="623" spans="2:4">
      <c r="B623" s="262" t="s">
        <v>1337</v>
      </c>
      <c r="C623" s="257">
        <v>147</v>
      </c>
      <c r="D623" s="429" t="s">
        <v>6529</v>
      </c>
    </row>
    <row r="624" spans="2:4">
      <c r="B624" s="262" t="s">
        <v>1337</v>
      </c>
      <c r="C624" s="257">
        <v>165</v>
      </c>
      <c r="D624" s="429" t="s">
        <v>6530</v>
      </c>
    </row>
    <row r="625" spans="2:7">
      <c r="B625" s="262" t="s">
        <v>1337</v>
      </c>
      <c r="C625" s="257">
        <v>189.1</v>
      </c>
      <c r="D625" s="429" t="s">
        <v>6774</v>
      </c>
    </row>
    <row r="626" spans="2:7">
      <c r="B626" s="262" t="s">
        <v>1337</v>
      </c>
      <c r="C626" s="257">
        <v>194</v>
      </c>
      <c r="D626" s="429" t="s">
        <v>6775</v>
      </c>
    </row>
    <row r="627" spans="2:7">
      <c r="B627" s="262" t="s">
        <v>1337</v>
      </c>
      <c r="C627" s="257">
        <v>203.45</v>
      </c>
      <c r="D627" s="429" t="s">
        <v>6776</v>
      </c>
    </row>
    <row r="628" spans="2:7">
      <c r="B628" s="262" t="s">
        <v>1337</v>
      </c>
      <c r="C628" s="257">
        <v>294</v>
      </c>
      <c r="D628" s="429" t="s">
        <v>6777</v>
      </c>
    </row>
    <row r="629" spans="2:7">
      <c r="B629" s="262" t="s">
        <v>1337</v>
      </c>
      <c r="C629" s="257">
        <v>294</v>
      </c>
      <c r="D629" s="429" t="s">
        <v>6778</v>
      </c>
    </row>
    <row r="630" spans="2:7">
      <c r="B630" s="262" t="s">
        <v>1337</v>
      </c>
      <c r="C630" s="257">
        <v>300</v>
      </c>
      <c r="D630" s="429" t="s">
        <v>7031</v>
      </c>
    </row>
    <row r="631" spans="2:7">
      <c r="B631" s="262" t="s">
        <v>1337</v>
      </c>
      <c r="C631" s="257">
        <v>300</v>
      </c>
      <c r="D631" s="429" t="s">
        <v>6779</v>
      </c>
    </row>
    <row r="632" spans="2:7">
      <c r="B632" s="262" t="s">
        <v>1337</v>
      </c>
      <c r="C632" s="257">
        <v>300</v>
      </c>
      <c r="D632" s="429" t="s">
        <v>7138</v>
      </c>
    </row>
    <row r="633" spans="2:7">
      <c r="B633" s="262" t="s">
        <v>1337</v>
      </c>
      <c r="C633" s="257">
        <v>370</v>
      </c>
      <c r="D633" s="429" t="s">
        <v>7075</v>
      </c>
    </row>
    <row r="634" spans="2:7">
      <c r="B634" s="262" t="s">
        <v>1337</v>
      </c>
      <c r="C634" s="257">
        <v>389</v>
      </c>
      <c r="D634" s="429" t="s">
        <v>6780</v>
      </c>
    </row>
    <row r="635" spans="2:7" s="128" customFormat="1">
      <c r="B635" s="295" t="s">
        <v>1337</v>
      </c>
      <c r="C635" s="296">
        <v>487.58</v>
      </c>
      <c r="D635" s="430" t="s">
        <v>6781</v>
      </c>
      <c r="E635"/>
      <c r="G635" s="329"/>
    </row>
    <row r="636" spans="2:7">
      <c r="B636" s="262" t="s">
        <v>1337</v>
      </c>
      <c r="C636" s="257">
        <v>495.97</v>
      </c>
      <c r="D636" s="429" t="s">
        <v>6782</v>
      </c>
      <c r="E636" s="128"/>
    </row>
    <row r="637" spans="2:7">
      <c r="B637" s="262" t="s">
        <v>1337</v>
      </c>
      <c r="C637" s="257">
        <v>500</v>
      </c>
      <c r="D637" s="341" t="s">
        <v>7139</v>
      </c>
    </row>
    <row r="638" spans="2:7">
      <c r="B638" s="262" t="s">
        <v>1337</v>
      </c>
      <c r="C638" s="257">
        <v>500</v>
      </c>
      <c r="D638" s="429" t="s">
        <v>7038</v>
      </c>
    </row>
    <row r="639" spans="2:7">
      <c r="B639" s="262" t="s">
        <v>1337</v>
      </c>
      <c r="C639" s="257">
        <v>500</v>
      </c>
      <c r="D639" s="429" t="s">
        <v>7140</v>
      </c>
    </row>
    <row r="640" spans="2:7">
      <c r="B640" s="262" t="s">
        <v>1337</v>
      </c>
      <c r="C640" s="257">
        <v>500</v>
      </c>
      <c r="D640" s="429" t="s">
        <v>6783</v>
      </c>
    </row>
    <row r="641" spans="2:7">
      <c r="B641" s="262" t="s">
        <v>1337</v>
      </c>
      <c r="C641" s="257">
        <v>500</v>
      </c>
      <c r="D641" s="429" t="s">
        <v>6784</v>
      </c>
    </row>
    <row r="642" spans="2:7">
      <c r="B642" s="262" t="s">
        <v>1337</v>
      </c>
      <c r="C642" s="257">
        <v>500</v>
      </c>
      <c r="D642" s="429" t="s">
        <v>7141</v>
      </c>
    </row>
    <row r="643" spans="2:7">
      <c r="B643" s="262" t="s">
        <v>1337</v>
      </c>
      <c r="C643" s="257">
        <v>510</v>
      </c>
      <c r="D643" s="429" t="s">
        <v>7073</v>
      </c>
    </row>
    <row r="644" spans="2:7">
      <c r="B644" s="262" t="s">
        <v>1337</v>
      </c>
      <c r="C644" s="257">
        <v>517.36</v>
      </c>
      <c r="D644" s="429" t="s">
        <v>6785</v>
      </c>
    </row>
    <row r="645" spans="2:7" s="69" customFormat="1">
      <c r="B645" s="262" t="s">
        <v>1337</v>
      </c>
      <c r="C645" s="257">
        <v>747.53</v>
      </c>
      <c r="D645" s="429" t="s">
        <v>6786</v>
      </c>
      <c r="E645"/>
      <c r="G645" s="172"/>
    </row>
    <row r="646" spans="2:7" s="69" customFormat="1">
      <c r="B646" s="262" t="s">
        <v>1337</v>
      </c>
      <c r="C646" s="257">
        <v>759.22</v>
      </c>
      <c r="D646" s="429" t="s">
        <v>6787</v>
      </c>
      <c r="G646" s="172"/>
    </row>
    <row r="647" spans="2:7" s="69" customFormat="1">
      <c r="B647" s="262" t="s">
        <v>1337</v>
      </c>
      <c r="C647" s="257">
        <v>849.42</v>
      </c>
      <c r="D647" s="429" t="s">
        <v>6788</v>
      </c>
      <c r="G647" s="172"/>
    </row>
    <row r="648" spans="2:7">
      <c r="B648" s="262" t="s">
        <v>1337</v>
      </c>
      <c r="C648" s="257">
        <v>1000</v>
      </c>
      <c r="D648" s="429" t="s">
        <v>6789</v>
      </c>
      <c r="E648" s="69"/>
    </row>
    <row r="649" spans="2:7">
      <c r="B649" s="262" t="s">
        <v>1337</v>
      </c>
      <c r="C649" s="257">
        <v>1000</v>
      </c>
      <c r="D649" s="429" t="s">
        <v>7142</v>
      </c>
    </row>
    <row r="650" spans="2:7">
      <c r="B650" s="262" t="s">
        <v>1337</v>
      </c>
      <c r="C650" s="257">
        <v>1000</v>
      </c>
      <c r="D650" s="429" t="s">
        <v>6790</v>
      </c>
    </row>
    <row r="651" spans="2:7">
      <c r="B651" s="262" t="s">
        <v>1337</v>
      </c>
      <c r="C651" s="257">
        <v>1500</v>
      </c>
      <c r="D651" s="429" t="s">
        <v>7143</v>
      </c>
    </row>
    <row r="652" spans="2:7">
      <c r="B652" s="262" t="s">
        <v>1337</v>
      </c>
      <c r="C652" s="257">
        <v>1603.61</v>
      </c>
      <c r="D652" s="429" t="s">
        <v>6791</v>
      </c>
    </row>
    <row r="653" spans="2:7">
      <c r="B653" s="262" t="s">
        <v>1337</v>
      </c>
      <c r="C653" s="257">
        <v>2000</v>
      </c>
      <c r="D653" s="429" t="s">
        <v>6792</v>
      </c>
    </row>
    <row r="654" spans="2:7">
      <c r="B654" s="262" t="s">
        <v>1337</v>
      </c>
      <c r="C654" s="257">
        <v>2113</v>
      </c>
      <c r="D654" s="430" t="s">
        <v>6793</v>
      </c>
    </row>
    <row r="655" spans="2:7">
      <c r="B655" s="262" t="s">
        <v>1337</v>
      </c>
      <c r="C655" s="257">
        <v>3000</v>
      </c>
      <c r="D655" s="429" t="s">
        <v>6988</v>
      </c>
    </row>
    <row r="656" spans="2:7">
      <c r="B656" s="262" t="s">
        <v>1337</v>
      </c>
      <c r="C656" s="257">
        <v>5000</v>
      </c>
      <c r="D656" s="429" t="s">
        <v>6794</v>
      </c>
    </row>
    <row r="657" spans="2:4">
      <c r="B657" s="262" t="s">
        <v>1337</v>
      </c>
      <c r="C657" s="257">
        <v>10000</v>
      </c>
      <c r="D657" s="429" t="s">
        <v>7144</v>
      </c>
    </row>
    <row r="658" spans="2:4">
      <c r="B658" s="262" t="s">
        <v>1337</v>
      </c>
      <c r="C658" s="257">
        <v>12667.45</v>
      </c>
      <c r="D658" s="429" t="s">
        <v>6795</v>
      </c>
    </row>
    <row r="659" spans="2:4" ht="26.25">
      <c r="B659" s="262" t="s">
        <v>1337</v>
      </c>
      <c r="C659" s="257">
        <v>14176.72</v>
      </c>
      <c r="D659" s="429" t="s">
        <v>6560</v>
      </c>
    </row>
    <row r="660" spans="2:4" ht="26.25">
      <c r="B660" s="262" t="s">
        <v>1337</v>
      </c>
      <c r="C660" s="257">
        <v>16821.439999999999</v>
      </c>
      <c r="D660" s="429" t="s">
        <v>6560</v>
      </c>
    </row>
    <row r="661" spans="2:4">
      <c r="B661" s="262" t="s">
        <v>1337</v>
      </c>
      <c r="C661" s="257">
        <v>20000</v>
      </c>
      <c r="D661" s="429" t="s">
        <v>6796</v>
      </c>
    </row>
    <row r="662" spans="2:4" ht="26.25">
      <c r="B662" s="262" t="s">
        <v>1337</v>
      </c>
      <c r="C662" s="257">
        <v>404121.09</v>
      </c>
      <c r="D662" s="429" t="s">
        <v>6560</v>
      </c>
    </row>
    <row r="663" spans="2:4">
      <c r="B663" s="262" t="s">
        <v>1331</v>
      </c>
      <c r="C663" s="257">
        <v>0.06</v>
      </c>
      <c r="D663" s="429"/>
    </row>
    <row r="664" spans="2:4">
      <c r="B664" s="262" t="s">
        <v>1331</v>
      </c>
      <c r="C664" s="257">
        <v>0.25</v>
      </c>
      <c r="D664" s="429" t="s">
        <v>7145</v>
      </c>
    </row>
    <row r="665" spans="2:4">
      <c r="B665" s="262" t="s">
        <v>1331</v>
      </c>
      <c r="C665" s="257">
        <v>1.34</v>
      </c>
      <c r="D665" s="429" t="s">
        <v>7146</v>
      </c>
    </row>
    <row r="666" spans="2:4">
      <c r="B666" s="262" t="s">
        <v>1331</v>
      </c>
      <c r="C666" s="257">
        <v>2.7</v>
      </c>
      <c r="D666" s="429" t="s">
        <v>6797</v>
      </c>
    </row>
    <row r="667" spans="2:4">
      <c r="B667" s="262" t="s">
        <v>1331</v>
      </c>
      <c r="C667" s="257">
        <v>9.64</v>
      </c>
      <c r="D667" s="429" t="s">
        <v>6217</v>
      </c>
    </row>
    <row r="668" spans="2:4">
      <c r="B668" s="262" t="s">
        <v>1331</v>
      </c>
      <c r="C668" s="257">
        <v>10.95</v>
      </c>
      <c r="D668" s="429" t="s">
        <v>7147</v>
      </c>
    </row>
    <row r="669" spans="2:4">
      <c r="B669" s="262" t="s">
        <v>1331</v>
      </c>
      <c r="C669" s="257">
        <v>24</v>
      </c>
      <c r="D669" s="429" t="s">
        <v>6798</v>
      </c>
    </row>
    <row r="670" spans="2:4">
      <c r="B670" s="262" t="s">
        <v>1331</v>
      </c>
      <c r="C670" s="257">
        <v>24.95</v>
      </c>
      <c r="D670" s="429" t="s">
        <v>6799</v>
      </c>
    </row>
    <row r="671" spans="2:4">
      <c r="B671" s="295" t="s">
        <v>1331</v>
      </c>
      <c r="C671" s="296">
        <v>30</v>
      </c>
      <c r="D671" s="430" t="s">
        <v>6800</v>
      </c>
    </row>
    <row r="672" spans="2:4">
      <c r="B672" s="262" t="s">
        <v>1331</v>
      </c>
      <c r="C672" s="257">
        <v>72.97</v>
      </c>
      <c r="D672" s="429" t="s">
        <v>6801</v>
      </c>
    </row>
    <row r="673" spans="2:4">
      <c r="B673" s="262" t="s">
        <v>1331</v>
      </c>
      <c r="C673" s="257">
        <v>76.38</v>
      </c>
      <c r="D673" s="429" t="s">
        <v>6802</v>
      </c>
    </row>
    <row r="674" spans="2:4">
      <c r="B674" s="262" t="s">
        <v>1331</v>
      </c>
      <c r="C674" s="257">
        <v>100</v>
      </c>
      <c r="D674" s="429" t="s">
        <v>7148</v>
      </c>
    </row>
    <row r="675" spans="2:4">
      <c r="B675" s="262" t="s">
        <v>1331</v>
      </c>
      <c r="C675" s="257">
        <v>100</v>
      </c>
      <c r="D675" s="429" t="s">
        <v>7104</v>
      </c>
    </row>
    <row r="676" spans="2:4">
      <c r="B676" s="262" t="s">
        <v>1331</v>
      </c>
      <c r="C676" s="257">
        <v>103</v>
      </c>
      <c r="D676" s="429" t="s">
        <v>6803</v>
      </c>
    </row>
    <row r="677" spans="2:4">
      <c r="B677" s="262" t="s">
        <v>1331</v>
      </c>
      <c r="C677" s="257">
        <v>105.2</v>
      </c>
      <c r="D677" s="429" t="s">
        <v>7149</v>
      </c>
    </row>
    <row r="678" spans="2:4">
      <c r="B678" s="262" t="s">
        <v>1331</v>
      </c>
      <c r="C678" s="257">
        <v>137</v>
      </c>
      <c r="D678" s="429" t="s">
        <v>6529</v>
      </c>
    </row>
    <row r="679" spans="2:4">
      <c r="B679" s="262" t="s">
        <v>1331</v>
      </c>
      <c r="C679" s="257">
        <v>150</v>
      </c>
      <c r="D679" s="429" t="s">
        <v>7029</v>
      </c>
    </row>
    <row r="680" spans="2:4">
      <c r="B680" s="262" t="s">
        <v>1331</v>
      </c>
      <c r="C680" s="257">
        <v>150</v>
      </c>
      <c r="D680" s="429" t="s">
        <v>7249</v>
      </c>
    </row>
    <row r="681" spans="2:4">
      <c r="B681" s="262" t="s">
        <v>1331</v>
      </c>
      <c r="C681" s="257">
        <v>156</v>
      </c>
      <c r="D681" s="429" t="s">
        <v>6621</v>
      </c>
    </row>
    <row r="682" spans="2:4">
      <c r="B682" s="262" t="s">
        <v>1331</v>
      </c>
      <c r="C682" s="257">
        <v>160</v>
      </c>
      <c r="D682" s="430" t="s">
        <v>7250</v>
      </c>
    </row>
    <row r="683" spans="2:4">
      <c r="B683" s="262" t="s">
        <v>1331</v>
      </c>
      <c r="C683" s="257">
        <v>176</v>
      </c>
      <c r="D683" s="429" t="s">
        <v>6530</v>
      </c>
    </row>
    <row r="684" spans="2:4">
      <c r="B684" s="262" t="s">
        <v>1331</v>
      </c>
      <c r="C684" s="257">
        <v>200</v>
      </c>
      <c r="D684" s="430" t="s">
        <v>7151</v>
      </c>
    </row>
    <row r="685" spans="2:4">
      <c r="B685" s="262" t="s">
        <v>1331</v>
      </c>
      <c r="C685" s="257">
        <v>293.42</v>
      </c>
      <c r="D685" s="429" t="s">
        <v>7152</v>
      </c>
    </row>
    <row r="686" spans="2:4">
      <c r="B686" s="262" t="s">
        <v>1331</v>
      </c>
      <c r="C686" s="257">
        <v>307.10000000000002</v>
      </c>
      <c r="D686" s="429" t="s">
        <v>6804</v>
      </c>
    </row>
    <row r="687" spans="2:4">
      <c r="B687" s="295" t="s">
        <v>1331</v>
      </c>
      <c r="C687" s="296">
        <v>337.82</v>
      </c>
      <c r="D687" s="430" t="s">
        <v>6805</v>
      </c>
    </row>
    <row r="688" spans="2:4">
      <c r="B688" s="262" t="s">
        <v>1331</v>
      </c>
      <c r="C688" s="257">
        <v>343</v>
      </c>
      <c r="D688" s="429" t="s">
        <v>7153</v>
      </c>
    </row>
    <row r="689" spans="2:4">
      <c r="B689" s="262" t="s">
        <v>1331</v>
      </c>
      <c r="C689" s="257">
        <v>378.32</v>
      </c>
      <c r="D689" s="429" t="s">
        <v>6217</v>
      </c>
    </row>
    <row r="690" spans="2:4">
      <c r="B690" s="262" t="s">
        <v>1331</v>
      </c>
      <c r="C690" s="257">
        <v>458.1</v>
      </c>
      <c r="D690" s="429" t="s">
        <v>6806</v>
      </c>
    </row>
    <row r="691" spans="2:4">
      <c r="B691" s="262" t="s">
        <v>1331</v>
      </c>
      <c r="C691" s="257">
        <v>488.69</v>
      </c>
      <c r="D691" s="429" t="s">
        <v>6217</v>
      </c>
    </row>
    <row r="692" spans="2:4">
      <c r="B692" s="262" t="s">
        <v>1331</v>
      </c>
      <c r="C692" s="257">
        <v>500</v>
      </c>
      <c r="D692" s="429" t="s">
        <v>7154</v>
      </c>
    </row>
    <row r="693" spans="2:4">
      <c r="B693" s="262" t="s">
        <v>1331</v>
      </c>
      <c r="C693" s="257">
        <v>500</v>
      </c>
      <c r="D693" s="429" t="s">
        <v>6807</v>
      </c>
    </row>
    <row r="694" spans="2:4">
      <c r="B694" s="262" t="s">
        <v>1331</v>
      </c>
      <c r="C694" s="257">
        <v>500</v>
      </c>
      <c r="D694" s="429" t="s">
        <v>7155</v>
      </c>
    </row>
    <row r="695" spans="2:4">
      <c r="B695" s="262" t="s">
        <v>1331</v>
      </c>
      <c r="C695" s="257">
        <v>500</v>
      </c>
      <c r="D695" s="429" t="s">
        <v>7156</v>
      </c>
    </row>
    <row r="696" spans="2:4">
      <c r="B696" s="262" t="s">
        <v>1331</v>
      </c>
      <c r="C696" s="257">
        <v>517</v>
      </c>
      <c r="D696" s="429" t="s">
        <v>7073</v>
      </c>
    </row>
    <row r="697" spans="2:4">
      <c r="B697" s="262" t="s">
        <v>1331</v>
      </c>
      <c r="C697" s="257">
        <v>550</v>
      </c>
      <c r="D697" s="429" t="s">
        <v>7157</v>
      </c>
    </row>
    <row r="698" spans="2:4">
      <c r="B698" s="262" t="s">
        <v>1331</v>
      </c>
      <c r="C698" s="257">
        <v>579.94000000000005</v>
      </c>
      <c r="D698" s="429" t="s">
        <v>6808</v>
      </c>
    </row>
    <row r="699" spans="2:4">
      <c r="B699" s="262" t="s">
        <v>1331</v>
      </c>
      <c r="C699" s="257">
        <v>728.45</v>
      </c>
      <c r="D699" s="429" t="s">
        <v>6809</v>
      </c>
    </row>
    <row r="700" spans="2:4">
      <c r="B700" s="262" t="s">
        <v>1331</v>
      </c>
      <c r="C700" s="257">
        <v>840</v>
      </c>
      <c r="D700" s="429" t="s">
        <v>7158</v>
      </c>
    </row>
    <row r="701" spans="2:4">
      <c r="B701" s="262" t="s">
        <v>1331</v>
      </c>
      <c r="C701" s="257">
        <v>1000</v>
      </c>
      <c r="D701" s="429" t="s">
        <v>7159</v>
      </c>
    </row>
    <row r="702" spans="2:4">
      <c r="B702" s="262" t="s">
        <v>1331</v>
      </c>
      <c r="C702" s="257">
        <v>1000</v>
      </c>
      <c r="D702" s="429" t="s">
        <v>7160</v>
      </c>
    </row>
    <row r="703" spans="2:4">
      <c r="B703" s="262" t="s">
        <v>1331</v>
      </c>
      <c r="C703" s="257">
        <v>1000</v>
      </c>
      <c r="D703" s="429" t="s">
        <v>6810</v>
      </c>
    </row>
    <row r="704" spans="2:4">
      <c r="B704" s="262" t="s">
        <v>1331</v>
      </c>
      <c r="C704" s="257">
        <v>1000</v>
      </c>
      <c r="D704" s="429" t="s">
        <v>7161</v>
      </c>
    </row>
    <row r="705" spans="2:4">
      <c r="B705" s="262" t="s">
        <v>1331</v>
      </c>
      <c r="C705" s="257">
        <v>1000</v>
      </c>
      <c r="D705" s="429" t="s">
        <v>6593</v>
      </c>
    </row>
    <row r="706" spans="2:4">
      <c r="B706" s="262" t="s">
        <v>1331</v>
      </c>
      <c r="C706" s="257">
        <v>1298.95</v>
      </c>
      <c r="D706" s="429" t="s">
        <v>6811</v>
      </c>
    </row>
    <row r="707" spans="2:4">
      <c r="B707" s="262" t="s">
        <v>1331</v>
      </c>
      <c r="C707" s="257">
        <v>2132.94</v>
      </c>
      <c r="D707" s="429" t="s">
        <v>6812</v>
      </c>
    </row>
    <row r="708" spans="2:4">
      <c r="B708" s="262" t="s">
        <v>1331</v>
      </c>
      <c r="C708" s="257">
        <v>2500</v>
      </c>
      <c r="D708" s="429" t="s">
        <v>6813</v>
      </c>
    </row>
    <row r="709" spans="2:4">
      <c r="B709" s="262" t="s">
        <v>1331</v>
      </c>
      <c r="C709" s="257">
        <v>2786.65</v>
      </c>
      <c r="D709" s="429" t="s">
        <v>6814</v>
      </c>
    </row>
    <row r="710" spans="2:4">
      <c r="B710" s="262" t="s">
        <v>1331</v>
      </c>
      <c r="C710" s="257">
        <v>3000</v>
      </c>
      <c r="D710" s="429" t="s">
        <v>6815</v>
      </c>
    </row>
    <row r="711" spans="2:4">
      <c r="B711" s="262" t="s">
        <v>1331</v>
      </c>
      <c r="C711" s="257">
        <v>5000</v>
      </c>
      <c r="D711" s="429" t="s">
        <v>7162</v>
      </c>
    </row>
    <row r="712" spans="2:4">
      <c r="B712" s="262" t="s">
        <v>1331</v>
      </c>
      <c r="C712" s="257">
        <v>5000</v>
      </c>
      <c r="D712" s="429" t="s">
        <v>6816</v>
      </c>
    </row>
    <row r="713" spans="2:4">
      <c r="B713" s="262" t="s">
        <v>1331</v>
      </c>
      <c r="C713" s="257">
        <v>5000</v>
      </c>
      <c r="D713" s="429" t="s">
        <v>6817</v>
      </c>
    </row>
    <row r="714" spans="2:4" ht="26.25">
      <c r="B714" s="262" t="s">
        <v>1331</v>
      </c>
      <c r="C714" s="257">
        <v>17576.759999999998</v>
      </c>
      <c r="D714" s="429" t="s">
        <v>6560</v>
      </c>
    </row>
    <row r="715" spans="2:4">
      <c r="B715" s="262" t="s">
        <v>1328</v>
      </c>
      <c r="C715" s="257">
        <v>8.9</v>
      </c>
      <c r="D715" s="429" t="s">
        <v>7163</v>
      </c>
    </row>
    <row r="716" spans="2:4">
      <c r="B716" s="262" t="s">
        <v>1328</v>
      </c>
      <c r="C716" s="257">
        <v>31.73</v>
      </c>
      <c r="D716" s="429" t="s">
        <v>7164</v>
      </c>
    </row>
    <row r="717" spans="2:4">
      <c r="B717" s="262" t="s">
        <v>1328</v>
      </c>
      <c r="C717" s="257">
        <v>46.68</v>
      </c>
      <c r="D717" s="429" t="s">
        <v>6818</v>
      </c>
    </row>
    <row r="718" spans="2:4">
      <c r="B718" s="262" t="s">
        <v>1328</v>
      </c>
      <c r="C718" s="257">
        <v>50</v>
      </c>
      <c r="D718" s="429" t="s">
        <v>6979</v>
      </c>
    </row>
    <row r="719" spans="2:4">
      <c r="B719" s="262" t="s">
        <v>1328</v>
      </c>
      <c r="C719" s="257">
        <v>75.81</v>
      </c>
      <c r="D719" s="429" t="s">
        <v>7165</v>
      </c>
    </row>
    <row r="720" spans="2:4">
      <c r="B720" s="262" t="s">
        <v>1328</v>
      </c>
      <c r="C720" s="257">
        <v>85.41</v>
      </c>
      <c r="D720" s="429" t="s">
        <v>6217</v>
      </c>
    </row>
    <row r="721" spans="2:4">
      <c r="B721" s="262" t="s">
        <v>1328</v>
      </c>
      <c r="C721" s="257">
        <v>100</v>
      </c>
      <c r="D721" s="429" t="s">
        <v>7027</v>
      </c>
    </row>
    <row r="722" spans="2:4">
      <c r="B722" s="262" t="s">
        <v>1328</v>
      </c>
      <c r="C722" s="257">
        <v>100</v>
      </c>
      <c r="D722" s="429" t="s">
        <v>7166</v>
      </c>
    </row>
    <row r="723" spans="2:4">
      <c r="B723" s="262" t="s">
        <v>1328</v>
      </c>
      <c r="C723" s="257">
        <v>100.11</v>
      </c>
      <c r="D723" s="429" t="s">
        <v>6819</v>
      </c>
    </row>
    <row r="724" spans="2:4">
      <c r="B724" s="262" t="s">
        <v>1328</v>
      </c>
      <c r="C724" s="257">
        <v>128</v>
      </c>
      <c r="D724" s="429" t="s">
        <v>7167</v>
      </c>
    </row>
    <row r="725" spans="2:4">
      <c r="B725" s="262" t="s">
        <v>1328</v>
      </c>
      <c r="C725" s="257">
        <v>139.24</v>
      </c>
      <c r="D725" s="429" t="s">
        <v>6820</v>
      </c>
    </row>
    <row r="726" spans="2:4">
      <c r="B726" s="262" t="s">
        <v>1328</v>
      </c>
      <c r="C726" s="257">
        <v>144.69999999999999</v>
      </c>
      <c r="D726" s="429" t="s">
        <v>6821</v>
      </c>
    </row>
    <row r="727" spans="2:4" ht="26.25">
      <c r="B727" s="262" t="s">
        <v>1328</v>
      </c>
      <c r="C727" s="257">
        <v>150</v>
      </c>
      <c r="D727" s="429" t="s">
        <v>7150</v>
      </c>
    </row>
    <row r="728" spans="2:4">
      <c r="B728" s="262" t="s">
        <v>1328</v>
      </c>
      <c r="C728" s="257">
        <v>163</v>
      </c>
      <c r="D728" s="429" t="s">
        <v>6529</v>
      </c>
    </row>
    <row r="729" spans="2:4">
      <c r="B729" s="262" t="s">
        <v>1328</v>
      </c>
      <c r="C729" s="257">
        <v>200</v>
      </c>
      <c r="D729" s="429" t="s">
        <v>7168</v>
      </c>
    </row>
    <row r="730" spans="2:4">
      <c r="B730" s="262" t="s">
        <v>1328</v>
      </c>
      <c r="C730" s="257">
        <v>200</v>
      </c>
      <c r="D730" s="429" t="s">
        <v>6965</v>
      </c>
    </row>
    <row r="731" spans="2:4">
      <c r="B731" s="262" t="s">
        <v>1328</v>
      </c>
      <c r="C731" s="257">
        <v>250</v>
      </c>
      <c r="D731" s="429" t="s">
        <v>7169</v>
      </c>
    </row>
    <row r="732" spans="2:4">
      <c r="B732" s="262" t="s">
        <v>1328</v>
      </c>
      <c r="C732" s="257">
        <v>294</v>
      </c>
      <c r="D732" s="429" t="s">
        <v>7170</v>
      </c>
    </row>
    <row r="733" spans="2:4">
      <c r="B733" s="262" t="s">
        <v>1328</v>
      </c>
      <c r="C733" s="257">
        <v>300</v>
      </c>
      <c r="D733" s="341" t="s">
        <v>6822</v>
      </c>
    </row>
    <row r="734" spans="2:4">
      <c r="B734" s="262" t="s">
        <v>1328</v>
      </c>
      <c r="C734" s="257">
        <v>300</v>
      </c>
      <c r="D734" s="429" t="s">
        <v>7171</v>
      </c>
    </row>
    <row r="735" spans="2:4">
      <c r="B735" s="262" t="s">
        <v>1328</v>
      </c>
      <c r="C735" s="257">
        <v>371.31</v>
      </c>
      <c r="D735" s="429" t="s">
        <v>6823</v>
      </c>
    </row>
    <row r="736" spans="2:4">
      <c r="B736" s="262" t="s">
        <v>1328</v>
      </c>
      <c r="C736" s="257">
        <v>401.45</v>
      </c>
      <c r="D736" s="429" t="s">
        <v>6824</v>
      </c>
    </row>
    <row r="737" spans="2:7">
      <c r="B737" s="262" t="s">
        <v>1328</v>
      </c>
      <c r="C737" s="257">
        <v>500</v>
      </c>
      <c r="D737" s="429" t="s">
        <v>6724</v>
      </c>
    </row>
    <row r="738" spans="2:7">
      <c r="B738" s="262" t="s">
        <v>1328</v>
      </c>
      <c r="C738" s="257">
        <v>502.74</v>
      </c>
      <c r="D738" s="429" t="s">
        <v>6825</v>
      </c>
    </row>
    <row r="739" spans="2:7">
      <c r="B739" s="262" t="s">
        <v>1328</v>
      </c>
      <c r="C739" s="257">
        <v>570</v>
      </c>
      <c r="D739" s="429" t="s">
        <v>7075</v>
      </c>
    </row>
    <row r="740" spans="2:7">
      <c r="B740" s="262" t="s">
        <v>1328</v>
      </c>
      <c r="C740" s="257">
        <v>663.77</v>
      </c>
      <c r="D740" s="429" t="s">
        <v>6826</v>
      </c>
    </row>
    <row r="741" spans="2:7">
      <c r="B741" s="262" t="s">
        <v>1328</v>
      </c>
      <c r="C741" s="257">
        <v>1000</v>
      </c>
      <c r="D741" s="429" t="s">
        <v>7159</v>
      </c>
    </row>
    <row r="742" spans="2:7">
      <c r="B742" s="262" t="s">
        <v>1328</v>
      </c>
      <c r="C742" s="257">
        <v>1000</v>
      </c>
      <c r="D742" s="429" t="s">
        <v>7172</v>
      </c>
    </row>
    <row r="743" spans="2:7">
      <c r="B743" s="262" t="s">
        <v>1328</v>
      </c>
      <c r="C743" s="257">
        <v>1000</v>
      </c>
      <c r="D743" s="429" t="s">
        <v>6827</v>
      </c>
    </row>
    <row r="744" spans="2:7">
      <c r="B744" s="262" t="s">
        <v>1328</v>
      </c>
      <c r="C744" s="257">
        <v>1100.0899999999999</v>
      </c>
      <c r="D744" s="429" t="s">
        <v>6828</v>
      </c>
    </row>
    <row r="745" spans="2:7">
      <c r="B745" s="262" t="s">
        <v>1328</v>
      </c>
      <c r="C745" s="257">
        <v>1363.29</v>
      </c>
      <c r="D745" s="429" t="s">
        <v>6829</v>
      </c>
    </row>
    <row r="746" spans="2:7">
      <c r="B746" s="262" t="s">
        <v>1328</v>
      </c>
      <c r="C746" s="257">
        <v>1805</v>
      </c>
      <c r="D746" s="429" t="s">
        <v>6830</v>
      </c>
    </row>
    <row r="747" spans="2:7">
      <c r="B747" s="262" t="s">
        <v>1328</v>
      </c>
      <c r="C747" s="257">
        <v>1908.22</v>
      </c>
      <c r="D747" s="429" t="s">
        <v>6831</v>
      </c>
    </row>
    <row r="748" spans="2:7">
      <c r="B748" s="262" t="s">
        <v>1328</v>
      </c>
      <c r="C748" s="257">
        <v>2000</v>
      </c>
      <c r="D748" s="429" t="s">
        <v>6832</v>
      </c>
    </row>
    <row r="749" spans="2:7">
      <c r="B749" s="295" t="s">
        <v>1328</v>
      </c>
      <c r="C749" s="296">
        <v>3000</v>
      </c>
      <c r="D749" s="430" t="s">
        <v>6599</v>
      </c>
    </row>
    <row r="750" spans="2:7" s="69" customFormat="1">
      <c r="B750" s="262" t="s">
        <v>1328</v>
      </c>
      <c r="C750" s="257">
        <v>5000</v>
      </c>
      <c r="D750" s="429" t="s">
        <v>7020</v>
      </c>
      <c r="E750"/>
      <c r="G750" s="172"/>
    </row>
    <row r="751" spans="2:7">
      <c r="B751" s="262" t="s">
        <v>1328</v>
      </c>
      <c r="C751" s="257">
        <v>7000</v>
      </c>
      <c r="D751" s="429" t="s">
        <v>6833</v>
      </c>
      <c r="E751" s="69"/>
    </row>
    <row r="752" spans="2:7">
      <c r="B752" s="262" t="s">
        <v>1328</v>
      </c>
      <c r="C752" s="257">
        <v>7000</v>
      </c>
      <c r="D752" s="429" t="s">
        <v>7173</v>
      </c>
    </row>
    <row r="753" spans="2:4" ht="26.25">
      <c r="B753" s="262" t="s">
        <v>1328</v>
      </c>
      <c r="C753" s="257">
        <v>7480</v>
      </c>
      <c r="D753" s="429" t="s">
        <v>6560</v>
      </c>
    </row>
    <row r="754" spans="2:4">
      <c r="B754" s="262" t="s">
        <v>1328</v>
      </c>
      <c r="C754" s="257">
        <v>10000</v>
      </c>
      <c r="D754" s="429" t="s">
        <v>6834</v>
      </c>
    </row>
    <row r="755" spans="2:4">
      <c r="B755" s="262" t="s">
        <v>1328</v>
      </c>
      <c r="C755" s="257">
        <v>10000</v>
      </c>
      <c r="D755" s="429" t="s">
        <v>6835</v>
      </c>
    </row>
    <row r="756" spans="2:4">
      <c r="B756" s="262" t="s">
        <v>1328</v>
      </c>
      <c r="C756" s="257">
        <v>13844.9</v>
      </c>
      <c r="D756" s="429" t="s">
        <v>6836</v>
      </c>
    </row>
    <row r="757" spans="2:4">
      <c r="B757" s="262" t="s">
        <v>1328</v>
      </c>
      <c r="C757" s="257">
        <v>15000</v>
      </c>
      <c r="D757" s="429" t="s">
        <v>6837</v>
      </c>
    </row>
    <row r="758" spans="2:4">
      <c r="B758" s="262" t="s">
        <v>1336</v>
      </c>
      <c r="C758" s="257">
        <v>0.06</v>
      </c>
      <c r="D758" s="429" t="s">
        <v>6838</v>
      </c>
    </row>
    <row r="759" spans="2:4">
      <c r="B759" s="262" t="s">
        <v>1336</v>
      </c>
      <c r="C759" s="257">
        <v>0.31</v>
      </c>
      <c r="D759" s="429" t="s">
        <v>6839</v>
      </c>
    </row>
    <row r="760" spans="2:4">
      <c r="B760" s="262" t="s">
        <v>1336</v>
      </c>
      <c r="C760" s="257">
        <v>0.85</v>
      </c>
      <c r="D760" s="429" t="s">
        <v>7174</v>
      </c>
    </row>
    <row r="761" spans="2:4">
      <c r="B761" s="262" t="s">
        <v>1336</v>
      </c>
      <c r="C761" s="257">
        <v>1.27</v>
      </c>
      <c r="D761" s="429" t="s">
        <v>6840</v>
      </c>
    </row>
    <row r="762" spans="2:4">
      <c r="B762" s="262" t="s">
        <v>1336</v>
      </c>
      <c r="C762" s="257">
        <v>9</v>
      </c>
      <c r="D762" s="429" t="s">
        <v>6841</v>
      </c>
    </row>
    <row r="763" spans="2:4">
      <c r="B763" s="262" t="s">
        <v>1336</v>
      </c>
      <c r="C763" s="257">
        <v>13.11</v>
      </c>
      <c r="D763" s="341" t="s">
        <v>6842</v>
      </c>
    </row>
    <row r="764" spans="2:4">
      <c r="B764" s="262" t="s">
        <v>1336</v>
      </c>
      <c r="C764" s="257">
        <v>23.16</v>
      </c>
      <c r="D764" s="429" t="s">
        <v>6843</v>
      </c>
    </row>
    <row r="765" spans="2:4">
      <c r="B765" s="262" t="s">
        <v>1336</v>
      </c>
      <c r="C765" s="257">
        <v>30</v>
      </c>
      <c r="D765" s="429" t="s">
        <v>6844</v>
      </c>
    </row>
    <row r="766" spans="2:4">
      <c r="B766" s="262" t="s">
        <v>1336</v>
      </c>
      <c r="C766" s="257">
        <v>45.67</v>
      </c>
      <c r="D766" s="429" t="s">
        <v>7175</v>
      </c>
    </row>
    <row r="767" spans="2:4">
      <c r="B767" s="262" t="s">
        <v>1336</v>
      </c>
      <c r="C767" s="257">
        <v>82.96</v>
      </c>
      <c r="D767" s="429" t="s">
        <v>7176</v>
      </c>
    </row>
    <row r="768" spans="2:4">
      <c r="B768" s="262" t="s">
        <v>1336</v>
      </c>
      <c r="C768" s="257">
        <v>100</v>
      </c>
      <c r="D768" s="429" t="s">
        <v>7177</v>
      </c>
    </row>
    <row r="769" spans="2:5">
      <c r="B769" s="262" t="s">
        <v>1336</v>
      </c>
      <c r="C769" s="257">
        <v>100</v>
      </c>
      <c r="D769" s="430" t="s">
        <v>6613</v>
      </c>
    </row>
    <row r="770" spans="2:5">
      <c r="B770" s="262" t="s">
        <v>1336</v>
      </c>
      <c r="C770" s="257">
        <v>100</v>
      </c>
      <c r="D770" s="429" t="s">
        <v>6617</v>
      </c>
      <c r="E770" s="69"/>
    </row>
    <row r="771" spans="2:5">
      <c r="B771" s="262" t="s">
        <v>1336</v>
      </c>
      <c r="C771" s="257">
        <v>100</v>
      </c>
      <c r="D771" s="429" t="s">
        <v>6614</v>
      </c>
      <c r="E771" s="69"/>
    </row>
    <row r="772" spans="2:5">
      <c r="B772" s="262" t="s">
        <v>1336</v>
      </c>
      <c r="C772" s="257">
        <v>100</v>
      </c>
      <c r="D772" s="429" t="s">
        <v>7178</v>
      </c>
      <c r="E772" s="69"/>
    </row>
    <row r="773" spans="2:5">
      <c r="B773" s="262" t="s">
        <v>1336</v>
      </c>
      <c r="C773" s="257">
        <v>112</v>
      </c>
      <c r="D773" s="429" t="s">
        <v>6529</v>
      </c>
      <c r="E773" s="69"/>
    </row>
    <row r="774" spans="2:5">
      <c r="B774" s="262" t="s">
        <v>1336</v>
      </c>
      <c r="C774" s="257">
        <v>113.6</v>
      </c>
      <c r="D774" s="341" t="s">
        <v>7179</v>
      </c>
      <c r="E774" s="69"/>
    </row>
    <row r="775" spans="2:5">
      <c r="B775" s="262" t="s">
        <v>1336</v>
      </c>
      <c r="C775" s="257">
        <v>114</v>
      </c>
      <c r="D775" s="429" t="s">
        <v>6530</v>
      </c>
      <c r="E775" s="69"/>
    </row>
    <row r="776" spans="2:5">
      <c r="B776" s="262" t="s">
        <v>1336</v>
      </c>
      <c r="C776" s="257">
        <v>132</v>
      </c>
      <c r="D776" s="429" t="s">
        <v>6621</v>
      </c>
      <c r="E776" s="69"/>
    </row>
    <row r="777" spans="2:5">
      <c r="B777" s="262" t="s">
        <v>1336</v>
      </c>
      <c r="C777" s="257">
        <v>150</v>
      </c>
      <c r="D777" s="429" t="s">
        <v>6845</v>
      </c>
      <c r="E777" s="69"/>
    </row>
    <row r="778" spans="2:5">
      <c r="B778" s="262" t="s">
        <v>1336</v>
      </c>
      <c r="C778" s="257">
        <v>161</v>
      </c>
      <c r="D778" s="429" t="s">
        <v>7251</v>
      </c>
      <c r="E778" s="69"/>
    </row>
    <row r="779" spans="2:5">
      <c r="B779" s="262" t="s">
        <v>1336</v>
      </c>
      <c r="C779" s="257">
        <v>187.15</v>
      </c>
      <c r="D779" s="429" t="s">
        <v>7180</v>
      </c>
      <c r="E779" s="69"/>
    </row>
    <row r="780" spans="2:5">
      <c r="B780" s="262" t="s">
        <v>1336</v>
      </c>
      <c r="C780" s="257">
        <v>200</v>
      </c>
      <c r="D780" s="429" t="s">
        <v>7122</v>
      </c>
      <c r="E780" s="69"/>
    </row>
    <row r="781" spans="2:5">
      <c r="B781" s="262" t="s">
        <v>1336</v>
      </c>
      <c r="C781" s="257">
        <v>200</v>
      </c>
      <c r="D781" s="429" t="s">
        <v>7181</v>
      </c>
      <c r="E781" s="69"/>
    </row>
    <row r="782" spans="2:5">
      <c r="B782" s="262" t="s">
        <v>1336</v>
      </c>
      <c r="C782" s="257">
        <v>200</v>
      </c>
      <c r="D782" s="429" t="s">
        <v>6450</v>
      </c>
      <c r="E782" s="69"/>
    </row>
    <row r="783" spans="2:5">
      <c r="B783" s="262" t="s">
        <v>1336</v>
      </c>
      <c r="C783" s="257">
        <v>200</v>
      </c>
      <c r="D783" s="429" t="s">
        <v>6846</v>
      </c>
      <c r="E783" s="69"/>
    </row>
    <row r="784" spans="2:5">
      <c r="B784" s="262" t="s">
        <v>1336</v>
      </c>
      <c r="C784" s="257">
        <v>250</v>
      </c>
      <c r="D784" s="429" t="s">
        <v>7182</v>
      </c>
      <c r="E784" s="69"/>
    </row>
    <row r="785" spans="2:5">
      <c r="B785" s="262" t="s">
        <v>1336</v>
      </c>
      <c r="C785" s="257">
        <v>278.02999999999997</v>
      </c>
      <c r="D785" s="429" t="s">
        <v>6847</v>
      </c>
      <c r="E785" s="69"/>
    </row>
    <row r="786" spans="2:5">
      <c r="B786" s="262" t="s">
        <v>1336</v>
      </c>
      <c r="C786" s="257">
        <v>294</v>
      </c>
      <c r="D786" s="429" t="s">
        <v>6848</v>
      </c>
      <c r="E786" s="69"/>
    </row>
    <row r="787" spans="2:5">
      <c r="B787" s="262" t="s">
        <v>1336</v>
      </c>
      <c r="C787" s="257">
        <v>299.89</v>
      </c>
      <c r="D787" s="429" t="s">
        <v>7183</v>
      </c>
      <c r="E787" s="69"/>
    </row>
    <row r="788" spans="2:5">
      <c r="B788" s="262" t="s">
        <v>1336</v>
      </c>
      <c r="C788" s="257">
        <v>300</v>
      </c>
      <c r="D788" s="429" t="s">
        <v>7031</v>
      </c>
      <c r="E788" s="69"/>
    </row>
    <row r="789" spans="2:5">
      <c r="B789" s="262" t="s">
        <v>1336</v>
      </c>
      <c r="C789" s="257">
        <v>300</v>
      </c>
      <c r="D789" s="429" t="s">
        <v>7184</v>
      </c>
      <c r="E789" s="69"/>
    </row>
    <row r="790" spans="2:5">
      <c r="B790" s="262" t="s">
        <v>1336</v>
      </c>
      <c r="C790" s="257">
        <v>373.2</v>
      </c>
      <c r="D790" s="429" t="s">
        <v>6849</v>
      </c>
      <c r="E790" s="69"/>
    </row>
    <row r="791" spans="2:5">
      <c r="B791" s="262" t="s">
        <v>1336</v>
      </c>
      <c r="C791" s="257">
        <v>385.94</v>
      </c>
      <c r="D791" s="429" t="s">
        <v>7185</v>
      </c>
      <c r="E791" s="69"/>
    </row>
    <row r="792" spans="2:5">
      <c r="B792" s="262" t="s">
        <v>1336</v>
      </c>
      <c r="C792" s="257">
        <v>410</v>
      </c>
      <c r="D792" s="429" t="s">
        <v>7075</v>
      </c>
      <c r="E792" s="69"/>
    </row>
    <row r="793" spans="2:5">
      <c r="B793" s="262" t="s">
        <v>1336</v>
      </c>
      <c r="C793" s="257">
        <v>444.67</v>
      </c>
      <c r="D793" s="429" t="s">
        <v>7186</v>
      </c>
      <c r="E793" s="69"/>
    </row>
    <row r="794" spans="2:5">
      <c r="B794" s="262" t="s">
        <v>1336</v>
      </c>
      <c r="C794" s="257">
        <v>500</v>
      </c>
      <c r="D794" s="429" t="s">
        <v>7123</v>
      </c>
      <c r="E794" s="69"/>
    </row>
    <row r="795" spans="2:5">
      <c r="B795" s="262" t="s">
        <v>1336</v>
      </c>
      <c r="C795" s="257">
        <v>500</v>
      </c>
      <c r="D795" s="429" t="s">
        <v>7122</v>
      </c>
      <c r="E795" s="69"/>
    </row>
    <row r="796" spans="2:5">
      <c r="B796" s="262" t="s">
        <v>1336</v>
      </c>
      <c r="C796" s="257">
        <v>500</v>
      </c>
      <c r="D796" s="429" t="s">
        <v>7187</v>
      </c>
      <c r="E796" s="69"/>
    </row>
    <row r="797" spans="2:5">
      <c r="B797" s="262" t="s">
        <v>1336</v>
      </c>
      <c r="C797" s="257">
        <v>500</v>
      </c>
      <c r="D797" s="429" t="s">
        <v>6850</v>
      </c>
      <c r="E797" s="69"/>
    </row>
    <row r="798" spans="2:5">
      <c r="B798" s="262" t="s">
        <v>1336</v>
      </c>
      <c r="C798" s="257">
        <v>577.29</v>
      </c>
      <c r="D798" s="429" t="s">
        <v>6851</v>
      </c>
      <c r="E798" s="69"/>
    </row>
    <row r="799" spans="2:5">
      <c r="B799" s="262" t="s">
        <v>1336</v>
      </c>
      <c r="C799" s="257">
        <v>592.59</v>
      </c>
      <c r="D799" s="429" t="s">
        <v>6852</v>
      </c>
    </row>
    <row r="800" spans="2:5">
      <c r="B800" s="262" t="s">
        <v>1336</v>
      </c>
      <c r="C800" s="257">
        <v>617</v>
      </c>
      <c r="D800" s="429" t="s">
        <v>7073</v>
      </c>
    </row>
    <row r="801" spans="2:7">
      <c r="B801" s="262" t="s">
        <v>1336</v>
      </c>
      <c r="C801" s="257">
        <v>704.17</v>
      </c>
      <c r="D801" s="429" t="s">
        <v>7188</v>
      </c>
    </row>
    <row r="802" spans="2:7">
      <c r="B802" s="262" t="s">
        <v>1336</v>
      </c>
      <c r="C802" s="257">
        <v>775.4</v>
      </c>
      <c r="D802" s="429" t="s">
        <v>7189</v>
      </c>
    </row>
    <row r="803" spans="2:7">
      <c r="B803" s="262" t="s">
        <v>1336</v>
      </c>
      <c r="C803" s="257">
        <v>1000</v>
      </c>
      <c r="D803" s="429" t="s">
        <v>6789</v>
      </c>
    </row>
    <row r="804" spans="2:7">
      <c r="B804" s="262" t="s">
        <v>1336</v>
      </c>
      <c r="C804" s="257">
        <v>1000</v>
      </c>
      <c r="D804" s="429" t="s">
        <v>7190</v>
      </c>
    </row>
    <row r="805" spans="2:7">
      <c r="B805" s="262" t="s">
        <v>1336</v>
      </c>
      <c r="C805" s="257">
        <v>1000</v>
      </c>
      <c r="D805" s="429" t="s">
        <v>7191</v>
      </c>
    </row>
    <row r="806" spans="2:7">
      <c r="B806" s="262" t="s">
        <v>1336</v>
      </c>
      <c r="C806" s="257">
        <v>1000</v>
      </c>
      <c r="D806" s="429" t="s">
        <v>7159</v>
      </c>
    </row>
    <row r="807" spans="2:7">
      <c r="B807" s="262" t="s">
        <v>1336</v>
      </c>
      <c r="C807" s="257">
        <v>1000</v>
      </c>
      <c r="D807" s="429" t="s">
        <v>6853</v>
      </c>
    </row>
    <row r="808" spans="2:7">
      <c r="B808" s="262" t="s">
        <v>1336</v>
      </c>
      <c r="C808" s="257">
        <v>1000</v>
      </c>
      <c r="D808" s="429" t="s">
        <v>7192</v>
      </c>
    </row>
    <row r="809" spans="2:7" s="69" customFormat="1">
      <c r="B809" s="262" t="s">
        <v>1336</v>
      </c>
      <c r="C809" s="257">
        <v>1000</v>
      </c>
      <c r="D809" s="429" t="s">
        <v>6854</v>
      </c>
      <c r="E809"/>
      <c r="G809" s="172"/>
    </row>
    <row r="810" spans="2:7">
      <c r="B810" s="262" t="s">
        <v>1336</v>
      </c>
      <c r="C810" s="257">
        <v>1098.1099999999999</v>
      </c>
      <c r="D810" s="429" t="s">
        <v>7193</v>
      </c>
      <c r="E810" s="69"/>
    </row>
    <row r="811" spans="2:7">
      <c r="B811" s="262" t="s">
        <v>1336</v>
      </c>
      <c r="C811" s="257">
        <v>2000</v>
      </c>
      <c r="D811" s="429" t="s">
        <v>6513</v>
      </c>
    </row>
    <row r="812" spans="2:7">
      <c r="B812" s="262" t="s">
        <v>1336</v>
      </c>
      <c r="C812" s="257">
        <v>3000</v>
      </c>
      <c r="D812" s="429" t="s">
        <v>6855</v>
      </c>
    </row>
    <row r="813" spans="2:7">
      <c r="B813" s="262" t="s">
        <v>1336</v>
      </c>
      <c r="C813" s="257">
        <v>3000</v>
      </c>
      <c r="D813" s="429" t="s">
        <v>7194</v>
      </c>
    </row>
    <row r="814" spans="2:7">
      <c r="B814" s="262" t="s">
        <v>1336</v>
      </c>
      <c r="C814" s="257">
        <v>3335.19</v>
      </c>
      <c r="D814" s="429" t="s">
        <v>6856</v>
      </c>
    </row>
    <row r="815" spans="2:7">
      <c r="B815" s="262" t="s">
        <v>1336</v>
      </c>
      <c r="C815" s="257">
        <v>4851.33</v>
      </c>
      <c r="D815" s="429" t="s">
        <v>6857</v>
      </c>
    </row>
    <row r="816" spans="2:7">
      <c r="B816" s="262" t="s">
        <v>1336</v>
      </c>
      <c r="C816" s="257">
        <v>5000</v>
      </c>
      <c r="D816" s="429" t="s">
        <v>7195</v>
      </c>
    </row>
    <row r="817" spans="2:4" ht="14.25" customHeight="1">
      <c r="B817" s="262" t="s">
        <v>1336</v>
      </c>
      <c r="C817" s="257">
        <v>5000</v>
      </c>
      <c r="D817" s="429" t="s">
        <v>6858</v>
      </c>
    </row>
    <row r="818" spans="2:4">
      <c r="B818" s="295" t="s">
        <v>1336</v>
      </c>
      <c r="C818" s="296">
        <v>5000</v>
      </c>
      <c r="D818" s="430" t="s">
        <v>6859</v>
      </c>
    </row>
    <row r="819" spans="2:4">
      <c r="B819" s="262" t="s">
        <v>1336</v>
      </c>
      <c r="C819" s="257">
        <v>5000</v>
      </c>
      <c r="D819" s="429" t="s">
        <v>7196</v>
      </c>
    </row>
    <row r="820" spans="2:4">
      <c r="B820" s="262" t="s">
        <v>1336</v>
      </c>
      <c r="C820" s="257">
        <v>5000</v>
      </c>
      <c r="D820" s="429" t="s">
        <v>6860</v>
      </c>
    </row>
    <row r="821" spans="2:4">
      <c r="B821" s="262" t="s">
        <v>1336</v>
      </c>
      <c r="C821" s="257">
        <v>9559</v>
      </c>
      <c r="D821" s="429" t="s">
        <v>6861</v>
      </c>
    </row>
    <row r="822" spans="2:4">
      <c r="B822" s="262" t="s">
        <v>1336</v>
      </c>
      <c r="C822" s="257">
        <v>10000</v>
      </c>
      <c r="D822" s="429" t="s">
        <v>6862</v>
      </c>
    </row>
    <row r="823" spans="2:4" ht="26.25">
      <c r="B823" s="262" t="s">
        <v>1336</v>
      </c>
      <c r="C823" s="257">
        <v>10466.950000000001</v>
      </c>
      <c r="D823" s="429" t="s">
        <v>6560</v>
      </c>
    </row>
    <row r="824" spans="2:4">
      <c r="B824" s="262" t="s">
        <v>1325</v>
      </c>
      <c r="C824" s="257">
        <v>0.01</v>
      </c>
      <c r="D824" s="429" t="s">
        <v>6863</v>
      </c>
    </row>
    <row r="825" spans="2:4">
      <c r="B825" s="262" t="s">
        <v>1325</v>
      </c>
      <c r="C825" s="257">
        <v>0.04</v>
      </c>
      <c r="D825" s="429" t="s">
        <v>6864</v>
      </c>
    </row>
    <row r="826" spans="2:4">
      <c r="B826" s="262" t="s">
        <v>1325</v>
      </c>
      <c r="C826" s="257">
        <v>0.37</v>
      </c>
      <c r="D826" s="429" t="s">
        <v>6865</v>
      </c>
    </row>
    <row r="827" spans="2:4">
      <c r="B827" s="262" t="s">
        <v>1325</v>
      </c>
      <c r="C827" s="257">
        <v>0.44</v>
      </c>
      <c r="D827" s="429" t="s">
        <v>6866</v>
      </c>
    </row>
    <row r="828" spans="2:4">
      <c r="B828" s="262" t="s">
        <v>1325</v>
      </c>
      <c r="C828" s="257">
        <v>0.67</v>
      </c>
      <c r="D828" s="429" t="s">
        <v>6867</v>
      </c>
    </row>
    <row r="829" spans="2:4">
      <c r="B829" s="262" t="s">
        <v>1325</v>
      </c>
      <c r="C829" s="257">
        <v>3.63</v>
      </c>
      <c r="D829" s="429" t="s">
        <v>6868</v>
      </c>
    </row>
    <row r="830" spans="2:4">
      <c r="B830" s="262" t="s">
        <v>1325</v>
      </c>
      <c r="C830" s="257">
        <v>3.66</v>
      </c>
      <c r="D830" s="429" t="s">
        <v>6869</v>
      </c>
    </row>
    <row r="831" spans="2:4">
      <c r="B831" s="262" t="s">
        <v>1325</v>
      </c>
      <c r="C831" s="257">
        <v>6</v>
      </c>
      <c r="D831" s="429" t="s">
        <v>6870</v>
      </c>
    </row>
    <row r="832" spans="2:4">
      <c r="B832" s="262" t="s">
        <v>1325</v>
      </c>
      <c r="C832" s="257">
        <v>8.9499999999999993</v>
      </c>
      <c r="D832" s="429" t="s">
        <v>6871</v>
      </c>
    </row>
    <row r="833" spans="2:7">
      <c r="B833" s="262" t="s">
        <v>1325</v>
      </c>
      <c r="C833" s="257">
        <v>17.75</v>
      </c>
      <c r="D833" s="429" t="s">
        <v>6872</v>
      </c>
    </row>
    <row r="834" spans="2:7">
      <c r="B834" s="262" t="s">
        <v>1325</v>
      </c>
      <c r="C834" s="257">
        <v>24.33</v>
      </c>
      <c r="D834" s="429" t="s">
        <v>6873</v>
      </c>
    </row>
    <row r="835" spans="2:7">
      <c r="B835" s="262" t="s">
        <v>1325</v>
      </c>
      <c r="C835" s="257">
        <v>40.71</v>
      </c>
      <c r="D835" s="429" t="s">
        <v>6874</v>
      </c>
    </row>
    <row r="836" spans="2:7">
      <c r="B836" s="262" t="s">
        <v>1325</v>
      </c>
      <c r="C836" s="257">
        <v>42.77</v>
      </c>
      <c r="D836" s="429" t="s">
        <v>6875</v>
      </c>
    </row>
    <row r="837" spans="2:7" s="69" customFormat="1">
      <c r="B837" s="262" t="s">
        <v>1325</v>
      </c>
      <c r="C837" s="257">
        <v>47</v>
      </c>
      <c r="D837" s="429" t="s">
        <v>6876</v>
      </c>
      <c r="E837"/>
      <c r="G837" s="172"/>
    </row>
    <row r="838" spans="2:7">
      <c r="B838" s="262" t="s">
        <v>1325</v>
      </c>
      <c r="C838" s="257">
        <v>60</v>
      </c>
      <c r="D838" s="429" t="s">
        <v>6877</v>
      </c>
      <c r="E838" s="69"/>
    </row>
    <row r="839" spans="2:7">
      <c r="B839" s="262" t="s">
        <v>1325</v>
      </c>
      <c r="C839" s="257">
        <v>71.28</v>
      </c>
      <c r="D839" s="429" t="s">
        <v>6878</v>
      </c>
    </row>
    <row r="840" spans="2:7">
      <c r="B840" s="262" t="s">
        <v>1325</v>
      </c>
      <c r="C840" s="257">
        <v>91.21</v>
      </c>
      <c r="D840" s="429" t="s">
        <v>6879</v>
      </c>
    </row>
    <row r="841" spans="2:7">
      <c r="B841" s="262" t="s">
        <v>1325</v>
      </c>
      <c r="C841" s="257">
        <v>94</v>
      </c>
      <c r="D841" s="429" t="s">
        <v>7197</v>
      </c>
    </row>
    <row r="842" spans="2:7">
      <c r="B842" s="262" t="s">
        <v>1325</v>
      </c>
      <c r="C842" s="257">
        <v>98.01</v>
      </c>
      <c r="D842" s="429" t="s">
        <v>6880</v>
      </c>
    </row>
    <row r="843" spans="2:7">
      <c r="B843" s="262" t="s">
        <v>1325</v>
      </c>
      <c r="C843" s="257">
        <v>100</v>
      </c>
      <c r="D843" s="429" t="s">
        <v>7198</v>
      </c>
    </row>
    <row r="844" spans="2:7">
      <c r="B844" s="262" t="s">
        <v>1325</v>
      </c>
      <c r="C844" s="257">
        <v>100</v>
      </c>
      <c r="D844" s="429" t="s">
        <v>7198</v>
      </c>
    </row>
    <row r="845" spans="2:7">
      <c r="B845" s="262" t="s">
        <v>1325</v>
      </c>
      <c r="C845" s="257">
        <v>100</v>
      </c>
      <c r="D845" s="429" t="s">
        <v>6881</v>
      </c>
    </row>
    <row r="846" spans="2:7">
      <c r="B846" s="262" t="s">
        <v>1325</v>
      </c>
      <c r="C846" s="257">
        <v>101</v>
      </c>
      <c r="D846" s="429" t="s">
        <v>6746</v>
      </c>
    </row>
    <row r="847" spans="2:7">
      <c r="B847" s="262" t="s">
        <v>1325</v>
      </c>
      <c r="C847" s="257">
        <v>101</v>
      </c>
      <c r="D847" s="429" t="s">
        <v>6747</v>
      </c>
    </row>
    <row r="848" spans="2:7">
      <c r="B848" s="262" t="s">
        <v>1325</v>
      </c>
      <c r="C848" s="257">
        <v>104.38</v>
      </c>
      <c r="D848" s="429" t="s">
        <v>7199</v>
      </c>
    </row>
    <row r="849" spans="2:4">
      <c r="B849" s="262" t="s">
        <v>1325</v>
      </c>
      <c r="C849" s="257">
        <v>105</v>
      </c>
      <c r="D849" s="429" t="s">
        <v>6621</v>
      </c>
    </row>
    <row r="850" spans="2:4">
      <c r="B850" s="262" t="s">
        <v>1325</v>
      </c>
      <c r="C850" s="257">
        <v>114</v>
      </c>
      <c r="D850" s="429" t="s">
        <v>6530</v>
      </c>
    </row>
    <row r="851" spans="2:4">
      <c r="B851" s="262" t="s">
        <v>1325</v>
      </c>
      <c r="C851" s="257">
        <v>124</v>
      </c>
      <c r="D851" s="429" t="s">
        <v>6882</v>
      </c>
    </row>
    <row r="852" spans="2:4">
      <c r="B852" s="262" t="s">
        <v>1325</v>
      </c>
      <c r="C852" s="257">
        <v>143.91</v>
      </c>
      <c r="D852" s="429" t="s">
        <v>6883</v>
      </c>
    </row>
    <row r="853" spans="2:4">
      <c r="B853" s="262" t="s">
        <v>1325</v>
      </c>
      <c r="C853" s="257">
        <v>150</v>
      </c>
      <c r="D853" s="429" t="s">
        <v>7089</v>
      </c>
    </row>
    <row r="854" spans="2:4">
      <c r="B854" s="262" t="s">
        <v>1325</v>
      </c>
      <c r="C854" s="257">
        <v>154</v>
      </c>
      <c r="D854" s="429" t="s">
        <v>6529</v>
      </c>
    </row>
    <row r="855" spans="2:4">
      <c r="B855" s="262" t="s">
        <v>1325</v>
      </c>
      <c r="C855" s="257">
        <v>161.63</v>
      </c>
      <c r="D855" s="429" t="s">
        <v>6884</v>
      </c>
    </row>
    <row r="856" spans="2:4">
      <c r="B856" s="262" t="s">
        <v>1325</v>
      </c>
      <c r="C856" s="257">
        <v>165.59</v>
      </c>
      <c r="D856" s="429" t="s">
        <v>6885</v>
      </c>
    </row>
    <row r="857" spans="2:4">
      <c r="B857" s="262" t="s">
        <v>1325</v>
      </c>
      <c r="C857" s="257">
        <v>200</v>
      </c>
      <c r="D857" s="429" t="s">
        <v>7029</v>
      </c>
    </row>
    <row r="858" spans="2:4">
      <c r="B858" s="262" t="s">
        <v>1325</v>
      </c>
      <c r="C858" s="257">
        <v>200</v>
      </c>
      <c r="D858" s="429" t="s">
        <v>7031</v>
      </c>
    </row>
    <row r="859" spans="2:4">
      <c r="B859" s="262" t="s">
        <v>1325</v>
      </c>
      <c r="C859" s="257">
        <v>200</v>
      </c>
      <c r="D859" s="429" t="s">
        <v>6886</v>
      </c>
    </row>
    <row r="860" spans="2:4">
      <c r="B860" s="262" t="s">
        <v>1325</v>
      </c>
      <c r="C860" s="257">
        <v>200</v>
      </c>
      <c r="D860" s="429" t="s">
        <v>7200</v>
      </c>
    </row>
    <row r="861" spans="2:4">
      <c r="B861" s="262" t="s">
        <v>1325</v>
      </c>
      <c r="C861" s="257">
        <v>234.93</v>
      </c>
      <c r="D861" s="429" t="s">
        <v>7201</v>
      </c>
    </row>
    <row r="862" spans="2:4">
      <c r="B862" s="262" t="s">
        <v>1325</v>
      </c>
      <c r="C862" s="257">
        <v>291.11</v>
      </c>
      <c r="D862" s="429" t="s">
        <v>6887</v>
      </c>
    </row>
    <row r="863" spans="2:4">
      <c r="B863" s="262" t="s">
        <v>1325</v>
      </c>
      <c r="C863" s="257">
        <v>329.41</v>
      </c>
      <c r="D863" s="429" t="s">
        <v>6888</v>
      </c>
    </row>
    <row r="864" spans="2:4">
      <c r="B864" s="262" t="s">
        <v>1325</v>
      </c>
      <c r="C864" s="257">
        <v>364.97</v>
      </c>
      <c r="D864" s="430" t="s">
        <v>6889</v>
      </c>
    </row>
    <row r="865" spans="2:4">
      <c r="B865" s="262" t="s">
        <v>1325</v>
      </c>
      <c r="C865" s="257">
        <v>388.76</v>
      </c>
      <c r="D865" s="429" t="s">
        <v>7202</v>
      </c>
    </row>
    <row r="866" spans="2:4">
      <c r="B866" s="262" t="s">
        <v>1325</v>
      </c>
      <c r="C866" s="257">
        <v>500</v>
      </c>
      <c r="D866" s="429" t="s">
        <v>6890</v>
      </c>
    </row>
    <row r="867" spans="2:4">
      <c r="B867" s="262" t="s">
        <v>1325</v>
      </c>
      <c r="C867" s="257">
        <v>500</v>
      </c>
      <c r="D867" s="429" t="s">
        <v>6724</v>
      </c>
    </row>
    <row r="868" spans="2:4">
      <c r="B868" s="262" t="s">
        <v>1325</v>
      </c>
      <c r="C868" s="257">
        <v>640.08000000000004</v>
      </c>
      <c r="D868" s="429" t="s">
        <v>6891</v>
      </c>
    </row>
    <row r="869" spans="2:4">
      <c r="B869" s="262" t="s">
        <v>1325</v>
      </c>
      <c r="C869" s="257">
        <v>747.56</v>
      </c>
      <c r="D869" s="429" t="s">
        <v>6892</v>
      </c>
    </row>
    <row r="870" spans="2:4">
      <c r="B870" s="262" t="s">
        <v>1325</v>
      </c>
      <c r="C870" s="257">
        <v>1000</v>
      </c>
      <c r="D870" s="429" t="s">
        <v>6585</v>
      </c>
    </row>
    <row r="871" spans="2:4">
      <c r="B871" s="262" t="s">
        <v>1325</v>
      </c>
      <c r="C871" s="257">
        <v>1000</v>
      </c>
      <c r="D871" s="429" t="s">
        <v>7203</v>
      </c>
    </row>
    <row r="872" spans="2:4">
      <c r="B872" s="262" t="s">
        <v>1325</v>
      </c>
      <c r="C872" s="257">
        <v>1000</v>
      </c>
      <c r="D872" s="429" t="s">
        <v>6893</v>
      </c>
    </row>
    <row r="873" spans="2:4">
      <c r="B873" s="262" t="s">
        <v>1325</v>
      </c>
      <c r="C873" s="257">
        <v>1000</v>
      </c>
      <c r="D873" s="429" t="s">
        <v>7204</v>
      </c>
    </row>
    <row r="874" spans="2:4">
      <c r="B874" s="262" t="s">
        <v>1325</v>
      </c>
      <c r="C874" s="257">
        <v>1000</v>
      </c>
      <c r="D874" s="429" t="s">
        <v>7205</v>
      </c>
    </row>
    <row r="875" spans="2:4">
      <c r="B875" s="262" t="s">
        <v>1325</v>
      </c>
      <c r="C875" s="257">
        <v>1000</v>
      </c>
      <c r="D875" s="429" t="s">
        <v>6894</v>
      </c>
    </row>
    <row r="876" spans="2:4">
      <c r="B876" s="262" t="s">
        <v>1325</v>
      </c>
      <c r="C876" s="257">
        <v>1000</v>
      </c>
      <c r="D876" s="429" t="s">
        <v>7159</v>
      </c>
    </row>
    <row r="877" spans="2:4">
      <c r="B877" s="262" t="s">
        <v>1325</v>
      </c>
      <c r="C877" s="257">
        <v>1000</v>
      </c>
      <c r="D877" s="429" t="s">
        <v>6548</v>
      </c>
    </row>
    <row r="878" spans="2:4">
      <c r="B878" s="262" t="s">
        <v>1325</v>
      </c>
      <c r="C878" s="257">
        <v>1000</v>
      </c>
      <c r="D878" s="429" t="s">
        <v>7206</v>
      </c>
    </row>
    <row r="879" spans="2:4">
      <c r="B879" s="262" t="s">
        <v>1325</v>
      </c>
      <c r="C879" s="257">
        <v>1000</v>
      </c>
      <c r="D879" s="429" t="s">
        <v>6481</v>
      </c>
    </row>
    <row r="880" spans="2:4">
      <c r="B880" s="262" t="s">
        <v>1325</v>
      </c>
      <c r="C880" s="257">
        <v>1000</v>
      </c>
      <c r="D880" s="429" t="s">
        <v>6895</v>
      </c>
    </row>
    <row r="881" spans="2:4">
      <c r="B881" s="262" t="s">
        <v>1325</v>
      </c>
      <c r="C881" s="257">
        <v>1202.72</v>
      </c>
      <c r="D881" s="429" t="s">
        <v>7207</v>
      </c>
    </row>
    <row r="882" spans="2:4">
      <c r="B882" s="262" t="s">
        <v>1325</v>
      </c>
      <c r="C882" s="257">
        <v>1351.29</v>
      </c>
      <c r="D882" s="429" t="s">
        <v>6896</v>
      </c>
    </row>
    <row r="883" spans="2:4">
      <c r="B883" s="262" t="s">
        <v>1325</v>
      </c>
      <c r="C883" s="257">
        <v>1500</v>
      </c>
      <c r="D883" s="429" t="s">
        <v>7208</v>
      </c>
    </row>
    <row r="884" spans="2:4">
      <c r="B884" s="262" t="s">
        <v>1325</v>
      </c>
      <c r="C884" s="257">
        <v>1656.66</v>
      </c>
      <c r="D884" s="429" t="s">
        <v>6897</v>
      </c>
    </row>
    <row r="885" spans="2:4">
      <c r="B885" s="262" t="s">
        <v>1325</v>
      </c>
      <c r="C885" s="257">
        <v>1660</v>
      </c>
      <c r="D885" s="429" t="s">
        <v>6898</v>
      </c>
    </row>
    <row r="886" spans="2:4">
      <c r="B886" s="262" t="s">
        <v>1325</v>
      </c>
      <c r="C886" s="257">
        <v>2000</v>
      </c>
      <c r="D886" s="429" t="s">
        <v>7209</v>
      </c>
    </row>
    <row r="887" spans="2:4">
      <c r="B887" s="262" t="s">
        <v>1325</v>
      </c>
      <c r="C887" s="257">
        <v>2234.2199999999998</v>
      </c>
      <c r="D887" s="429" t="s">
        <v>7210</v>
      </c>
    </row>
    <row r="888" spans="2:4">
      <c r="B888" s="262" t="s">
        <v>1325</v>
      </c>
      <c r="C888" s="257">
        <v>2450.67</v>
      </c>
      <c r="D888" s="429" t="s">
        <v>6899</v>
      </c>
    </row>
    <row r="889" spans="2:4">
      <c r="B889" s="262" t="s">
        <v>1325</v>
      </c>
      <c r="C889" s="257">
        <v>3000</v>
      </c>
      <c r="D889" s="429" t="s">
        <v>7211</v>
      </c>
    </row>
    <row r="890" spans="2:4">
      <c r="B890" s="262" t="s">
        <v>1325</v>
      </c>
      <c r="C890" s="257">
        <v>3000</v>
      </c>
      <c r="D890" s="429" t="s">
        <v>6900</v>
      </c>
    </row>
    <row r="891" spans="2:4">
      <c r="B891" s="262" t="s">
        <v>1325</v>
      </c>
      <c r="C891" s="257">
        <v>3673.46</v>
      </c>
      <c r="D891" s="429" t="s">
        <v>6901</v>
      </c>
    </row>
    <row r="892" spans="2:4">
      <c r="B892" s="262" t="s">
        <v>1325</v>
      </c>
      <c r="C892" s="257">
        <v>5000</v>
      </c>
      <c r="D892" s="429" t="s">
        <v>7212</v>
      </c>
    </row>
    <row r="893" spans="2:4">
      <c r="B893" s="262" t="s">
        <v>1325</v>
      </c>
      <c r="C893" s="257">
        <v>5000</v>
      </c>
      <c r="D893" s="429" t="s">
        <v>7213</v>
      </c>
    </row>
    <row r="894" spans="2:4" ht="26.25">
      <c r="B894" s="262" t="s">
        <v>1325</v>
      </c>
      <c r="C894" s="257">
        <v>5128</v>
      </c>
      <c r="D894" s="429" t="s">
        <v>6460</v>
      </c>
    </row>
    <row r="895" spans="2:4">
      <c r="B895" s="262" t="s">
        <v>1325</v>
      </c>
      <c r="C895" s="257">
        <v>10000</v>
      </c>
      <c r="D895" s="429" t="s">
        <v>6902</v>
      </c>
    </row>
    <row r="896" spans="2:4">
      <c r="B896" s="262" t="s">
        <v>1325</v>
      </c>
      <c r="C896" s="257">
        <v>10000</v>
      </c>
      <c r="D896" s="429" t="s">
        <v>6733</v>
      </c>
    </row>
    <row r="897" spans="2:7">
      <c r="B897" s="262" t="s">
        <v>1325</v>
      </c>
      <c r="C897" s="257">
        <v>18336.66</v>
      </c>
      <c r="D897" s="429" t="s">
        <v>6903</v>
      </c>
    </row>
    <row r="898" spans="2:7">
      <c r="B898" s="262" t="s">
        <v>1323</v>
      </c>
      <c r="C898" s="257">
        <v>0.11</v>
      </c>
      <c r="D898" s="429" t="s">
        <v>6904</v>
      </c>
    </row>
    <row r="899" spans="2:7">
      <c r="B899" s="262" t="s">
        <v>1323</v>
      </c>
      <c r="C899" s="257">
        <v>0.42</v>
      </c>
      <c r="D899" s="429" t="s">
        <v>6905</v>
      </c>
    </row>
    <row r="900" spans="2:7">
      <c r="B900" s="262" t="s">
        <v>1323</v>
      </c>
      <c r="C900" s="257">
        <v>0.5</v>
      </c>
      <c r="D900" s="429" t="s">
        <v>6906</v>
      </c>
    </row>
    <row r="901" spans="2:7">
      <c r="B901" s="262" t="s">
        <v>1323</v>
      </c>
      <c r="C901" s="257">
        <v>1.18</v>
      </c>
      <c r="D901" s="429" t="s">
        <v>6217</v>
      </c>
    </row>
    <row r="902" spans="2:7">
      <c r="B902" s="262" t="s">
        <v>1323</v>
      </c>
      <c r="C902" s="257">
        <v>36.72</v>
      </c>
      <c r="D902" s="429" t="s">
        <v>7214</v>
      </c>
    </row>
    <row r="903" spans="2:7">
      <c r="B903" s="262" t="s">
        <v>1323</v>
      </c>
      <c r="C903" s="257">
        <v>39</v>
      </c>
      <c r="D903" s="429" t="s">
        <v>6907</v>
      </c>
    </row>
    <row r="904" spans="2:7">
      <c r="B904" s="262" t="s">
        <v>1323</v>
      </c>
      <c r="C904" s="257">
        <v>47.64</v>
      </c>
      <c r="D904" s="429" t="s">
        <v>6908</v>
      </c>
    </row>
    <row r="905" spans="2:7">
      <c r="B905" s="262" t="s">
        <v>1323</v>
      </c>
      <c r="C905" s="257">
        <v>52.76</v>
      </c>
      <c r="D905" s="429" t="s">
        <v>6217</v>
      </c>
    </row>
    <row r="906" spans="2:7">
      <c r="B906" s="262" t="s">
        <v>1323</v>
      </c>
      <c r="C906" s="257">
        <v>60</v>
      </c>
      <c r="D906" s="429" t="s">
        <v>6909</v>
      </c>
    </row>
    <row r="907" spans="2:7">
      <c r="B907" s="262" t="s">
        <v>1323</v>
      </c>
      <c r="C907" s="257">
        <v>65.510000000000005</v>
      </c>
      <c r="D907" s="429" t="s">
        <v>7215</v>
      </c>
    </row>
    <row r="908" spans="2:7">
      <c r="B908" s="262" t="s">
        <v>1323</v>
      </c>
      <c r="C908" s="257">
        <v>71.84</v>
      </c>
      <c r="D908" s="429" t="s">
        <v>6217</v>
      </c>
    </row>
    <row r="909" spans="2:7">
      <c r="B909" s="262" t="s">
        <v>1323</v>
      </c>
      <c r="C909" s="257">
        <v>87.33</v>
      </c>
      <c r="D909" s="429" t="s">
        <v>7216</v>
      </c>
    </row>
    <row r="910" spans="2:7">
      <c r="B910" s="262" t="s">
        <v>1323</v>
      </c>
      <c r="C910" s="257">
        <v>100</v>
      </c>
      <c r="D910" s="429" t="s">
        <v>6616</v>
      </c>
    </row>
    <row r="911" spans="2:7">
      <c r="B911" s="262" t="s">
        <v>1323</v>
      </c>
      <c r="C911" s="257">
        <v>100</v>
      </c>
      <c r="D911" s="341" t="s">
        <v>6615</v>
      </c>
    </row>
    <row r="912" spans="2:7" s="69" customFormat="1">
      <c r="B912" s="262" t="s">
        <v>1323</v>
      </c>
      <c r="C912" s="257">
        <v>100</v>
      </c>
      <c r="D912" s="429" t="s">
        <v>6614</v>
      </c>
      <c r="E912"/>
      <c r="G912" s="172"/>
    </row>
    <row r="913" spans="2:5">
      <c r="B913" s="262" t="s">
        <v>1323</v>
      </c>
      <c r="C913" s="257">
        <v>100</v>
      </c>
      <c r="D913" s="429" t="s">
        <v>6613</v>
      </c>
      <c r="E913" s="69"/>
    </row>
    <row r="914" spans="2:5">
      <c r="B914" s="262" t="s">
        <v>1323</v>
      </c>
      <c r="C914" s="257">
        <v>100</v>
      </c>
      <c r="D914" s="429" t="s">
        <v>6450</v>
      </c>
    </row>
    <row r="915" spans="2:5">
      <c r="B915" s="262" t="s">
        <v>1323</v>
      </c>
      <c r="C915" s="257">
        <v>100</v>
      </c>
      <c r="D915" s="429" t="s">
        <v>6459</v>
      </c>
    </row>
    <row r="916" spans="2:5">
      <c r="B916" s="262" t="s">
        <v>1323</v>
      </c>
      <c r="C916" s="257">
        <v>100</v>
      </c>
      <c r="D916" s="429" t="s">
        <v>6459</v>
      </c>
    </row>
    <row r="917" spans="2:5">
      <c r="B917" s="262" t="s">
        <v>1323</v>
      </c>
      <c r="C917" s="257">
        <v>100</v>
      </c>
      <c r="D917" s="429" t="s">
        <v>6617</v>
      </c>
    </row>
    <row r="918" spans="2:5">
      <c r="B918" s="262" t="s">
        <v>1323</v>
      </c>
      <c r="C918" s="257">
        <v>100</v>
      </c>
      <c r="D918" s="429" t="s">
        <v>6618</v>
      </c>
    </row>
    <row r="919" spans="2:5">
      <c r="B919" s="262" t="s">
        <v>1323</v>
      </c>
      <c r="C919" s="257">
        <v>111.77</v>
      </c>
      <c r="D919" s="429" t="s">
        <v>6910</v>
      </c>
    </row>
    <row r="920" spans="2:5">
      <c r="B920" s="262" t="s">
        <v>1323</v>
      </c>
      <c r="C920" s="257">
        <v>112</v>
      </c>
      <c r="D920" s="429" t="s">
        <v>6911</v>
      </c>
    </row>
    <row r="921" spans="2:5">
      <c r="B921" s="295" t="s">
        <v>1323</v>
      </c>
      <c r="C921" s="296">
        <v>120</v>
      </c>
      <c r="D921" s="430" t="s">
        <v>6912</v>
      </c>
    </row>
    <row r="922" spans="2:5">
      <c r="B922" s="262" t="s">
        <v>1323</v>
      </c>
      <c r="C922" s="257">
        <v>126.54</v>
      </c>
      <c r="D922" s="429" t="s">
        <v>6913</v>
      </c>
    </row>
    <row r="923" spans="2:5">
      <c r="B923" s="262" t="s">
        <v>1323</v>
      </c>
      <c r="C923" s="257">
        <v>137</v>
      </c>
      <c r="D923" s="429" t="s">
        <v>6530</v>
      </c>
    </row>
    <row r="924" spans="2:5">
      <c r="B924" s="262" t="s">
        <v>1323</v>
      </c>
      <c r="C924" s="257">
        <v>150</v>
      </c>
      <c r="D924" s="429" t="s">
        <v>7217</v>
      </c>
    </row>
    <row r="925" spans="2:5">
      <c r="B925" s="262" t="s">
        <v>1323</v>
      </c>
      <c r="C925" s="257">
        <v>156</v>
      </c>
      <c r="D925" s="429" t="s">
        <v>6621</v>
      </c>
    </row>
    <row r="926" spans="2:5">
      <c r="B926" s="262" t="s">
        <v>1323</v>
      </c>
      <c r="C926" s="257">
        <v>200</v>
      </c>
      <c r="D926" s="429" t="s">
        <v>6914</v>
      </c>
    </row>
    <row r="927" spans="2:5">
      <c r="B927" s="262" t="s">
        <v>1323</v>
      </c>
      <c r="C927" s="257">
        <v>200</v>
      </c>
      <c r="D927" s="429" t="s">
        <v>6217</v>
      </c>
    </row>
    <row r="928" spans="2:5">
      <c r="B928" s="262" t="s">
        <v>1323</v>
      </c>
      <c r="C928" s="257">
        <v>200</v>
      </c>
      <c r="D928" s="429" t="s">
        <v>6450</v>
      </c>
    </row>
    <row r="929" spans="2:4">
      <c r="B929" s="262" t="s">
        <v>1323</v>
      </c>
      <c r="C929" s="257">
        <v>219.01</v>
      </c>
      <c r="D929" s="429" t="s">
        <v>6915</v>
      </c>
    </row>
    <row r="930" spans="2:4">
      <c r="B930" s="262" t="s">
        <v>1323</v>
      </c>
      <c r="C930" s="257">
        <v>223.04</v>
      </c>
      <c r="D930" s="429" t="s">
        <v>6916</v>
      </c>
    </row>
    <row r="931" spans="2:4">
      <c r="B931" s="262" t="s">
        <v>1323</v>
      </c>
      <c r="C931" s="257">
        <v>294</v>
      </c>
      <c r="D931" s="429" t="s">
        <v>6917</v>
      </c>
    </row>
    <row r="932" spans="2:4">
      <c r="B932" s="295" t="s">
        <v>1323</v>
      </c>
      <c r="C932" s="296">
        <v>294</v>
      </c>
      <c r="D932" s="430" t="s">
        <v>6918</v>
      </c>
    </row>
    <row r="933" spans="2:4">
      <c r="B933" s="262" t="s">
        <v>1323</v>
      </c>
      <c r="C933" s="257">
        <v>294</v>
      </c>
      <c r="D933" s="429" t="s">
        <v>6919</v>
      </c>
    </row>
    <row r="934" spans="2:4">
      <c r="B934" s="262" t="s">
        <v>1323</v>
      </c>
      <c r="C934" s="257">
        <v>294</v>
      </c>
      <c r="D934" s="429" t="s">
        <v>6217</v>
      </c>
    </row>
    <row r="935" spans="2:4">
      <c r="B935" s="262" t="s">
        <v>1323</v>
      </c>
      <c r="C935" s="257">
        <v>294</v>
      </c>
      <c r="D935" s="429" t="s">
        <v>6920</v>
      </c>
    </row>
    <row r="936" spans="2:4">
      <c r="B936" s="262" t="s">
        <v>1323</v>
      </c>
      <c r="C936" s="257">
        <v>294</v>
      </c>
      <c r="D936" s="429" t="s">
        <v>6217</v>
      </c>
    </row>
    <row r="937" spans="2:4">
      <c r="B937" s="262" t="s">
        <v>1323</v>
      </c>
      <c r="C937" s="257">
        <v>300</v>
      </c>
      <c r="D937" s="429" t="s">
        <v>7218</v>
      </c>
    </row>
    <row r="938" spans="2:4">
      <c r="B938" s="262" t="s">
        <v>1323</v>
      </c>
      <c r="C938" s="257">
        <v>300</v>
      </c>
      <c r="D938" s="429" t="s">
        <v>7122</v>
      </c>
    </row>
    <row r="939" spans="2:4">
      <c r="B939" s="262" t="s">
        <v>1323</v>
      </c>
      <c r="C939" s="257">
        <v>356.27</v>
      </c>
      <c r="D939" s="429" t="s">
        <v>7219</v>
      </c>
    </row>
    <row r="940" spans="2:4">
      <c r="B940" s="262" t="s">
        <v>1323</v>
      </c>
      <c r="C940" s="257">
        <v>388.35</v>
      </c>
      <c r="D940" s="429" t="s">
        <v>6921</v>
      </c>
    </row>
    <row r="941" spans="2:4">
      <c r="B941" s="262" t="s">
        <v>1323</v>
      </c>
      <c r="C941" s="257">
        <v>414</v>
      </c>
      <c r="D941" s="429" t="s">
        <v>6217</v>
      </c>
    </row>
    <row r="942" spans="2:4">
      <c r="B942" s="262" t="s">
        <v>1323</v>
      </c>
      <c r="C942" s="257">
        <v>500</v>
      </c>
      <c r="D942" s="429" t="s">
        <v>7156</v>
      </c>
    </row>
    <row r="943" spans="2:4">
      <c r="B943" s="262" t="s">
        <v>1323</v>
      </c>
      <c r="C943" s="257">
        <v>500</v>
      </c>
      <c r="D943" s="429" t="s">
        <v>6922</v>
      </c>
    </row>
    <row r="944" spans="2:4">
      <c r="B944" s="262" t="s">
        <v>1323</v>
      </c>
      <c r="C944" s="257">
        <v>500</v>
      </c>
      <c r="D944" s="429" t="s">
        <v>6479</v>
      </c>
    </row>
    <row r="945" spans="2:4">
      <c r="B945" s="262" t="s">
        <v>1323</v>
      </c>
      <c r="C945" s="257">
        <v>500</v>
      </c>
      <c r="D945" s="430" t="s">
        <v>7220</v>
      </c>
    </row>
    <row r="946" spans="2:4">
      <c r="B946" s="262" t="s">
        <v>1323</v>
      </c>
      <c r="C946" s="257">
        <v>500</v>
      </c>
      <c r="D946" s="429" t="s">
        <v>7221</v>
      </c>
    </row>
    <row r="947" spans="2:4">
      <c r="B947" s="262" t="s">
        <v>1323</v>
      </c>
      <c r="C947" s="257">
        <v>500</v>
      </c>
      <c r="D947" s="429" t="s">
        <v>7222</v>
      </c>
    </row>
    <row r="948" spans="2:4">
      <c r="B948" s="262" t="s">
        <v>1323</v>
      </c>
      <c r="C948" s="257">
        <v>507</v>
      </c>
      <c r="D948" s="429" t="s">
        <v>7223</v>
      </c>
    </row>
    <row r="949" spans="2:4">
      <c r="B949" s="262" t="s">
        <v>1323</v>
      </c>
      <c r="C949" s="257">
        <v>520</v>
      </c>
      <c r="D949" s="429" t="s">
        <v>7073</v>
      </c>
    </row>
    <row r="950" spans="2:4">
      <c r="B950" s="262" t="s">
        <v>1323</v>
      </c>
      <c r="C950" s="257">
        <v>531.5</v>
      </c>
      <c r="D950" s="429" t="s">
        <v>6923</v>
      </c>
    </row>
    <row r="951" spans="2:4">
      <c r="B951" s="262" t="s">
        <v>1323</v>
      </c>
      <c r="C951" s="257">
        <v>603.79</v>
      </c>
      <c r="D951" s="429" t="s">
        <v>6924</v>
      </c>
    </row>
    <row r="952" spans="2:4" ht="14.25" customHeight="1">
      <c r="B952" s="262" t="s">
        <v>1323</v>
      </c>
      <c r="C952" s="257">
        <v>705.61</v>
      </c>
      <c r="D952" s="429" t="s">
        <v>6925</v>
      </c>
    </row>
    <row r="953" spans="2:4">
      <c r="B953" s="262" t="s">
        <v>1323</v>
      </c>
      <c r="C953" s="257">
        <v>760.5</v>
      </c>
      <c r="D953" s="429" t="s">
        <v>6926</v>
      </c>
    </row>
    <row r="954" spans="2:4">
      <c r="B954" s="262" t="s">
        <v>1323</v>
      </c>
      <c r="C954" s="257">
        <v>813.83</v>
      </c>
      <c r="D954" s="429" t="s">
        <v>6927</v>
      </c>
    </row>
    <row r="955" spans="2:4">
      <c r="B955" s="262" t="s">
        <v>1323</v>
      </c>
      <c r="C955" s="257">
        <v>1000</v>
      </c>
      <c r="D955" s="429" t="s">
        <v>7159</v>
      </c>
    </row>
    <row r="956" spans="2:4">
      <c r="B956" s="262" t="s">
        <v>1323</v>
      </c>
      <c r="C956" s="257">
        <v>1000</v>
      </c>
      <c r="D956" s="429" t="s">
        <v>7224</v>
      </c>
    </row>
    <row r="957" spans="2:4">
      <c r="B957" s="262" t="s">
        <v>1323</v>
      </c>
      <c r="C957" s="257">
        <v>1000</v>
      </c>
      <c r="D957" s="429" t="s">
        <v>6928</v>
      </c>
    </row>
    <row r="958" spans="2:4">
      <c r="B958" s="262" t="s">
        <v>1323</v>
      </c>
      <c r="C958" s="257">
        <v>1000</v>
      </c>
      <c r="D958" s="429" t="s">
        <v>7225</v>
      </c>
    </row>
    <row r="959" spans="2:4">
      <c r="B959" s="262" t="s">
        <v>1323</v>
      </c>
      <c r="C959" s="257">
        <v>1000</v>
      </c>
      <c r="D959" s="429" t="s">
        <v>7226</v>
      </c>
    </row>
    <row r="960" spans="2:4">
      <c r="B960" s="262" t="s">
        <v>1323</v>
      </c>
      <c r="C960" s="257">
        <v>1100</v>
      </c>
      <c r="D960" s="429" t="s">
        <v>6929</v>
      </c>
    </row>
    <row r="961" spans="2:4">
      <c r="B961" s="262" t="s">
        <v>1323</v>
      </c>
      <c r="C961" s="257">
        <v>1449.34</v>
      </c>
      <c r="D961" s="429" t="s">
        <v>6930</v>
      </c>
    </row>
    <row r="962" spans="2:4">
      <c r="B962" s="262" t="s">
        <v>1323</v>
      </c>
      <c r="C962" s="257">
        <v>1614.74</v>
      </c>
      <c r="D962" s="429" t="s">
        <v>6931</v>
      </c>
    </row>
    <row r="963" spans="2:4">
      <c r="B963" s="262" t="s">
        <v>1323</v>
      </c>
      <c r="C963" s="257">
        <v>2000</v>
      </c>
      <c r="D963" s="429" t="s">
        <v>7227</v>
      </c>
    </row>
    <row r="964" spans="2:4">
      <c r="B964" s="262" t="s">
        <v>1323</v>
      </c>
      <c r="C964" s="257">
        <v>2681</v>
      </c>
      <c r="D964" s="429" t="s">
        <v>6932</v>
      </c>
    </row>
    <row r="965" spans="2:4">
      <c r="B965" s="262" t="s">
        <v>1323</v>
      </c>
      <c r="C965" s="257">
        <v>3000</v>
      </c>
      <c r="D965" s="429" t="s">
        <v>6933</v>
      </c>
    </row>
    <row r="966" spans="2:4">
      <c r="B966" s="262" t="s">
        <v>1323</v>
      </c>
      <c r="C966" s="257">
        <v>3000</v>
      </c>
      <c r="D966" s="429" t="s">
        <v>6988</v>
      </c>
    </row>
    <row r="967" spans="2:4" ht="26.25">
      <c r="B967" s="262" t="s">
        <v>1323</v>
      </c>
      <c r="C967" s="257">
        <v>3250</v>
      </c>
      <c r="D967" s="429" t="s">
        <v>6460</v>
      </c>
    </row>
    <row r="968" spans="2:4">
      <c r="B968" s="262" t="s">
        <v>1323</v>
      </c>
      <c r="C968" s="257">
        <v>5000</v>
      </c>
      <c r="D968" s="429" t="s">
        <v>7228</v>
      </c>
    </row>
    <row r="969" spans="2:4">
      <c r="B969" s="262" t="s">
        <v>1323</v>
      </c>
      <c r="C969" s="257">
        <v>5000</v>
      </c>
      <c r="D969" s="429" t="s">
        <v>6934</v>
      </c>
    </row>
    <row r="970" spans="2:4">
      <c r="B970" s="262" t="s">
        <v>1323</v>
      </c>
      <c r="C970" s="257">
        <v>7000</v>
      </c>
      <c r="D970" s="429" t="s">
        <v>7229</v>
      </c>
    </row>
    <row r="971" spans="2:4" ht="26.25">
      <c r="B971" s="262" t="s">
        <v>1323</v>
      </c>
      <c r="C971" s="257">
        <v>7554</v>
      </c>
      <c r="D971" s="429" t="s">
        <v>6460</v>
      </c>
    </row>
    <row r="972" spans="2:4">
      <c r="B972" s="262" t="s">
        <v>1323</v>
      </c>
      <c r="C972" s="257">
        <v>7733.8</v>
      </c>
      <c r="D972" s="429" t="s">
        <v>6935</v>
      </c>
    </row>
    <row r="973" spans="2:4">
      <c r="B973" s="262" t="s">
        <v>1323</v>
      </c>
      <c r="C973" s="257">
        <v>10000</v>
      </c>
      <c r="D973" s="429" t="s">
        <v>6936</v>
      </c>
    </row>
    <row r="974" spans="2:4">
      <c r="B974" s="262" t="s">
        <v>1323</v>
      </c>
      <c r="C974" s="257">
        <v>10000</v>
      </c>
      <c r="D974" s="429" t="s">
        <v>6937</v>
      </c>
    </row>
    <row r="975" spans="2:4" ht="26.25">
      <c r="B975" s="262" t="s">
        <v>1323</v>
      </c>
      <c r="C975" s="257">
        <v>106857.89</v>
      </c>
      <c r="D975" s="429" t="s">
        <v>6460</v>
      </c>
    </row>
    <row r="976" spans="2:4">
      <c r="B976" s="262" t="s">
        <v>1333</v>
      </c>
      <c r="C976" s="257">
        <v>0.05</v>
      </c>
      <c r="D976" s="429" t="s">
        <v>6938</v>
      </c>
    </row>
    <row r="977" spans="2:7">
      <c r="B977" s="262" t="s">
        <v>1333</v>
      </c>
      <c r="C977" s="257">
        <v>1.91</v>
      </c>
      <c r="D977" s="429" t="s">
        <v>6217</v>
      </c>
    </row>
    <row r="978" spans="2:7">
      <c r="B978" s="262" t="s">
        <v>1333</v>
      </c>
      <c r="C978" s="257">
        <v>4.3099999999999996</v>
      </c>
      <c r="D978" s="429" t="s">
        <v>6939</v>
      </c>
    </row>
    <row r="979" spans="2:7">
      <c r="B979" s="262" t="s">
        <v>1333</v>
      </c>
      <c r="C979" s="257">
        <v>5.91</v>
      </c>
      <c r="D979" s="429" t="s">
        <v>7253</v>
      </c>
    </row>
    <row r="980" spans="2:7">
      <c r="B980" s="262" t="s">
        <v>1333</v>
      </c>
      <c r="C980" s="257">
        <v>6.48</v>
      </c>
      <c r="D980" s="429" t="s">
        <v>6940</v>
      </c>
    </row>
    <row r="981" spans="2:7">
      <c r="B981" s="262" t="s">
        <v>1333</v>
      </c>
      <c r="C981" s="257">
        <v>15.51</v>
      </c>
      <c r="D981" s="341" t="s">
        <v>7230</v>
      </c>
    </row>
    <row r="982" spans="2:7">
      <c r="B982" s="262" t="s">
        <v>1333</v>
      </c>
      <c r="C982" s="257">
        <v>28.71</v>
      </c>
      <c r="D982" s="429" t="s">
        <v>7231</v>
      </c>
    </row>
    <row r="983" spans="2:7">
      <c r="B983" s="262" t="s">
        <v>1333</v>
      </c>
      <c r="C983" s="257">
        <v>30</v>
      </c>
      <c r="D983" s="429" t="s">
        <v>7232</v>
      </c>
    </row>
    <row r="984" spans="2:7" s="69" customFormat="1">
      <c r="B984" s="262" t="s">
        <v>1333</v>
      </c>
      <c r="C984" s="257">
        <v>30.56</v>
      </c>
      <c r="D984" s="429" t="s">
        <v>6941</v>
      </c>
      <c r="E984"/>
      <c r="G984" s="172"/>
    </row>
    <row r="985" spans="2:7">
      <c r="B985" s="262" t="s">
        <v>1333</v>
      </c>
      <c r="C985" s="257">
        <v>37.619999999999997</v>
      </c>
      <c r="D985" s="429" t="s">
        <v>6942</v>
      </c>
      <c r="E985" s="69"/>
    </row>
    <row r="986" spans="2:7">
      <c r="B986" s="262" t="s">
        <v>1333</v>
      </c>
      <c r="C986" s="257">
        <v>46.31</v>
      </c>
      <c r="D986" s="429" t="s">
        <v>6943</v>
      </c>
    </row>
    <row r="987" spans="2:7">
      <c r="B987" s="262" t="s">
        <v>1333</v>
      </c>
      <c r="C987" s="257">
        <v>79.8</v>
      </c>
      <c r="D987" s="429" t="s">
        <v>6944</v>
      </c>
    </row>
    <row r="988" spans="2:7">
      <c r="B988" s="262" t="s">
        <v>1333</v>
      </c>
      <c r="C988" s="257">
        <v>80</v>
      </c>
      <c r="D988" s="429" t="s">
        <v>6945</v>
      </c>
    </row>
    <row r="989" spans="2:7">
      <c r="B989" s="262" t="s">
        <v>1333</v>
      </c>
      <c r="C989" s="257">
        <v>89.15</v>
      </c>
      <c r="D989" s="429" t="s">
        <v>6946</v>
      </c>
    </row>
    <row r="990" spans="2:7">
      <c r="B990" s="262" t="s">
        <v>1333</v>
      </c>
      <c r="C990" s="257">
        <v>100</v>
      </c>
      <c r="D990" s="429" t="s">
        <v>7198</v>
      </c>
    </row>
    <row r="991" spans="2:7">
      <c r="B991" s="262" t="s">
        <v>1333</v>
      </c>
      <c r="C991" s="257">
        <v>100</v>
      </c>
      <c r="D991" s="429" t="s">
        <v>6450</v>
      </c>
    </row>
    <row r="992" spans="2:7">
      <c r="B992" s="262" t="s">
        <v>1333</v>
      </c>
      <c r="C992" s="257">
        <v>112</v>
      </c>
      <c r="D992" s="429" t="s">
        <v>6529</v>
      </c>
    </row>
    <row r="993" spans="2:4">
      <c r="B993" s="262" t="s">
        <v>1333</v>
      </c>
      <c r="C993" s="257">
        <v>137</v>
      </c>
      <c r="D993" s="429" t="s">
        <v>6530</v>
      </c>
    </row>
    <row r="994" spans="2:4">
      <c r="B994" s="262" t="s">
        <v>1333</v>
      </c>
      <c r="C994" s="257">
        <v>200</v>
      </c>
      <c r="D994" s="429" t="s">
        <v>6947</v>
      </c>
    </row>
    <row r="995" spans="2:4">
      <c r="B995" s="262" t="s">
        <v>1333</v>
      </c>
      <c r="C995" s="257">
        <v>213.63</v>
      </c>
      <c r="D995" s="429" t="s">
        <v>6948</v>
      </c>
    </row>
    <row r="996" spans="2:4">
      <c r="B996" s="262" t="s">
        <v>1333</v>
      </c>
      <c r="C996" s="257">
        <v>247</v>
      </c>
      <c r="D996" s="429" t="s">
        <v>6949</v>
      </c>
    </row>
    <row r="997" spans="2:4">
      <c r="B997" s="262" t="s">
        <v>1333</v>
      </c>
      <c r="C997" s="257">
        <v>250</v>
      </c>
      <c r="D997" s="429" t="s">
        <v>7233</v>
      </c>
    </row>
    <row r="998" spans="2:4">
      <c r="B998" s="262" t="s">
        <v>1333</v>
      </c>
      <c r="C998" s="257">
        <v>285.79000000000002</v>
      </c>
      <c r="D998" s="429" t="s">
        <v>6950</v>
      </c>
    </row>
    <row r="999" spans="2:4">
      <c r="B999" s="262" t="s">
        <v>1333</v>
      </c>
      <c r="C999" s="257">
        <v>300</v>
      </c>
      <c r="D999" s="429" t="s">
        <v>7031</v>
      </c>
    </row>
    <row r="1000" spans="2:4">
      <c r="B1000" s="262" t="s">
        <v>1333</v>
      </c>
      <c r="C1000" s="257">
        <v>438</v>
      </c>
      <c r="D1000" s="429" t="s">
        <v>7234</v>
      </c>
    </row>
    <row r="1001" spans="2:4">
      <c r="B1001" s="262" t="s">
        <v>1333</v>
      </c>
      <c r="C1001" s="257">
        <v>478.98</v>
      </c>
      <c r="D1001" s="429" t="s">
        <v>6951</v>
      </c>
    </row>
    <row r="1002" spans="2:4">
      <c r="B1002" s="262" t="s">
        <v>1333</v>
      </c>
      <c r="C1002" s="257">
        <v>500</v>
      </c>
      <c r="D1002" s="429" t="s">
        <v>6724</v>
      </c>
    </row>
    <row r="1003" spans="2:4">
      <c r="B1003" s="262" t="s">
        <v>1333</v>
      </c>
      <c r="C1003" s="257">
        <v>500</v>
      </c>
      <c r="D1003" s="429" t="s">
        <v>7235</v>
      </c>
    </row>
    <row r="1004" spans="2:4">
      <c r="B1004" s="262" t="s">
        <v>1333</v>
      </c>
      <c r="C1004" s="257">
        <v>551</v>
      </c>
      <c r="D1004" s="429" t="s">
        <v>6952</v>
      </c>
    </row>
    <row r="1005" spans="2:4">
      <c r="B1005" s="262" t="s">
        <v>1333</v>
      </c>
      <c r="C1005" s="257">
        <v>669.01</v>
      </c>
      <c r="D1005" s="429" t="s">
        <v>6953</v>
      </c>
    </row>
    <row r="1006" spans="2:4">
      <c r="B1006" s="262" t="s">
        <v>1333</v>
      </c>
      <c r="C1006" s="257">
        <v>997.71</v>
      </c>
      <c r="D1006" s="429" t="s">
        <v>6954</v>
      </c>
    </row>
    <row r="1007" spans="2:4">
      <c r="B1007" s="262" t="s">
        <v>1333</v>
      </c>
      <c r="C1007" s="257">
        <v>1000</v>
      </c>
      <c r="D1007" s="429" t="s">
        <v>6810</v>
      </c>
    </row>
    <row r="1008" spans="2:4">
      <c r="B1008" s="262" t="s">
        <v>1333</v>
      </c>
      <c r="C1008" s="257">
        <v>1000</v>
      </c>
      <c r="D1008" s="429" t="s">
        <v>7236</v>
      </c>
    </row>
    <row r="1009" spans="2:13">
      <c r="B1009" s="262" t="s">
        <v>1333</v>
      </c>
      <c r="C1009" s="257">
        <v>1000</v>
      </c>
      <c r="D1009" s="429" t="s">
        <v>7203</v>
      </c>
    </row>
    <row r="1010" spans="2:13">
      <c r="B1010" s="295" t="s">
        <v>1333</v>
      </c>
      <c r="C1010" s="296">
        <v>1000</v>
      </c>
      <c r="D1010" s="430" t="s">
        <v>6955</v>
      </c>
    </row>
    <row r="1011" spans="2:13">
      <c r="B1011" s="295" t="s">
        <v>1333</v>
      </c>
      <c r="C1011" s="296">
        <v>1000</v>
      </c>
      <c r="D1011" s="430" t="s">
        <v>6593</v>
      </c>
    </row>
    <row r="1012" spans="2:13">
      <c r="B1012" s="295" t="s">
        <v>1333</v>
      </c>
      <c r="C1012" s="296">
        <v>1000</v>
      </c>
      <c r="D1012" s="430" t="s">
        <v>7237</v>
      </c>
    </row>
    <row r="1013" spans="2:13">
      <c r="B1013" s="295" t="s">
        <v>1333</v>
      </c>
      <c r="C1013" s="296">
        <v>1248.5999999999999</v>
      </c>
      <c r="D1013" s="430" t="s">
        <v>7238</v>
      </c>
    </row>
    <row r="1014" spans="2:13">
      <c r="B1014" s="262" t="s">
        <v>1333</v>
      </c>
      <c r="C1014" s="257">
        <v>1300</v>
      </c>
      <c r="D1014" s="429" t="s">
        <v>6956</v>
      </c>
    </row>
    <row r="1015" spans="2:13">
      <c r="B1015" s="262" t="s">
        <v>1333</v>
      </c>
      <c r="C1015" s="257">
        <v>2000</v>
      </c>
      <c r="D1015" s="429" t="s">
        <v>7239</v>
      </c>
    </row>
    <row r="1016" spans="2:13">
      <c r="B1016" s="262" t="s">
        <v>1333</v>
      </c>
      <c r="C1016" s="257">
        <v>2300</v>
      </c>
      <c r="D1016" s="429" t="s">
        <v>7252</v>
      </c>
    </row>
    <row r="1017" spans="2:13">
      <c r="B1017" s="262" t="s">
        <v>1333</v>
      </c>
      <c r="C1017" s="257">
        <v>2760.89</v>
      </c>
      <c r="D1017" s="429" t="s">
        <v>6957</v>
      </c>
    </row>
    <row r="1018" spans="2:13">
      <c r="B1018" s="262" t="s">
        <v>1333</v>
      </c>
      <c r="C1018" s="257">
        <v>3000</v>
      </c>
      <c r="D1018" s="429" t="s">
        <v>6974</v>
      </c>
    </row>
    <row r="1019" spans="2:13">
      <c r="B1019" s="262" t="s">
        <v>1333</v>
      </c>
      <c r="C1019" s="257">
        <v>3000</v>
      </c>
      <c r="D1019" s="429" t="s">
        <v>6958</v>
      </c>
    </row>
    <row r="1020" spans="2:13">
      <c r="B1020" s="262" t="s">
        <v>1333</v>
      </c>
      <c r="C1020" s="257">
        <v>5000</v>
      </c>
      <c r="D1020" s="429" t="s">
        <v>6959</v>
      </c>
    </row>
    <row r="1021" spans="2:13">
      <c r="B1021" s="262" t="s">
        <v>1333</v>
      </c>
      <c r="C1021" s="257">
        <v>5597.4</v>
      </c>
      <c r="D1021" s="429" t="s">
        <v>6960</v>
      </c>
    </row>
    <row r="1022" spans="2:13">
      <c r="B1022" s="262" t="s">
        <v>1333</v>
      </c>
      <c r="C1022" s="257">
        <v>10000</v>
      </c>
      <c r="D1022" s="429" t="s">
        <v>7240</v>
      </c>
    </row>
    <row r="1023" spans="2:13" ht="26.25">
      <c r="B1023" s="262" t="s">
        <v>1333</v>
      </c>
      <c r="C1023" s="257">
        <v>13444.95</v>
      </c>
      <c r="D1023" s="429" t="s">
        <v>6460</v>
      </c>
      <c r="E1023" s="69"/>
      <c r="F1023" s="172"/>
      <c r="G1023" s="69"/>
      <c r="H1023" s="172"/>
      <c r="I1023" s="69"/>
      <c r="J1023" s="172"/>
      <c r="K1023" s="69"/>
      <c r="L1023" s="172"/>
      <c r="M1023" s="69"/>
    </row>
    <row r="1024" spans="2:13">
      <c r="B1024" s="262" t="s">
        <v>1333</v>
      </c>
      <c r="C1024" s="257">
        <v>15000</v>
      </c>
      <c r="D1024" s="429" t="s">
        <v>6961</v>
      </c>
      <c r="E1024" s="69"/>
      <c r="F1024" s="172"/>
      <c r="G1024" s="69"/>
      <c r="H1024" s="172"/>
      <c r="I1024" s="69"/>
      <c r="J1024" s="172"/>
      <c r="K1024" s="69"/>
      <c r="L1024" s="172"/>
      <c r="M1024" s="69"/>
    </row>
    <row r="1025" spans="2:13">
      <c r="B1025" s="262" t="s">
        <v>1333</v>
      </c>
      <c r="C1025" s="257">
        <v>100000</v>
      </c>
      <c r="D1025" s="429" t="s">
        <v>6962</v>
      </c>
      <c r="E1025" s="69"/>
      <c r="F1025" s="172"/>
      <c r="G1025" s="69"/>
      <c r="H1025" s="172"/>
      <c r="I1025" s="69"/>
      <c r="J1025" s="172"/>
      <c r="K1025" s="69"/>
      <c r="L1025" s="172"/>
      <c r="M1025" s="69"/>
    </row>
    <row r="1026" spans="2:13" s="1" customFormat="1">
      <c r="B1026" s="193" t="s">
        <v>27</v>
      </c>
      <c r="C1026" s="194">
        <f>SUM(C6:C1025)</f>
        <v>2618777.1800000006</v>
      </c>
      <c r="D1026" s="245"/>
      <c r="E1026" s="69"/>
      <c r="F1026" s="172"/>
      <c r="G1026" s="69"/>
      <c r="H1026" s="172"/>
      <c r="I1026" s="69"/>
      <c r="J1026" s="172"/>
      <c r="K1026" s="69"/>
      <c r="L1026" s="172"/>
      <c r="M1026" s="69"/>
    </row>
    <row r="1027" spans="2:13" s="1" customFormat="1">
      <c r="B1027" s="224" t="s">
        <v>29</v>
      </c>
      <c r="C1027" s="194">
        <v>11088.04</v>
      </c>
      <c r="D1027" s="246"/>
      <c r="E1027" s="69"/>
      <c r="F1027" s="172"/>
      <c r="G1027" s="69"/>
      <c r="H1027" s="172"/>
      <c r="I1027" s="69"/>
      <c r="J1027" s="172"/>
      <c r="K1027" s="69"/>
      <c r="L1027" s="172"/>
      <c r="M1027" s="69"/>
    </row>
    <row r="1028" spans="2:13">
      <c r="B1028" s="215"/>
      <c r="D1028" s="335"/>
      <c r="E1028" s="69"/>
      <c r="F1028" s="172"/>
      <c r="G1028" s="69"/>
      <c r="H1028" s="172"/>
      <c r="I1028" s="69"/>
      <c r="J1028" s="172"/>
      <c r="K1028" s="69"/>
      <c r="L1028" s="172"/>
      <c r="M1028" s="69"/>
    </row>
    <row r="1029" spans="2:13">
      <c r="B1029" s="215"/>
      <c r="D1029" s="129"/>
      <c r="E1029" s="69"/>
      <c r="F1029" s="172"/>
      <c r="G1029" s="69"/>
      <c r="H1029" s="172"/>
      <c r="I1029" s="69"/>
      <c r="J1029" s="172"/>
      <c r="K1029" s="69"/>
      <c r="L1029" s="172"/>
      <c r="M1029" s="69"/>
    </row>
    <row r="1030" spans="2:13">
      <c r="B1030" s="215"/>
      <c r="D1030" s="129"/>
      <c r="E1030" s="69"/>
      <c r="F1030" s="172"/>
      <c r="G1030" s="69"/>
      <c r="H1030" s="172"/>
      <c r="I1030" s="69"/>
      <c r="J1030" s="172"/>
      <c r="K1030" s="69"/>
      <c r="L1030" s="172"/>
      <c r="M1030" s="69"/>
    </row>
    <row r="1031" spans="2:13">
      <c r="B1031" s="215"/>
      <c r="D1031" s="129"/>
      <c r="G1031" s="69"/>
      <c r="H1031" s="172"/>
      <c r="I1031" s="69"/>
      <c r="J1031" s="172"/>
      <c r="K1031" s="69"/>
      <c r="L1031" s="172"/>
      <c r="M1031" s="69"/>
    </row>
    <row r="1032" spans="2:13">
      <c r="B1032" s="215"/>
      <c r="D1032" s="129"/>
      <c r="G1032" s="69"/>
      <c r="H1032" s="172"/>
      <c r="I1032" s="69"/>
      <c r="J1032" s="172"/>
      <c r="K1032" s="69"/>
      <c r="L1032" s="172"/>
      <c r="M1032" s="69"/>
    </row>
    <row r="1033" spans="2:13">
      <c r="B1033" s="215"/>
      <c r="D1033" s="129"/>
      <c r="G1033" s="69"/>
      <c r="H1033" s="172"/>
      <c r="I1033" s="69"/>
      <c r="J1033" s="172"/>
      <c r="K1033" s="69"/>
      <c r="L1033" s="172"/>
      <c r="M1033" s="69"/>
    </row>
    <row r="1034" spans="2:13">
      <c r="B1034" s="215"/>
      <c r="D1034" s="129"/>
      <c r="G1034" s="69"/>
      <c r="H1034" s="172"/>
      <c r="I1034" s="69"/>
      <c r="J1034" s="172"/>
      <c r="K1034" s="69"/>
      <c r="L1034" s="172"/>
      <c r="M1034" s="69"/>
    </row>
    <row r="1035" spans="2:13">
      <c r="B1035" s="215"/>
      <c r="D1035" s="129"/>
      <c r="G1035" s="69"/>
      <c r="H1035" s="172"/>
      <c r="I1035" s="69"/>
      <c r="J1035" s="172"/>
      <c r="K1035" s="69"/>
      <c r="L1035" s="172"/>
      <c r="M1035" s="69"/>
    </row>
    <row r="1036" spans="2:13">
      <c r="B1036" s="215"/>
      <c r="D1036" s="129"/>
    </row>
    <row r="1037" spans="2:13">
      <c r="B1037" s="215"/>
      <c r="D1037" s="129"/>
    </row>
    <row r="1038" spans="2:13">
      <c r="B1038" s="215"/>
      <c r="D1038" s="129"/>
    </row>
    <row r="1039" spans="2:13">
      <c r="B1039" s="215"/>
      <c r="D1039" s="129"/>
    </row>
    <row r="1040" spans="2:13">
      <c r="B1040" s="215"/>
      <c r="D1040" s="129"/>
    </row>
    <row r="1041" spans="2:4">
      <c r="B1041" s="215"/>
      <c r="D1041" s="129"/>
    </row>
    <row r="1042" spans="2:4">
      <c r="B1042" s="215"/>
      <c r="D1042" s="129"/>
    </row>
    <row r="1043" spans="2:4">
      <c r="B1043" s="215"/>
      <c r="D1043" s="129"/>
    </row>
    <row r="1044" spans="2:4">
      <c r="B1044" s="215"/>
      <c r="D1044" s="129"/>
    </row>
    <row r="1045" spans="2:4">
      <c r="B1045" s="215"/>
      <c r="D1045" s="129"/>
    </row>
    <row r="1046" spans="2:4">
      <c r="B1046" s="215"/>
      <c r="D1046" s="129"/>
    </row>
    <row r="1047" spans="2:4">
      <c r="B1047" s="215"/>
      <c r="D1047" s="129"/>
    </row>
    <row r="1048" spans="2:4">
      <c r="B1048" s="215"/>
      <c r="D1048" s="129"/>
    </row>
    <row r="1049" spans="2:4">
      <c r="B1049" s="215"/>
      <c r="D1049" s="129"/>
    </row>
    <row r="1050" spans="2:4">
      <c r="B1050" s="215"/>
      <c r="D1050" s="129"/>
    </row>
    <row r="1051" spans="2:4">
      <c r="B1051" s="215"/>
      <c r="D1051" s="129"/>
    </row>
    <row r="1052" spans="2:4">
      <c r="B1052" s="215"/>
      <c r="D1052" s="129"/>
    </row>
    <row r="1053" spans="2:4">
      <c r="B1053" s="215"/>
      <c r="D1053" s="129"/>
    </row>
    <row r="1054" spans="2:4">
      <c r="B1054" s="215"/>
      <c r="D1054" s="129"/>
    </row>
    <row r="1055" spans="2:4">
      <c r="B1055" s="215"/>
      <c r="D1055" s="129"/>
    </row>
    <row r="1056" spans="2:4">
      <c r="B1056" s="215"/>
      <c r="D1056" s="129"/>
    </row>
    <row r="1057" spans="2:4">
      <c r="B1057" s="215"/>
      <c r="D1057" s="129"/>
    </row>
    <row r="1058" spans="2:4">
      <c r="B1058" s="215"/>
      <c r="D1058" s="129"/>
    </row>
    <row r="1059" spans="2:4">
      <c r="B1059" s="215"/>
      <c r="D1059" s="129"/>
    </row>
    <row r="1060" spans="2:4">
      <c r="B1060" s="215"/>
      <c r="D1060" s="129"/>
    </row>
    <row r="1061" spans="2:4">
      <c r="B1061" s="215"/>
      <c r="D1061" s="129"/>
    </row>
    <row r="1062" spans="2:4">
      <c r="B1062" s="215"/>
      <c r="D1062" s="129"/>
    </row>
    <row r="1063" spans="2:4">
      <c r="B1063" s="215"/>
      <c r="D1063" s="129"/>
    </row>
    <row r="1064" spans="2:4">
      <c r="B1064" s="215"/>
      <c r="D1064" s="129"/>
    </row>
    <row r="1065" spans="2:4">
      <c r="B1065" s="215"/>
      <c r="D1065" s="129"/>
    </row>
    <row r="1066" spans="2:4">
      <c r="B1066" s="215"/>
      <c r="D1066" s="129"/>
    </row>
    <row r="1067" spans="2:4">
      <c r="B1067" s="215"/>
      <c r="D1067" s="129"/>
    </row>
    <row r="1068" spans="2:4">
      <c r="B1068" s="215"/>
      <c r="D1068" s="129"/>
    </row>
    <row r="1069" spans="2:4">
      <c r="B1069" s="215"/>
      <c r="D1069" s="129"/>
    </row>
    <row r="1070" spans="2:4">
      <c r="B1070" s="215"/>
      <c r="D1070" s="129"/>
    </row>
    <row r="1071" spans="2:4">
      <c r="B1071" s="215"/>
      <c r="D1071" s="129"/>
    </row>
    <row r="1072" spans="2:4">
      <c r="B1072" s="215"/>
      <c r="D1072" s="129"/>
    </row>
    <row r="1073" spans="2:4">
      <c r="B1073" s="215"/>
      <c r="D1073" s="129"/>
    </row>
    <row r="1074" spans="2:4">
      <c r="B1074" s="215"/>
      <c r="D1074" s="129"/>
    </row>
    <row r="1075" spans="2:4">
      <c r="B1075" s="215"/>
      <c r="D1075" s="129"/>
    </row>
    <row r="1076" spans="2:4">
      <c r="B1076" s="215"/>
      <c r="D1076" s="129"/>
    </row>
    <row r="1077" spans="2:4">
      <c r="B1077" s="215"/>
      <c r="D1077" s="129"/>
    </row>
    <row r="1078" spans="2:4">
      <c r="B1078" s="215"/>
      <c r="D1078" s="129"/>
    </row>
    <row r="1079" spans="2:4">
      <c r="B1079" s="215"/>
      <c r="D1079" s="129"/>
    </row>
    <row r="1080" spans="2:4">
      <c r="B1080" s="215"/>
      <c r="D1080" s="129"/>
    </row>
    <row r="1081" spans="2:4">
      <c r="B1081" s="215"/>
      <c r="D1081" s="129"/>
    </row>
    <row r="1082" spans="2:4">
      <c r="B1082" s="215"/>
      <c r="D1082" s="129"/>
    </row>
    <row r="1083" spans="2:4">
      <c r="B1083" s="215"/>
      <c r="D1083" s="129"/>
    </row>
    <row r="1084" spans="2:4">
      <c r="B1084" s="215"/>
      <c r="D1084" s="129"/>
    </row>
    <row r="1085" spans="2:4">
      <c r="B1085" s="215"/>
      <c r="D1085" s="129"/>
    </row>
    <row r="1086" spans="2:4">
      <c r="B1086" s="215"/>
      <c r="D1086" s="129"/>
    </row>
    <row r="1087" spans="2:4">
      <c r="B1087" s="215"/>
      <c r="D1087" s="129"/>
    </row>
    <row r="1088" spans="2:4">
      <c r="B1088" s="215"/>
      <c r="D1088" s="129"/>
    </row>
    <row r="1089" spans="2:4">
      <c r="B1089" s="215"/>
      <c r="D1089" s="129"/>
    </row>
    <row r="1090" spans="2:4">
      <c r="B1090" s="215"/>
      <c r="D1090" s="129"/>
    </row>
    <row r="1091" spans="2:4">
      <c r="B1091" s="215"/>
      <c r="D1091" s="129"/>
    </row>
    <row r="1092" spans="2:4">
      <c r="B1092" s="215"/>
      <c r="D1092" s="129"/>
    </row>
    <row r="1093" spans="2:4">
      <c r="B1093" s="215"/>
      <c r="D1093" s="129"/>
    </row>
    <row r="1094" spans="2:4">
      <c r="B1094" s="215"/>
      <c r="D1094" s="129"/>
    </row>
    <row r="1095" spans="2:4">
      <c r="B1095" s="215"/>
      <c r="D1095" s="129"/>
    </row>
    <row r="1096" spans="2:4">
      <c r="B1096" s="215"/>
      <c r="D1096" s="129"/>
    </row>
    <row r="1097" spans="2:4">
      <c r="B1097" s="215"/>
      <c r="D1097" s="129"/>
    </row>
    <row r="1098" spans="2:4">
      <c r="B1098" s="215"/>
      <c r="D1098" s="129"/>
    </row>
    <row r="1099" spans="2:4">
      <c r="B1099" s="215"/>
      <c r="D1099" s="129"/>
    </row>
    <row r="1100" spans="2:4">
      <c r="B1100" s="215"/>
      <c r="D1100" s="129"/>
    </row>
    <row r="1101" spans="2:4">
      <c r="B1101" s="215"/>
      <c r="D1101" s="129"/>
    </row>
    <row r="1102" spans="2:4">
      <c r="B1102" s="215"/>
      <c r="D1102" s="129"/>
    </row>
    <row r="1103" spans="2:4">
      <c r="B1103" s="215"/>
      <c r="D1103" s="129"/>
    </row>
    <row r="1104" spans="2:4">
      <c r="B1104" s="215"/>
      <c r="D1104" s="129"/>
    </row>
    <row r="1105" spans="2:4">
      <c r="B1105" s="215"/>
      <c r="D1105" s="129"/>
    </row>
    <row r="1106" spans="2:4">
      <c r="B1106" s="215"/>
      <c r="D1106" s="129"/>
    </row>
    <row r="1107" spans="2:4">
      <c r="B1107" s="215"/>
      <c r="D1107" s="129"/>
    </row>
    <row r="1108" spans="2:4">
      <c r="B1108" s="215"/>
      <c r="D1108" s="129"/>
    </row>
    <row r="1109" spans="2:4">
      <c r="B1109" s="215"/>
      <c r="D1109" s="129"/>
    </row>
    <row r="1110" spans="2:4">
      <c r="B1110" s="215"/>
      <c r="D1110" s="129"/>
    </row>
    <row r="1111" spans="2:4">
      <c r="B1111" s="215"/>
      <c r="D1111" s="129"/>
    </row>
    <row r="1112" spans="2:4">
      <c r="B1112" s="215"/>
      <c r="D1112" s="129"/>
    </row>
    <row r="1113" spans="2:4">
      <c r="B1113" s="215"/>
      <c r="D1113" s="129"/>
    </row>
    <row r="1114" spans="2:4">
      <c r="B1114" s="215"/>
      <c r="D1114" s="129"/>
    </row>
    <row r="1115" spans="2:4">
      <c r="B1115" s="215"/>
      <c r="D1115" s="129"/>
    </row>
    <row r="1116" spans="2:4">
      <c r="B1116" s="215"/>
      <c r="D1116" s="129"/>
    </row>
    <row r="1117" spans="2:4">
      <c r="B1117" s="215"/>
      <c r="D1117" s="129"/>
    </row>
    <row r="1118" spans="2:4">
      <c r="B1118" s="215"/>
      <c r="D1118" s="129"/>
    </row>
    <row r="1119" spans="2:4">
      <c r="B1119" s="215"/>
      <c r="D1119" s="129"/>
    </row>
    <row r="1120" spans="2:4">
      <c r="B1120" s="215"/>
      <c r="D1120" s="129"/>
    </row>
    <row r="1121" spans="2:4">
      <c r="B1121" s="215"/>
      <c r="D1121" s="129"/>
    </row>
    <row r="1122" spans="2:4">
      <c r="B1122" s="215"/>
      <c r="D1122" s="129"/>
    </row>
    <row r="1123" spans="2:4">
      <c r="B1123" s="215"/>
      <c r="D1123" s="129"/>
    </row>
    <row r="1124" spans="2:4">
      <c r="B1124" s="215"/>
      <c r="D1124" s="129"/>
    </row>
    <row r="1125" spans="2:4">
      <c r="B1125" s="215"/>
      <c r="D1125" s="129"/>
    </row>
    <row r="1126" spans="2:4">
      <c r="B1126" s="215"/>
      <c r="D1126" s="129"/>
    </row>
    <row r="1127" spans="2:4">
      <c r="B1127" s="215"/>
      <c r="D1127" s="129"/>
    </row>
    <row r="1128" spans="2:4">
      <c r="B1128" s="215"/>
      <c r="D1128" s="129"/>
    </row>
    <row r="1129" spans="2:4">
      <c r="B1129" s="215"/>
      <c r="D1129" s="129"/>
    </row>
    <row r="1130" spans="2:4">
      <c r="B1130" s="215"/>
      <c r="D1130" s="129"/>
    </row>
    <row r="1131" spans="2:4">
      <c r="B1131" s="215"/>
      <c r="D1131" s="129"/>
    </row>
    <row r="1132" spans="2:4">
      <c r="B1132" s="215"/>
      <c r="D1132" s="129"/>
    </row>
    <row r="1133" spans="2:4">
      <c r="B1133" s="215"/>
      <c r="D1133" s="129"/>
    </row>
    <row r="1134" spans="2:4">
      <c r="B1134" s="215"/>
      <c r="D1134" s="129"/>
    </row>
    <row r="1135" spans="2:4">
      <c r="B1135" s="215"/>
      <c r="D1135" s="129"/>
    </row>
    <row r="1136" spans="2:4">
      <c r="B1136" s="215"/>
      <c r="D1136" s="129"/>
    </row>
    <row r="1137" spans="2:4">
      <c r="B1137" s="215"/>
      <c r="D1137" s="129"/>
    </row>
    <row r="1138" spans="2:4">
      <c r="B1138" s="215"/>
      <c r="D1138" s="129"/>
    </row>
    <row r="1139" spans="2:4">
      <c r="B1139" s="215"/>
      <c r="D1139" s="129"/>
    </row>
    <row r="1140" spans="2:4">
      <c r="B1140" s="215"/>
      <c r="D1140" s="129"/>
    </row>
    <row r="1141" spans="2:4">
      <c r="B1141" s="215"/>
      <c r="D1141" s="129"/>
    </row>
    <row r="1142" spans="2:4">
      <c r="B1142" s="215"/>
      <c r="D1142" s="129"/>
    </row>
    <row r="1143" spans="2:4">
      <c r="B1143" s="215"/>
      <c r="D1143" s="129"/>
    </row>
    <row r="1144" spans="2:4">
      <c r="B1144" s="215"/>
      <c r="D1144" s="129"/>
    </row>
    <row r="1145" spans="2:4">
      <c r="B1145" s="215"/>
      <c r="D1145" s="129"/>
    </row>
    <row r="1146" spans="2:4">
      <c r="B1146" s="215"/>
      <c r="D1146" s="129"/>
    </row>
    <row r="1147" spans="2:4">
      <c r="B1147" s="215"/>
      <c r="D1147" s="129"/>
    </row>
    <row r="1148" spans="2:4">
      <c r="B1148" s="215"/>
      <c r="D1148" s="129"/>
    </row>
    <row r="1149" spans="2:4">
      <c r="B1149" s="215"/>
      <c r="D1149" s="129"/>
    </row>
    <row r="1150" spans="2:4">
      <c r="B1150" s="215"/>
      <c r="D1150" s="129"/>
    </row>
    <row r="1151" spans="2:4">
      <c r="B1151" s="215"/>
      <c r="D1151" s="129"/>
    </row>
    <row r="1152" spans="2:4">
      <c r="B1152" s="215"/>
      <c r="D1152" s="129"/>
    </row>
    <row r="1153" spans="2:4">
      <c r="B1153" s="215"/>
      <c r="D1153" s="129"/>
    </row>
    <row r="1154" spans="2:4">
      <c r="B1154" s="215"/>
      <c r="D1154" s="129"/>
    </row>
    <row r="1155" spans="2:4">
      <c r="B1155" s="215"/>
      <c r="D1155" s="129"/>
    </row>
    <row r="1156" spans="2:4">
      <c r="B1156" s="215"/>
      <c r="D1156" s="129"/>
    </row>
    <row r="1157" spans="2:4">
      <c r="B1157" s="215"/>
      <c r="D1157" s="129"/>
    </row>
    <row r="1158" spans="2:4">
      <c r="B1158" s="215"/>
      <c r="D1158" s="129"/>
    </row>
    <row r="1159" spans="2:4">
      <c r="B1159" s="215"/>
      <c r="D1159" s="129"/>
    </row>
    <row r="1160" spans="2:4">
      <c r="B1160" s="215"/>
      <c r="D1160" s="129"/>
    </row>
    <row r="1161" spans="2:4">
      <c r="B1161" s="215"/>
      <c r="D1161" s="129"/>
    </row>
    <row r="1162" spans="2:4">
      <c r="B1162" s="215"/>
      <c r="D1162" s="129"/>
    </row>
    <row r="1163" spans="2:4">
      <c r="B1163" s="215"/>
      <c r="D1163" s="129"/>
    </row>
    <row r="1164" spans="2:4">
      <c r="B1164" s="215"/>
      <c r="D1164" s="129"/>
    </row>
    <row r="1165" spans="2:4">
      <c r="B1165" s="215"/>
      <c r="D1165" s="129"/>
    </row>
    <row r="1166" spans="2:4">
      <c r="B1166" s="215"/>
      <c r="D1166" s="129"/>
    </row>
    <row r="1167" spans="2:4">
      <c r="B1167" s="215"/>
      <c r="D1167" s="129"/>
    </row>
    <row r="1168" spans="2:4">
      <c r="B1168" s="215"/>
      <c r="D1168" s="129"/>
    </row>
    <row r="1169" spans="2:4">
      <c r="B1169" s="215"/>
      <c r="D1169" s="129"/>
    </row>
    <row r="1170" spans="2:4">
      <c r="B1170" s="215"/>
      <c r="D1170" s="129"/>
    </row>
    <row r="1171" spans="2:4">
      <c r="B1171" s="215"/>
      <c r="D1171" s="129"/>
    </row>
    <row r="1172" spans="2:4">
      <c r="B1172" s="215"/>
      <c r="D1172" s="129"/>
    </row>
    <row r="1173" spans="2:4">
      <c r="B1173" s="215"/>
      <c r="D1173" s="129"/>
    </row>
    <row r="1174" spans="2:4">
      <c r="B1174" s="215"/>
      <c r="D1174" s="129"/>
    </row>
    <row r="1175" spans="2:4">
      <c r="B1175" s="215"/>
      <c r="D1175" s="129"/>
    </row>
    <row r="1176" spans="2:4">
      <c r="B1176" s="215"/>
      <c r="D1176" s="129"/>
    </row>
    <row r="1177" spans="2:4">
      <c r="B1177" s="215"/>
      <c r="D1177" s="129"/>
    </row>
    <row r="1178" spans="2:4">
      <c r="B1178" s="215"/>
      <c r="D1178" s="129"/>
    </row>
    <row r="1179" spans="2:4">
      <c r="B1179" s="215"/>
      <c r="D1179" s="129"/>
    </row>
    <row r="1180" spans="2:4">
      <c r="B1180" s="215"/>
      <c r="D1180" s="129"/>
    </row>
    <row r="1181" spans="2:4">
      <c r="B1181" s="215"/>
      <c r="D1181" s="129"/>
    </row>
    <row r="1182" spans="2:4">
      <c r="B1182" s="215"/>
      <c r="D1182" s="129"/>
    </row>
    <row r="1183" spans="2:4">
      <c r="B1183" s="215"/>
      <c r="D1183" s="129"/>
    </row>
    <row r="1184" spans="2:4">
      <c r="B1184" s="215"/>
      <c r="D1184" s="129"/>
    </row>
    <row r="1185" spans="2:4">
      <c r="B1185" s="215"/>
      <c r="D1185" s="129"/>
    </row>
    <row r="1186" spans="2:4">
      <c r="B1186" s="215"/>
      <c r="D1186" s="129"/>
    </row>
    <row r="1187" spans="2:4">
      <c r="B1187" s="215"/>
      <c r="D1187" s="129"/>
    </row>
    <row r="1188" spans="2:4">
      <c r="B1188" s="215"/>
      <c r="D1188" s="129"/>
    </row>
    <row r="1189" spans="2:4">
      <c r="B1189" s="215"/>
      <c r="D1189" s="129"/>
    </row>
    <row r="1190" spans="2:4">
      <c r="B1190" s="215"/>
      <c r="D1190" s="129"/>
    </row>
    <row r="1191" spans="2:4">
      <c r="B1191" s="215"/>
      <c r="D1191" s="129"/>
    </row>
    <row r="1192" spans="2:4">
      <c r="B1192" s="215"/>
      <c r="D1192" s="129"/>
    </row>
    <row r="1193" spans="2:4">
      <c r="B1193" s="215"/>
      <c r="D1193" s="129"/>
    </row>
    <row r="1194" spans="2:4">
      <c r="B1194" s="215"/>
      <c r="D1194" s="129"/>
    </row>
    <row r="1195" spans="2:4">
      <c r="B1195" s="215"/>
      <c r="D1195" s="129"/>
    </row>
    <row r="1196" spans="2:4">
      <c r="B1196" s="215"/>
      <c r="D1196" s="129"/>
    </row>
    <row r="1197" spans="2:4">
      <c r="B1197" s="215"/>
      <c r="D1197" s="129"/>
    </row>
    <row r="1198" spans="2:4">
      <c r="B1198" s="215"/>
      <c r="D1198" s="129"/>
    </row>
    <row r="1199" spans="2:4">
      <c r="B1199" s="215"/>
      <c r="D1199" s="129"/>
    </row>
    <row r="1200" spans="2:4">
      <c r="B1200" s="215"/>
      <c r="D1200" s="129"/>
    </row>
    <row r="1201" spans="2:4">
      <c r="B1201" s="215"/>
      <c r="D1201" s="129"/>
    </row>
    <row r="1202" spans="2:4">
      <c r="B1202" s="215"/>
      <c r="D1202" s="129"/>
    </row>
    <row r="1203" spans="2:4">
      <c r="B1203" s="215"/>
      <c r="D1203" s="129"/>
    </row>
    <row r="1204" spans="2:4">
      <c r="B1204" s="215"/>
      <c r="D1204" s="129"/>
    </row>
    <row r="1205" spans="2:4">
      <c r="B1205" s="215"/>
      <c r="D1205" s="129"/>
    </row>
    <row r="1206" spans="2:4">
      <c r="B1206" s="215"/>
      <c r="D1206" s="129"/>
    </row>
    <row r="1207" spans="2:4">
      <c r="B1207" s="215"/>
      <c r="D1207" s="129"/>
    </row>
    <row r="1208" spans="2:4">
      <c r="B1208" s="215"/>
      <c r="D1208" s="129"/>
    </row>
    <row r="1209" spans="2:4">
      <c r="B1209" s="215"/>
      <c r="D1209" s="129"/>
    </row>
    <row r="1210" spans="2:4">
      <c r="B1210" s="215"/>
      <c r="D1210" s="129"/>
    </row>
    <row r="1211" spans="2:4">
      <c r="B1211" s="215"/>
      <c r="D1211" s="129"/>
    </row>
    <row r="1212" spans="2:4">
      <c r="B1212" s="215"/>
      <c r="D1212" s="129"/>
    </row>
    <row r="1213" spans="2:4">
      <c r="B1213" s="215"/>
      <c r="D1213" s="129"/>
    </row>
    <row r="1214" spans="2:4">
      <c r="B1214" s="215"/>
      <c r="D1214" s="129"/>
    </row>
    <row r="1215" spans="2:4">
      <c r="B1215" s="215"/>
      <c r="D1215" s="129"/>
    </row>
    <row r="1216" spans="2:4">
      <c r="B1216" s="215"/>
      <c r="D1216" s="129"/>
    </row>
    <row r="1217" spans="2:4">
      <c r="B1217" s="215"/>
      <c r="D1217" s="129"/>
    </row>
    <row r="1218" spans="2:4">
      <c r="B1218" s="215"/>
      <c r="D1218" s="129"/>
    </row>
    <row r="1219" spans="2:4">
      <c r="B1219" s="215"/>
      <c r="D1219" s="129"/>
    </row>
    <row r="1220" spans="2:4">
      <c r="B1220" s="215"/>
      <c r="D1220" s="129"/>
    </row>
    <row r="1221" spans="2:4">
      <c r="B1221" s="215"/>
      <c r="D1221" s="129"/>
    </row>
    <row r="1222" spans="2:4">
      <c r="B1222" s="215"/>
      <c r="D1222" s="129"/>
    </row>
    <row r="1223" spans="2:4">
      <c r="B1223" s="215"/>
      <c r="D1223" s="129"/>
    </row>
    <row r="1224" spans="2:4">
      <c r="B1224" s="215"/>
      <c r="D1224" s="129"/>
    </row>
    <row r="1225" spans="2:4">
      <c r="B1225" s="215"/>
      <c r="D1225" s="129"/>
    </row>
    <row r="1226" spans="2:4">
      <c r="B1226" s="215"/>
      <c r="D1226" s="129"/>
    </row>
    <row r="1227" spans="2:4">
      <c r="B1227" s="215"/>
      <c r="D1227" s="129"/>
    </row>
    <row r="1228" spans="2:4">
      <c r="B1228" s="215"/>
      <c r="D1228" s="129"/>
    </row>
    <row r="1229" spans="2:4">
      <c r="B1229" s="215"/>
      <c r="D1229" s="129"/>
    </row>
    <row r="1230" spans="2:4">
      <c r="B1230" s="215"/>
      <c r="D1230" s="129"/>
    </row>
    <row r="1231" spans="2:4">
      <c r="B1231" s="215"/>
      <c r="D1231" s="129"/>
    </row>
    <row r="1232" spans="2:4">
      <c r="B1232" s="215"/>
      <c r="D1232" s="129"/>
    </row>
    <row r="1233" spans="2:4">
      <c r="B1233" s="215"/>
      <c r="D1233" s="129"/>
    </row>
    <row r="1234" spans="2:4">
      <c r="B1234" s="215"/>
      <c r="D1234" s="129"/>
    </row>
    <row r="1235" spans="2:4">
      <c r="B1235" s="215"/>
      <c r="D1235" s="129"/>
    </row>
    <row r="1236" spans="2:4">
      <c r="B1236" s="215"/>
      <c r="D1236" s="129"/>
    </row>
    <row r="1237" spans="2:4">
      <c r="B1237" s="215"/>
      <c r="D1237" s="129"/>
    </row>
    <row r="1238" spans="2:4">
      <c r="B1238" s="215"/>
      <c r="D1238" s="129"/>
    </row>
    <row r="1239" spans="2:4">
      <c r="B1239" s="215"/>
      <c r="D1239" s="129"/>
    </row>
    <row r="1240" spans="2:4">
      <c r="B1240" s="215"/>
      <c r="D1240" s="129"/>
    </row>
    <row r="1241" spans="2:4">
      <c r="B1241" s="215"/>
      <c r="D1241" s="129"/>
    </row>
    <row r="1242" spans="2:4">
      <c r="B1242" s="215"/>
      <c r="D1242" s="129"/>
    </row>
    <row r="1243" spans="2:4">
      <c r="B1243" s="215"/>
      <c r="D1243" s="129"/>
    </row>
    <row r="1244" spans="2:4">
      <c r="B1244" s="215"/>
      <c r="D1244" s="129"/>
    </row>
    <row r="1245" spans="2:4">
      <c r="B1245" s="215"/>
      <c r="D1245" s="129"/>
    </row>
    <row r="1246" spans="2:4">
      <c r="B1246" s="215"/>
      <c r="D1246" s="129"/>
    </row>
    <row r="1247" spans="2:4">
      <c r="B1247" s="215"/>
      <c r="D1247" s="129"/>
    </row>
    <row r="1248" spans="2:4">
      <c r="B1248" s="215"/>
      <c r="D1248" s="129"/>
    </row>
    <row r="1249" spans="2:4">
      <c r="B1249" s="215"/>
      <c r="D1249" s="129"/>
    </row>
    <row r="1250" spans="2:4">
      <c r="B1250" s="215"/>
      <c r="D1250" s="129"/>
    </row>
    <row r="1251" spans="2:4">
      <c r="B1251" s="215"/>
      <c r="D1251" s="129"/>
    </row>
    <row r="1252" spans="2:4">
      <c r="B1252" s="215"/>
      <c r="D1252" s="129"/>
    </row>
    <row r="1253" spans="2:4">
      <c r="B1253" s="215"/>
      <c r="D1253" s="129"/>
    </row>
    <row r="1254" spans="2:4">
      <c r="B1254" s="215"/>
      <c r="D1254" s="129"/>
    </row>
    <row r="1255" spans="2:4">
      <c r="B1255" s="215"/>
      <c r="D1255" s="129"/>
    </row>
    <row r="1256" spans="2:4">
      <c r="B1256" s="215"/>
      <c r="D1256" s="129"/>
    </row>
    <row r="1257" spans="2:4">
      <c r="B1257" s="215"/>
      <c r="D1257" s="129"/>
    </row>
    <row r="1258" spans="2:4">
      <c r="B1258" s="215"/>
      <c r="D1258" s="129"/>
    </row>
    <row r="1259" spans="2:4">
      <c r="B1259" s="215"/>
      <c r="D1259" s="129"/>
    </row>
    <row r="1260" spans="2:4">
      <c r="B1260" s="215"/>
      <c r="D1260" s="129"/>
    </row>
    <row r="1261" spans="2:4">
      <c r="B1261" s="215"/>
      <c r="D1261" s="129"/>
    </row>
    <row r="1262" spans="2:4">
      <c r="B1262" s="215"/>
      <c r="D1262" s="129"/>
    </row>
    <row r="1263" spans="2:4">
      <c r="B1263" s="215"/>
      <c r="D1263" s="129"/>
    </row>
    <row r="1264" spans="2:4">
      <c r="B1264" s="215"/>
      <c r="D1264" s="129"/>
    </row>
    <row r="1265" spans="2:4">
      <c r="B1265" s="215"/>
      <c r="D1265" s="129"/>
    </row>
    <row r="1266" spans="2:4">
      <c r="B1266" s="215"/>
      <c r="D1266" s="129"/>
    </row>
    <row r="1267" spans="2:4">
      <c r="B1267" s="215"/>
      <c r="D1267" s="129"/>
    </row>
    <row r="1268" spans="2:4">
      <c r="B1268" s="215"/>
      <c r="D1268" s="129"/>
    </row>
    <row r="1269" spans="2:4">
      <c r="B1269" s="215"/>
      <c r="D1269" s="129"/>
    </row>
    <row r="1270" spans="2:4">
      <c r="B1270" s="215"/>
      <c r="D1270" s="129"/>
    </row>
    <row r="1271" spans="2:4">
      <c r="B1271" s="215"/>
      <c r="D1271" s="129"/>
    </row>
    <row r="1272" spans="2:4">
      <c r="B1272" s="215"/>
      <c r="D1272" s="129"/>
    </row>
    <row r="1273" spans="2:4">
      <c r="B1273" s="215"/>
      <c r="D1273" s="129"/>
    </row>
    <row r="1274" spans="2:4">
      <c r="B1274" s="215"/>
      <c r="D1274" s="129"/>
    </row>
    <row r="1275" spans="2:4">
      <c r="B1275" s="215"/>
      <c r="D1275" s="129"/>
    </row>
    <row r="1276" spans="2:4">
      <c r="B1276" s="215"/>
      <c r="D1276" s="129"/>
    </row>
    <row r="1277" spans="2:4">
      <c r="B1277" s="215"/>
      <c r="D1277" s="129"/>
    </row>
    <row r="1278" spans="2:4">
      <c r="B1278" s="215"/>
      <c r="D1278" s="129"/>
    </row>
    <row r="1279" spans="2:4">
      <c r="B1279" s="215"/>
      <c r="D1279" s="129"/>
    </row>
    <row r="1280" spans="2:4">
      <c r="B1280" s="215"/>
      <c r="D1280" s="129"/>
    </row>
    <row r="1281" spans="2:4">
      <c r="B1281" s="215"/>
      <c r="D1281" s="129"/>
    </row>
    <row r="1282" spans="2:4">
      <c r="B1282" s="215"/>
      <c r="D1282" s="129"/>
    </row>
    <row r="1283" spans="2:4">
      <c r="B1283" s="215"/>
      <c r="D1283" s="129"/>
    </row>
    <row r="1284" spans="2:4">
      <c r="B1284" s="215"/>
      <c r="D1284" s="129"/>
    </row>
    <row r="1285" spans="2:4">
      <c r="B1285" s="215"/>
      <c r="D1285" s="129"/>
    </row>
    <row r="1286" spans="2:4">
      <c r="B1286" s="215"/>
      <c r="D1286" s="129"/>
    </row>
    <row r="1287" spans="2:4">
      <c r="B1287" s="215"/>
      <c r="D1287" s="129"/>
    </row>
    <row r="1288" spans="2:4">
      <c r="B1288" s="215"/>
      <c r="D1288" s="129"/>
    </row>
    <row r="1289" spans="2:4">
      <c r="B1289" s="215"/>
      <c r="D1289" s="129"/>
    </row>
    <row r="1290" spans="2:4">
      <c r="B1290" s="215"/>
      <c r="D1290" s="129"/>
    </row>
    <row r="1291" spans="2:4">
      <c r="B1291" s="215"/>
      <c r="D1291" s="129"/>
    </row>
    <row r="1292" spans="2:4">
      <c r="B1292" s="215"/>
      <c r="D1292" s="129"/>
    </row>
    <row r="1293" spans="2:4">
      <c r="B1293" s="215"/>
      <c r="D1293" s="129"/>
    </row>
    <row r="1294" spans="2:4">
      <c r="B1294" s="215"/>
      <c r="D1294" s="129"/>
    </row>
    <row r="1295" spans="2:4">
      <c r="B1295" s="215"/>
      <c r="D1295" s="129"/>
    </row>
    <row r="1296" spans="2:4">
      <c r="B1296" s="215"/>
      <c r="D1296" s="129"/>
    </row>
    <row r="1297" spans="2:4">
      <c r="B1297" s="215"/>
      <c r="D1297" s="129"/>
    </row>
    <row r="1298" spans="2:4">
      <c r="B1298" s="215"/>
      <c r="D1298" s="129"/>
    </row>
    <row r="1299" spans="2:4">
      <c r="B1299" s="215"/>
      <c r="D1299" s="129"/>
    </row>
    <row r="1300" spans="2:4">
      <c r="B1300" s="215"/>
      <c r="D1300" s="129"/>
    </row>
    <row r="1301" spans="2:4">
      <c r="B1301" s="215"/>
      <c r="D1301" s="129"/>
    </row>
    <row r="1302" spans="2:4">
      <c r="B1302" s="215"/>
      <c r="D1302" s="129"/>
    </row>
    <row r="1303" spans="2:4">
      <c r="B1303" s="215"/>
      <c r="D1303" s="129"/>
    </row>
    <row r="1304" spans="2:4">
      <c r="B1304" s="215"/>
      <c r="D1304" s="129"/>
    </row>
    <row r="1305" spans="2:4">
      <c r="B1305" s="215"/>
      <c r="D1305" s="129"/>
    </row>
    <row r="1306" spans="2:4">
      <c r="B1306" s="215"/>
      <c r="D1306" s="129"/>
    </row>
  </sheetData>
  <sheetProtection algorithmName="SHA-512" hashValue="x1YmH4jMit3QMaQiKYyaUj2uAbqrtBE3qz3qgaykISq30KeW0lRHrCLLvRl9Nl9N3ho3EDD//EFZJnRp72XFKA==" saltValue="p0bMZGv9qo+bB3q2LQU54g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I234"/>
  <sheetViews>
    <sheetView zoomScale="106" zoomScaleNormal="106" zoomScalePageLayoutView="85" workbookViewId="0">
      <selection activeCell="A2" sqref="A2"/>
    </sheetView>
  </sheetViews>
  <sheetFormatPr defaultColWidth="8.85546875" defaultRowHeight="15"/>
  <cols>
    <col min="2" max="2" width="21.7109375" style="48" customWidth="1"/>
    <col min="3" max="3" width="21.7109375" style="34" customWidth="1"/>
    <col min="4" max="4" width="44.5703125" style="68" customWidth="1"/>
  </cols>
  <sheetData>
    <row r="1" spans="2:7" ht="36.6" customHeight="1">
      <c r="B1" s="83"/>
      <c r="C1" s="454" t="s">
        <v>6014</v>
      </c>
      <c r="D1" s="454"/>
      <c r="E1" s="454"/>
      <c r="F1" s="454"/>
      <c r="G1" s="67"/>
    </row>
    <row r="2" spans="2:7">
      <c r="B2" s="314" t="s">
        <v>11</v>
      </c>
      <c r="C2" s="315">
        <f>SUM(C93+C198)-C199</f>
        <v>30315.53</v>
      </c>
      <c r="D2" s="316"/>
      <c r="E2" s="85"/>
      <c r="F2" s="85"/>
      <c r="G2" s="69"/>
    </row>
    <row r="3" spans="2:7">
      <c r="B3" s="86"/>
      <c r="C3" s="87"/>
      <c r="D3" s="84"/>
      <c r="E3" s="85"/>
      <c r="F3" s="85"/>
    </row>
    <row r="4" spans="2:7">
      <c r="B4" s="88" t="s">
        <v>7</v>
      </c>
      <c r="C4" s="89" t="s">
        <v>8</v>
      </c>
      <c r="D4" s="90" t="s">
        <v>9</v>
      </c>
      <c r="E4" s="85"/>
      <c r="F4" s="85"/>
      <c r="G4" s="69"/>
    </row>
    <row r="5" spans="2:7" ht="15.75">
      <c r="B5" s="460" t="s">
        <v>6007</v>
      </c>
      <c r="C5" s="461"/>
      <c r="D5" s="462"/>
      <c r="E5" s="85"/>
      <c r="F5" s="85"/>
      <c r="G5" s="69"/>
    </row>
    <row r="6" spans="2:7">
      <c r="B6" s="149">
        <v>42744</v>
      </c>
      <c r="C6" s="364">
        <v>3.91</v>
      </c>
      <c r="D6" s="363" t="s">
        <v>7686</v>
      </c>
      <c r="E6" s="85"/>
      <c r="F6" s="85"/>
      <c r="G6" s="69"/>
    </row>
    <row r="7" spans="2:7" s="69" customFormat="1">
      <c r="B7" s="149">
        <v>42744</v>
      </c>
      <c r="C7" s="364">
        <v>5.19</v>
      </c>
      <c r="D7" s="363" t="s">
        <v>7687</v>
      </c>
      <c r="E7" s="85"/>
      <c r="F7" s="85"/>
    </row>
    <row r="8" spans="2:7" s="69" customFormat="1">
      <c r="B8" s="271">
        <v>42744</v>
      </c>
      <c r="C8" s="364">
        <v>124.47</v>
      </c>
      <c r="D8" s="363" t="s">
        <v>7688</v>
      </c>
      <c r="E8" s="85"/>
      <c r="F8" s="85"/>
    </row>
    <row r="9" spans="2:7" s="69" customFormat="1">
      <c r="B9" s="271">
        <v>42744</v>
      </c>
      <c r="C9" s="364">
        <v>131.91</v>
      </c>
      <c r="D9" s="363" t="s">
        <v>7689</v>
      </c>
      <c r="E9" s="85"/>
      <c r="F9" s="85"/>
    </row>
    <row r="10" spans="2:7" s="69" customFormat="1">
      <c r="B10" s="271">
        <v>42745</v>
      </c>
      <c r="C10" s="364">
        <v>1.45</v>
      </c>
      <c r="D10" s="363" t="s">
        <v>7688</v>
      </c>
      <c r="E10" s="85"/>
      <c r="F10" s="85"/>
    </row>
    <row r="11" spans="2:7" s="69" customFormat="1">
      <c r="B11" s="271">
        <v>42745</v>
      </c>
      <c r="C11" s="364">
        <v>39.96</v>
      </c>
      <c r="D11" s="363" t="s">
        <v>7690</v>
      </c>
      <c r="E11" s="85"/>
      <c r="F11" s="85"/>
    </row>
    <row r="12" spans="2:7" s="69" customFormat="1">
      <c r="B12" s="271">
        <v>42745</v>
      </c>
      <c r="C12" s="364">
        <v>57.07</v>
      </c>
      <c r="D12" s="363" t="s">
        <v>7686</v>
      </c>
      <c r="E12" s="85"/>
      <c r="F12" s="85"/>
    </row>
    <row r="13" spans="2:7" s="69" customFormat="1">
      <c r="B13" s="271">
        <v>42745</v>
      </c>
      <c r="C13" s="364">
        <v>80.97</v>
      </c>
      <c r="D13" s="363" t="s">
        <v>7691</v>
      </c>
      <c r="E13" s="85"/>
      <c r="F13" s="85"/>
    </row>
    <row r="14" spans="2:7" s="69" customFormat="1">
      <c r="B14" s="271">
        <v>42745</v>
      </c>
      <c r="C14" s="364">
        <v>203.27</v>
      </c>
      <c r="D14" s="363" t="s">
        <v>7687</v>
      </c>
      <c r="E14" s="85"/>
      <c r="F14" s="85"/>
    </row>
    <row r="15" spans="2:7" s="69" customFormat="1">
      <c r="B15" s="271">
        <v>42745</v>
      </c>
      <c r="C15" s="364">
        <v>353.74</v>
      </c>
      <c r="D15" s="363" t="s">
        <v>7689</v>
      </c>
      <c r="E15" s="85"/>
      <c r="F15" s="85"/>
    </row>
    <row r="16" spans="2:7" s="69" customFormat="1">
      <c r="B16" s="271">
        <v>42746</v>
      </c>
      <c r="C16" s="364">
        <v>2.68</v>
      </c>
      <c r="D16" s="363" t="s">
        <v>7687</v>
      </c>
      <c r="E16" s="85"/>
      <c r="F16" s="85"/>
    </row>
    <row r="17" spans="2:7" s="69" customFormat="1">
      <c r="B17" s="271">
        <v>42746</v>
      </c>
      <c r="C17" s="364">
        <v>179.14</v>
      </c>
      <c r="D17" s="363" t="s">
        <v>7689</v>
      </c>
      <c r="E17" s="85"/>
      <c r="F17" s="85"/>
    </row>
    <row r="18" spans="2:7" s="69" customFormat="1">
      <c r="B18" s="271">
        <v>42746</v>
      </c>
      <c r="C18" s="364">
        <v>230.16</v>
      </c>
      <c r="D18" s="363" t="s">
        <v>7688</v>
      </c>
      <c r="E18" s="85"/>
      <c r="F18" s="85"/>
    </row>
    <row r="19" spans="2:7" s="69" customFormat="1">
      <c r="B19" s="271">
        <v>42746</v>
      </c>
      <c r="C19" s="364">
        <v>283.61</v>
      </c>
      <c r="D19" s="363" t="s">
        <v>7686</v>
      </c>
      <c r="E19" s="85"/>
      <c r="F19" s="85"/>
    </row>
    <row r="20" spans="2:7" s="69" customFormat="1">
      <c r="B20" s="149">
        <v>42747</v>
      </c>
      <c r="C20" s="364">
        <v>0.33</v>
      </c>
      <c r="D20" s="363" t="s">
        <v>7688</v>
      </c>
      <c r="E20" s="85"/>
      <c r="F20" s="85"/>
    </row>
    <row r="21" spans="2:7" s="69" customFormat="1">
      <c r="B21" s="149">
        <v>42747</v>
      </c>
      <c r="C21" s="364">
        <v>0.39</v>
      </c>
      <c r="D21" s="363" t="s">
        <v>7686</v>
      </c>
      <c r="E21" s="85"/>
      <c r="F21" s="85"/>
    </row>
    <row r="22" spans="2:7" s="69" customFormat="1">
      <c r="B22" s="149">
        <v>42747</v>
      </c>
      <c r="C22" s="364">
        <v>3.4</v>
      </c>
      <c r="D22" s="363" t="s">
        <v>7687</v>
      </c>
      <c r="E22" s="85"/>
      <c r="F22" s="85"/>
    </row>
    <row r="23" spans="2:7" s="69" customFormat="1">
      <c r="B23" s="149">
        <v>42747</v>
      </c>
      <c r="C23" s="364">
        <v>123.01</v>
      </c>
      <c r="D23" s="363" t="s">
        <v>7689</v>
      </c>
      <c r="E23" s="85"/>
      <c r="F23" s="85"/>
    </row>
    <row r="24" spans="2:7" s="69" customFormat="1">
      <c r="B24" s="149">
        <v>42748</v>
      </c>
      <c r="C24" s="364">
        <v>0.08</v>
      </c>
      <c r="D24" s="363" t="s">
        <v>7686</v>
      </c>
      <c r="E24" s="85"/>
      <c r="F24" s="85"/>
    </row>
    <row r="25" spans="2:7">
      <c r="B25" s="149">
        <v>42748</v>
      </c>
      <c r="C25" s="364">
        <v>11.09</v>
      </c>
      <c r="D25" s="363" t="s">
        <v>7687</v>
      </c>
      <c r="E25" s="85"/>
      <c r="F25" s="85"/>
      <c r="G25" s="69"/>
    </row>
    <row r="26" spans="2:7">
      <c r="B26" s="149">
        <v>42748</v>
      </c>
      <c r="C26" s="364">
        <v>85.81</v>
      </c>
      <c r="D26" s="363" t="s">
        <v>7688</v>
      </c>
      <c r="E26" s="85"/>
      <c r="F26" s="85"/>
      <c r="G26" s="69"/>
    </row>
    <row r="27" spans="2:7">
      <c r="B27" s="149">
        <v>42748</v>
      </c>
      <c r="C27" s="364">
        <v>1245.72</v>
      </c>
      <c r="D27" s="363" t="s">
        <v>7689</v>
      </c>
      <c r="E27" s="85"/>
      <c r="F27" s="85"/>
      <c r="G27" s="69"/>
    </row>
    <row r="28" spans="2:7">
      <c r="B28" s="149">
        <v>42751</v>
      </c>
      <c r="C28" s="364">
        <v>5.1100000000000003</v>
      </c>
      <c r="D28" s="363" t="s">
        <v>7688</v>
      </c>
      <c r="E28" s="91"/>
      <c r="F28" s="85"/>
      <c r="G28" s="69"/>
    </row>
    <row r="29" spans="2:7">
      <c r="B29" s="149">
        <v>42751</v>
      </c>
      <c r="C29" s="364">
        <v>9.9600000000000009</v>
      </c>
      <c r="D29" s="363" t="s">
        <v>7686</v>
      </c>
      <c r="E29" s="91"/>
      <c r="F29" s="85"/>
      <c r="G29" s="69"/>
    </row>
    <row r="30" spans="2:7">
      <c r="B30" s="149">
        <v>42751</v>
      </c>
      <c r="C30" s="364">
        <v>68.38</v>
      </c>
      <c r="D30" s="363" t="s">
        <v>7687</v>
      </c>
      <c r="E30" s="91"/>
      <c r="F30" s="85"/>
      <c r="G30" s="69"/>
    </row>
    <row r="31" spans="2:7">
      <c r="B31" s="149">
        <v>42751</v>
      </c>
      <c r="C31" s="364">
        <v>216.63</v>
      </c>
      <c r="D31" s="363" t="s">
        <v>7691</v>
      </c>
      <c r="E31" s="91"/>
      <c r="F31" s="85"/>
      <c r="G31" s="69"/>
    </row>
    <row r="32" spans="2:7">
      <c r="B32" s="149">
        <v>42751</v>
      </c>
      <c r="C32" s="364">
        <v>1346.75</v>
      </c>
      <c r="D32" s="363" t="s">
        <v>7689</v>
      </c>
      <c r="E32" s="91"/>
      <c r="F32" s="85"/>
      <c r="G32" s="69"/>
    </row>
    <row r="33" spans="2:6" s="69" customFormat="1">
      <c r="B33" s="149">
        <v>42752</v>
      </c>
      <c r="C33" s="364">
        <v>0.18</v>
      </c>
      <c r="D33" s="363" t="s">
        <v>7686</v>
      </c>
      <c r="E33" s="91"/>
      <c r="F33" s="85"/>
    </row>
    <row r="34" spans="2:6" s="69" customFormat="1">
      <c r="B34" s="149">
        <v>42752</v>
      </c>
      <c r="C34" s="364">
        <v>0.93</v>
      </c>
      <c r="D34" s="363" t="s">
        <v>7690</v>
      </c>
      <c r="E34" s="91"/>
      <c r="F34" s="85"/>
    </row>
    <row r="35" spans="2:6" s="69" customFormat="1">
      <c r="B35" s="149">
        <v>42752</v>
      </c>
      <c r="C35" s="364">
        <v>42.63</v>
      </c>
      <c r="D35" s="363" t="s">
        <v>7687</v>
      </c>
      <c r="E35" s="91"/>
      <c r="F35" s="85"/>
    </row>
    <row r="36" spans="2:6" s="69" customFormat="1">
      <c r="B36" s="149">
        <v>42752</v>
      </c>
      <c r="C36" s="364">
        <v>78.02</v>
      </c>
      <c r="D36" s="363" t="s">
        <v>7691</v>
      </c>
      <c r="E36" s="91"/>
      <c r="F36" s="85"/>
    </row>
    <row r="37" spans="2:6" s="69" customFormat="1">
      <c r="B37" s="149">
        <v>42752</v>
      </c>
      <c r="C37" s="364">
        <v>93.13</v>
      </c>
      <c r="D37" s="363" t="s">
        <v>7688</v>
      </c>
      <c r="E37" s="91"/>
      <c r="F37" s="85"/>
    </row>
    <row r="38" spans="2:6" s="69" customFormat="1">
      <c r="B38" s="149">
        <v>42752</v>
      </c>
      <c r="C38" s="364">
        <v>210.59</v>
      </c>
      <c r="D38" s="363" t="s">
        <v>7689</v>
      </c>
      <c r="E38" s="91"/>
      <c r="F38" s="85"/>
    </row>
    <row r="39" spans="2:6" s="69" customFormat="1">
      <c r="B39" s="149">
        <v>42753</v>
      </c>
      <c r="C39" s="364">
        <v>0.76</v>
      </c>
      <c r="D39" s="363" t="s">
        <v>7690</v>
      </c>
      <c r="E39" s="91"/>
      <c r="F39" s="85"/>
    </row>
    <row r="40" spans="2:6" s="69" customFormat="1">
      <c r="B40" s="149">
        <v>42753</v>
      </c>
      <c r="C40" s="364">
        <v>5.29</v>
      </c>
      <c r="D40" s="363" t="s">
        <v>7687</v>
      </c>
      <c r="E40" s="91"/>
      <c r="F40" s="85"/>
    </row>
    <row r="41" spans="2:6" s="69" customFormat="1">
      <c r="B41" s="149">
        <v>42753</v>
      </c>
      <c r="C41" s="364">
        <v>9.94</v>
      </c>
      <c r="D41" s="363" t="s">
        <v>7686</v>
      </c>
      <c r="E41" s="91"/>
      <c r="F41" s="85"/>
    </row>
    <row r="42" spans="2:6" s="69" customFormat="1">
      <c r="B42" s="149">
        <v>42753</v>
      </c>
      <c r="C42" s="364">
        <v>50.97</v>
      </c>
      <c r="D42" s="363" t="s">
        <v>7688</v>
      </c>
      <c r="E42" s="91"/>
      <c r="F42" s="85"/>
    </row>
    <row r="43" spans="2:6" s="69" customFormat="1">
      <c r="B43" s="149">
        <v>42753</v>
      </c>
      <c r="C43" s="364">
        <v>61.55</v>
      </c>
      <c r="D43" s="363" t="s">
        <v>7691</v>
      </c>
      <c r="E43" s="91"/>
      <c r="F43" s="85"/>
    </row>
    <row r="44" spans="2:6" s="69" customFormat="1">
      <c r="B44" s="149">
        <v>42753</v>
      </c>
      <c r="C44" s="364">
        <v>175.19</v>
      </c>
      <c r="D44" s="363" t="s">
        <v>7689</v>
      </c>
      <c r="E44" s="91"/>
      <c r="F44" s="85"/>
    </row>
    <row r="45" spans="2:6" s="69" customFormat="1">
      <c r="B45" s="149">
        <v>42754</v>
      </c>
      <c r="C45" s="365">
        <v>0.15</v>
      </c>
      <c r="D45" s="363" t="s">
        <v>7688</v>
      </c>
      <c r="E45" s="91"/>
      <c r="F45" s="85"/>
    </row>
    <row r="46" spans="2:6" s="69" customFormat="1">
      <c r="B46" s="149">
        <v>42754</v>
      </c>
      <c r="C46" s="364">
        <v>2.64</v>
      </c>
      <c r="D46" s="363" t="s">
        <v>7687</v>
      </c>
      <c r="E46" s="91"/>
      <c r="F46" s="85"/>
    </row>
    <row r="47" spans="2:6" s="69" customFormat="1">
      <c r="B47" s="149">
        <v>42754</v>
      </c>
      <c r="C47" s="364">
        <v>43.1</v>
      </c>
      <c r="D47" s="363" t="s">
        <v>7690</v>
      </c>
      <c r="E47" s="91"/>
      <c r="F47" s="85"/>
    </row>
    <row r="48" spans="2:6" s="69" customFormat="1">
      <c r="B48" s="149">
        <v>42754</v>
      </c>
      <c r="C48" s="364">
        <v>52.1</v>
      </c>
      <c r="D48" s="363" t="s">
        <v>7692</v>
      </c>
      <c r="E48" s="91"/>
      <c r="F48" s="85"/>
    </row>
    <row r="49" spans="2:6" s="69" customFormat="1">
      <c r="B49" s="149">
        <v>42754</v>
      </c>
      <c r="C49" s="364">
        <v>65.02</v>
      </c>
      <c r="D49" s="363" t="s">
        <v>7686</v>
      </c>
      <c r="E49" s="91"/>
      <c r="F49" s="85"/>
    </row>
    <row r="50" spans="2:6" s="69" customFormat="1">
      <c r="B50" s="149">
        <v>42754</v>
      </c>
      <c r="C50" s="364">
        <v>97</v>
      </c>
      <c r="D50" s="363" t="s">
        <v>7689</v>
      </c>
      <c r="E50" s="91"/>
      <c r="F50" s="85"/>
    </row>
    <row r="51" spans="2:6" s="69" customFormat="1">
      <c r="B51" s="149">
        <v>42754</v>
      </c>
      <c r="C51" s="364">
        <v>130.13999999999999</v>
      </c>
      <c r="D51" s="363" t="s">
        <v>7691</v>
      </c>
      <c r="E51" s="91"/>
      <c r="F51" s="85"/>
    </row>
    <row r="52" spans="2:6" s="69" customFormat="1">
      <c r="B52" s="149">
        <v>42755</v>
      </c>
      <c r="C52" s="364">
        <v>0.04</v>
      </c>
      <c r="D52" s="363" t="s">
        <v>7690</v>
      </c>
      <c r="E52" s="91"/>
      <c r="F52" s="85"/>
    </row>
    <row r="53" spans="2:6" s="69" customFormat="1">
      <c r="B53" s="149">
        <v>42755</v>
      </c>
      <c r="C53" s="364">
        <v>0.31</v>
      </c>
      <c r="D53" s="363" t="s">
        <v>7686</v>
      </c>
      <c r="E53" s="91"/>
      <c r="F53" s="85"/>
    </row>
    <row r="54" spans="2:6" s="69" customFormat="1">
      <c r="B54" s="149">
        <v>42755</v>
      </c>
      <c r="C54" s="364">
        <v>1.84</v>
      </c>
      <c r="D54" s="363" t="s">
        <v>7687</v>
      </c>
      <c r="E54" s="91"/>
      <c r="F54" s="85"/>
    </row>
    <row r="55" spans="2:6" s="69" customFormat="1">
      <c r="B55" s="149">
        <v>42755</v>
      </c>
      <c r="C55" s="364">
        <v>59.88</v>
      </c>
      <c r="D55" s="363" t="s">
        <v>7688</v>
      </c>
      <c r="E55" s="91"/>
      <c r="F55" s="85"/>
    </row>
    <row r="56" spans="2:6" s="69" customFormat="1">
      <c r="B56" s="149">
        <v>42755</v>
      </c>
      <c r="C56" s="364">
        <v>79.510000000000005</v>
      </c>
      <c r="D56" s="363" t="s">
        <v>7689</v>
      </c>
      <c r="E56" s="91"/>
      <c r="F56" s="85"/>
    </row>
    <row r="57" spans="2:6" s="69" customFormat="1">
      <c r="B57" s="149">
        <v>42755</v>
      </c>
      <c r="C57" s="364">
        <v>170</v>
      </c>
      <c r="D57" s="363" t="s">
        <v>7692</v>
      </c>
      <c r="E57" s="91"/>
      <c r="F57" s="85"/>
    </row>
    <row r="58" spans="2:6" s="69" customFormat="1">
      <c r="B58" s="149">
        <v>42758</v>
      </c>
      <c r="C58" s="364">
        <v>0.55000000000000004</v>
      </c>
      <c r="D58" s="363" t="s">
        <v>7690</v>
      </c>
      <c r="E58" s="91"/>
      <c r="F58" s="85"/>
    </row>
    <row r="59" spans="2:6" s="69" customFormat="1">
      <c r="B59" s="149">
        <v>42758</v>
      </c>
      <c r="C59" s="364">
        <v>12.74</v>
      </c>
      <c r="D59" s="363" t="s">
        <v>7686</v>
      </c>
      <c r="E59" s="91"/>
      <c r="F59" s="85"/>
    </row>
    <row r="60" spans="2:6" s="69" customFormat="1">
      <c r="B60" s="149">
        <v>42758</v>
      </c>
      <c r="C60" s="364">
        <v>26.96</v>
      </c>
      <c r="D60" s="363" t="s">
        <v>7691</v>
      </c>
      <c r="E60" s="91"/>
      <c r="F60" s="85"/>
    </row>
    <row r="61" spans="2:6" s="69" customFormat="1">
      <c r="B61" s="149">
        <v>42758</v>
      </c>
      <c r="C61" s="364">
        <v>29.71</v>
      </c>
      <c r="D61" s="363" t="s">
        <v>7687</v>
      </c>
      <c r="E61" s="91"/>
      <c r="F61" s="85"/>
    </row>
    <row r="62" spans="2:6" s="69" customFormat="1">
      <c r="B62" s="149">
        <v>42758</v>
      </c>
      <c r="C62" s="364">
        <v>155.53</v>
      </c>
      <c r="D62" s="363" t="s">
        <v>7688</v>
      </c>
      <c r="E62" s="91"/>
      <c r="F62" s="85"/>
    </row>
    <row r="63" spans="2:6" s="69" customFormat="1">
      <c r="B63" s="149">
        <v>42758</v>
      </c>
      <c r="C63" s="364">
        <v>169.94</v>
      </c>
      <c r="D63" s="363" t="s">
        <v>7689</v>
      </c>
      <c r="E63" s="91"/>
      <c r="F63" s="85"/>
    </row>
    <row r="64" spans="2:6" s="69" customFormat="1">
      <c r="B64" s="149">
        <v>42759</v>
      </c>
      <c r="C64" s="364">
        <v>0.21</v>
      </c>
      <c r="D64" s="363" t="s">
        <v>7688</v>
      </c>
      <c r="E64" s="91"/>
      <c r="F64" s="85"/>
    </row>
    <row r="65" spans="2:7" s="69" customFormat="1">
      <c r="B65" s="149">
        <v>42759</v>
      </c>
      <c r="C65" s="364">
        <v>1.1200000000000001</v>
      </c>
      <c r="D65" s="363" t="s">
        <v>7686</v>
      </c>
      <c r="E65" s="91"/>
      <c r="F65" s="85"/>
    </row>
    <row r="66" spans="2:7" s="69" customFormat="1">
      <c r="B66" s="149">
        <v>42759</v>
      </c>
      <c r="C66" s="364">
        <v>160.97</v>
      </c>
      <c r="D66" s="363" t="s">
        <v>7689</v>
      </c>
      <c r="E66" s="91"/>
      <c r="F66" s="85"/>
    </row>
    <row r="67" spans="2:7" s="69" customFormat="1">
      <c r="B67" s="149">
        <v>42759</v>
      </c>
      <c r="C67" s="364">
        <v>532.46</v>
      </c>
      <c r="D67" s="363" t="s">
        <v>7687</v>
      </c>
      <c r="E67" s="91"/>
      <c r="F67" s="85"/>
    </row>
    <row r="68" spans="2:7" s="69" customFormat="1">
      <c r="B68" s="149">
        <v>42760</v>
      </c>
      <c r="C68" s="364">
        <v>0.37</v>
      </c>
      <c r="D68" s="363" t="s">
        <v>7688</v>
      </c>
      <c r="E68" s="91"/>
      <c r="F68" s="85"/>
    </row>
    <row r="69" spans="2:7" s="69" customFormat="1">
      <c r="B69" s="149">
        <v>42760</v>
      </c>
      <c r="C69" s="364">
        <v>0.63</v>
      </c>
      <c r="D69" s="363" t="s">
        <v>7686</v>
      </c>
      <c r="E69" s="91"/>
      <c r="F69" s="85"/>
    </row>
    <row r="70" spans="2:7" s="69" customFormat="1">
      <c r="B70" s="149">
        <v>42760</v>
      </c>
      <c r="C70" s="364">
        <v>5.27</v>
      </c>
      <c r="D70" s="363" t="s">
        <v>7687</v>
      </c>
      <c r="E70" s="91"/>
      <c r="F70" s="85"/>
    </row>
    <row r="71" spans="2:7" s="69" customFormat="1">
      <c r="B71" s="149">
        <v>42760</v>
      </c>
      <c r="C71" s="364">
        <v>9.2200000000000006</v>
      </c>
      <c r="D71" s="363" t="s">
        <v>7690</v>
      </c>
      <c r="E71" s="91"/>
      <c r="F71" s="85"/>
    </row>
    <row r="72" spans="2:7" s="69" customFormat="1">
      <c r="B72" s="149">
        <v>42760</v>
      </c>
      <c r="C72" s="364">
        <v>83.26</v>
      </c>
      <c r="D72" s="363" t="s">
        <v>7689</v>
      </c>
      <c r="E72" s="91"/>
      <c r="F72" s="85"/>
    </row>
    <row r="73" spans="2:7" s="69" customFormat="1">
      <c r="B73" s="149">
        <v>42761</v>
      </c>
      <c r="C73" s="364">
        <v>0.63</v>
      </c>
      <c r="D73" s="363" t="s">
        <v>7687</v>
      </c>
      <c r="E73" s="91"/>
      <c r="F73" s="85"/>
    </row>
    <row r="74" spans="2:7" s="69" customFormat="1">
      <c r="B74" s="149">
        <v>42761</v>
      </c>
      <c r="C74" s="364">
        <v>3.91</v>
      </c>
      <c r="D74" s="363" t="s">
        <v>7686</v>
      </c>
      <c r="E74" s="91"/>
      <c r="F74" s="85"/>
    </row>
    <row r="75" spans="2:7" s="69" customFormat="1">
      <c r="B75" s="149">
        <v>42761</v>
      </c>
      <c r="C75" s="364">
        <v>43.26</v>
      </c>
      <c r="D75" s="363" t="s">
        <v>7689</v>
      </c>
      <c r="E75" s="91"/>
      <c r="F75" s="85"/>
    </row>
    <row r="76" spans="2:7" s="69" customFormat="1">
      <c r="B76" s="149">
        <v>42761</v>
      </c>
      <c r="C76" s="364">
        <v>100</v>
      </c>
      <c r="D76" s="363" t="s">
        <v>7692</v>
      </c>
      <c r="E76" s="91"/>
      <c r="F76" s="85"/>
    </row>
    <row r="77" spans="2:7" s="69" customFormat="1">
      <c r="B77" s="149">
        <v>42761</v>
      </c>
      <c r="C77" s="364">
        <v>506.56</v>
      </c>
      <c r="D77" s="363" t="s">
        <v>7688</v>
      </c>
      <c r="E77" s="91"/>
      <c r="F77" s="85"/>
    </row>
    <row r="78" spans="2:7">
      <c r="B78" s="149">
        <v>42762</v>
      </c>
      <c r="C78" s="364">
        <v>0.16</v>
      </c>
      <c r="D78" s="363" t="s">
        <v>7686</v>
      </c>
      <c r="E78" s="85"/>
      <c r="F78" s="85"/>
      <c r="G78" s="69"/>
    </row>
    <row r="79" spans="2:7">
      <c r="B79" s="149">
        <v>42762</v>
      </c>
      <c r="C79" s="364">
        <v>0.88</v>
      </c>
      <c r="D79" s="363" t="s">
        <v>7687</v>
      </c>
      <c r="E79" s="91"/>
      <c r="F79" s="85"/>
    </row>
    <row r="80" spans="2:7">
      <c r="B80" s="149">
        <v>42762</v>
      </c>
      <c r="C80" s="364">
        <v>6.17</v>
      </c>
      <c r="D80" s="363" t="s">
        <v>7688</v>
      </c>
      <c r="E80" s="91"/>
      <c r="F80" s="85"/>
    </row>
    <row r="81" spans="2:6">
      <c r="B81" s="149">
        <v>42762</v>
      </c>
      <c r="C81" s="364">
        <v>34.18</v>
      </c>
      <c r="D81" s="363" t="s">
        <v>7689</v>
      </c>
      <c r="E81" s="92"/>
      <c r="F81" s="85"/>
    </row>
    <row r="82" spans="2:6">
      <c r="B82" s="149">
        <v>42765</v>
      </c>
      <c r="C82" s="364">
        <v>4.09</v>
      </c>
      <c r="D82" s="363" t="s">
        <v>7687</v>
      </c>
      <c r="E82" s="91"/>
      <c r="F82" s="85"/>
    </row>
    <row r="83" spans="2:6">
      <c r="B83" s="149">
        <v>42765</v>
      </c>
      <c r="C83" s="364">
        <v>19</v>
      </c>
      <c r="D83" s="363" t="s">
        <v>7692</v>
      </c>
      <c r="E83" s="91"/>
      <c r="F83" s="85"/>
    </row>
    <row r="84" spans="2:6">
      <c r="B84" s="149">
        <v>42765</v>
      </c>
      <c r="C84" s="364">
        <v>22.43</v>
      </c>
      <c r="D84" s="363" t="s">
        <v>7686</v>
      </c>
      <c r="E84" s="91"/>
      <c r="F84" s="85"/>
    </row>
    <row r="85" spans="2:6" s="69" customFormat="1">
      <c r="B85" s="149">
        <v>42765</v>
      </c>
      <c r="C85" s="364">
        <v>221.67</v>
      </c>
      <c r="D85" s="363" t="s">
        <v>7689</v>
      </c>
      <c r="E85" s="91"/>
      <c r="F85" s="85"/>
    </row>
    <row r="86" spans="2:6" s="69" customFormat="1">
      <c r="B86" s="149">
        <v>42765</v>
      </c>
      <c r="C86" s="364">
        <v>272.39999999999998</v>
      </c>
      <c r="D86" s="363" t="s">
        <v>7688</v>
      </c>
      <c r="E86" s="91"/>
      <c r="F86" s="85"/>
    </row>
    <row r="87" spans="2:6" s="69" customFormat="1">
      <c r="B87" s="149">
        <v>42766</v>
      </c>
      <c r="C87" s="364">
        <v>0.84</v>
      </c>
      <c r="D87" s="363" t="s">
        <v>7690</v>
      </c>
      <c r="E87" s="91"/>
      <c r="F87" s="85"/>
    </row>
    <row r="88" spans="2:6" s="69" customFormat="1">
      <c r="B88" s="149">
        <v>42766</v>
      </c>
      <c r="C88" s="364">
        <v>7.04</v>
      </c>
      <c r="D88" s="363" t="s">
        <v>7687</v>
      </c>
      <c r="E88" s="91"/>
      <c r="F88" s="85"/>
    </row>
    <row r="89" spans="2:6" s="69" customFormat="1">
      <c r="B89" s="149">
        <v>42766</v>
      </c>
      <c r="C89" s="364">
        <v>13.8</v>
      </c>
      <c r="D89" s="363" t="s">
        <v>7688</v>
      </c>
      <c r="E89" s="91"/>
      <c r="F89" s="85"/>
    </row>
    <row r="90" spans="2:6" s="69" customFormat="1">
      <c r="B90" s="149">
        <v>42766</v>
      </c>
      <c r="C90" s="364">
        <v>16.48</v>
      </c>
      <c r="D90" s="363" t="s">
        <v>7686</v>
      </c>
      <c r="E90" s="91"/>
      <c r="F90" s="85"/>
    </row>
    <row r="91" spans="2:6" s="69" customFormat="1">
      <c r="B91" s="149">
        <v>42766</v>
      </c>
      <c r="C91" s="364">
        <v>47.38</v>
      </c>
      <c r="D91" s="363" t="s">
        <v>7689</v>
      </c>
      <c r="E91" s="91"/>
      <c r="F91" s="85"/>
    </row>
    <row r="92" spans="2:6" s="69" customFormat="1">
      <c r="B92" s="149">
        <v>42766</v>
      </c>
      <c r="C92" s="364">
        <v>815.68</v>
      </c>
      <c r="D92" s="363" t="s">
        <v>6015</v>
      </c>
      <c r="E92" s="91"/>
      <c r="F92" s="85"/>
    </row>
    <row r="93" spans="2:6" s="69" customFormat="1">
      <c r="B93" s="232" t="s">
        <v>27</v>
      </c>
      <c r="C93" s="327">
        <f>SUM(C6:C92)</f>
        <v>9570.600000000004</v>
      </c>
      <c r="D93" s="362"/>
      <c r="E93" s="91"/>
      <c r="F93" s="85"/>
    </row>
    <row r="94" spans="2:6" s="69" customFormat="1" ht="15.75">
      <c r="B94" s="460" t="s">
        <v>6008</v>
      </c>
      <c r="C94" s="461"/>
      <c r="D94" s="462"/>
      <c r="E94" s="91"/>
      <c r="F94" s="85"/>
    </row>
    <row r="95" spans="2:6">
      <c r="B95" s="149">
        <v>42738</v>
      </c>
      <c r="C95" s="366">
        <v>100</v>
      </c>
      <c r="D95" s="363" t="s">
        <v>6016</v>
      </c>
      <c r="E95" s="91"/>
      <c r="F95" s="85"/>
    </row>
    <row r="96" spans="2:6">
      <c r="B96" s="149">
        <v>42744</v>
      </c>
      <c r="C96" s="366">
        <v>0.16</v>
      </c>
      <c r="D96" s="363" t="s">
        <v>6017</v>
      </c>
      <c r="E96" s="91"/>
      <c r="F96" s="85"/>
    </row>
    <row r="97" spans="2:6">
      <c r="B97" s="149">
        <v>42744</v>
      </c>
      <c r="C97" s="366">
        <v>22</v>
      </c>
      <c r="D97" s="363" t="s">
        <v>6018</v>
      </c>
      <c r="E97" s="91"/>
      <c r="F97" s="85"/>
    </row>
    <row r="98" spans="2:6">
      <c r="B98" s="149">
        <v>42744</v>
      </c>
      <c r="C98" s="366">
        <v>33.11</v>
      </c>
      <c r="D98" s="363" t="s">
        <v>6019</v>
      </c>
      <c r="E98" s="91"/>
      <c r="F98" s="85"/>
    </row>
    <row r="99" spans="2:6">
      <c r="B99" s="149">
        <v>42744</v>
      </c>
      <c r="C99" s="366">
        <v>50</v>
      </c>
      <c r="D99" s="363" t="s">
        <v>6020</v>
      </c>
      <c r="E99" s="91"/>
      <c r="F99" s="85"/>
    </row>
    <row r="100" spans="2:6">
      <c r="B100" s="149">
        <v>42744</v>
      </c>
      <c r="C100" s="366">
        <v>54.8</v>
      </c>
      <c r="D100" s="363" t="s">
        <v>6021</v>
      </c>
      <c r="E100" s="91"/>
      <c r="F100" s="85"/>
    </row>
    <row r="101" spans="2:6">
      <c r="B101" s="149">
        <v>42744</v>
      </c>
      <c r="C101" s="366">
        <v>100</v>
      </c>
      <c r="D101" s="363" t="s">
        <v>6023</v>
      </c>
      <c r="E101" s="91"/>
      <c r="F101" s="85"/>
    </row>
    <row r="102" spans="2:6" s="69" customFormat="1">
      <c r="B102" s="149">
        <v>42744</v>
      </c>
      <c r="C102" s="366">
        <v>100</v>
      </c>
      <c r="D102" s="363" t="s">
        <v>6022</v>
      </c>
      <c r="E102" s="91"/>
      <c r="F102" s="85"/>
    </row>
    <row r="103" spans="2:6" s="69" customFormat="1">
      <c r="B103" s="149">
        <v>42744</v>
      </c>
      <c r="C103" s="366">
        <v>500</v>
      </c>
      <c r="D103" s="363" t="s">
        <v>6024</v>
      </c>
      <c r="E103" s="91"/>
      <c r="F103" s="85"/>
    </row>
    <row r="104" spans="2:6" s="69" customFormat="1">
      <c r="B104" s="149">
        <v>42744</v>
      </c>
      <c r="C104" s="366">
        <v>1000</v>
      </c>
      <c r="D104" s="363" t="s">
        <v>6025</v>
      </c>
      <c r="E104" s="91"/>
      <c r="F104" s="85"/>
    </row>
    <row r="105" spans="2:6" s="69" customFormat="1">
      <c r="B105" s="149">
        <v>42744</v>
      </c>
      <c r="C105" s="366">
        <v>4500</v>
      </c>
      <c r="D105" s="363" t="s">
        <v>6026</v>
      </c>
      <c r="E105" s="91"/>
      <c r="F105" s="85"/>
    </row>
    <row r="106" spans="2:6" s="69" customFormat="1">
      <c r="B106" s="378">
        <v>42744</v>
      </c>
      <c r="C106" s="379">
        <v>5000</v>
      </c>
      <c r="D106" s="424" t="s">
        <v>7493</v>
      </c>
      <c r="E106" s="91"/>
      <c r="F106" s="85"/>
    </row>
    <row r="107" spans="2:6" s="69" customFormat="1">
      <c r="B107" s="149">
        <v>42745</v>
      </c>
      <c r="C107" s="366">
        <v>0.74</v>
      </c>
      <c r="D107" s="363" t="s">
        <v>6027</v>
      </c>
      <c r="E107" s="91"/>
      <c r="F107" s="85"/>
    </row>
    <row r="108" spans="2:6" s="69" customFormat="1">
      <c r="B108" s="149">
        <v>42745</v>
      </c>
      <c r="C108" s="366">
        <v>16.760000000000002</v>
      </c>
      <c r="D108" s="363" t="s">
        <v>6028</v>
      </c>
      <c r="E108" s="91"/>
      <c r="F108" s="85"/>
    </row>
    <row r="109" spans="2:6" s="69" customFormat="1">
      <c r="B109" s="149">
        <v>42745</v>
      </c>
      <c r="C109" s="366">
        <v>19.57</v>
      </c>
      <c r="D109" s="363" t="s">
        <v>6029</v>
      </c>
      <c r="E109" s="91"/>
      <c r="F109" s="85"/>
    </row>
    <row r="110" spans="2:6" s="69" customFormat="1">
      <c r="B110" s="149">
        <v>42745</v>
      </c>
      <c r="C110" s="366">
        <v>30</v>
      </c>
      <c r="D110" s="363" t="s">
        <v>6009</v>
      </c>
      <c r="E110" s="91"/>
      <c r="F110" s="85"/>
    </row>
    <row r="111" spans="2:6" s="69" customFormat="1">
      <c r="B111" s="149">
        <v>42745</v>
      </c>
      <c r="C111" s="366">
        <v>30.05</v>
      </c>
      <c r="D111" s="363" t="s">
        <v>6030</v>
      </c>
      <c r="E111" s="91"/>
      <c r="F111" s="85"/>
    </row>
    <row r="112" spans="2:6" s="69" customFormat="1">
      <c r="B112" s="149">
        <v>42746</v>
      </c>
      <c r="C112" s="366">
        <v>21.17</v>
      </c>
      <c r="D112" s="363" t="s">
        <v>6028</v>
      </c>
      <c r="E112" s="91"/>
      <c r="F112" s="85"/>
    </row>
    <row r="113" spans="2:6" s="69" customFormat="1">
      <c r="B113" s="149">
        <v>42746</v>
      </c>
      <c r="C113" s="366">
        <v>41</v>
      </c>
      <c r="D113" s="363" t="s">
        <v>6019</v>
      </c>
      <c r="E113" s="91"/>
      <c r="F113" s="85"/>
    </row>
    <row r="114" spans="2:6" s="69" customFormat="1">
      <c r="B114" s="149">
        <v>42747</v>
      </c>
      <c r="C114" s="366">
        <v>101</v>
      </c>
      <c r="D114" s="363" t="s">
        <v>6031</v>
      </c>
      <c r="E114" s="91"/>
      <c r="F114" s="85"/>
    </row>
    <row r="115" spans="2:6" s="69" customFormat="1">
      <c r="B115" s="149">
        <v>42747</v>
      </c>
      <c r="C115" s="366">
        <v>101</v>
      </c>
      <c r="D115" s="363" t="s">
        <v>6032</v>
      </c>
      <c r="E115" s="91"/>
      <c r="F115" s="85"/>
    </row>
    <row r="116" spans="2:6" s="69" customFormat="1">
      <c r="B116" s="149">
        <v>42748</v>
      </c>
      <c r="C116" s="366">
        <v>3822.09</v>
      </c>
      <c r="D116" s="363" t="s">
        <v>6010</v>
      </c>
      <c r="E116" s="91"/>
      <c r="F116" s="85"/>
    </row>
    <row r="117" spans="2:6" s="69" customFormat="1">
      <c r="B117" s="149">
        <v>42751</v>
      </c>
      <c r="C117" s="366">
        <v>0.21</v>
      </c>
      <c r="D117" s="363" t="s">
        <v>6033</v>
      </c>
      <c r="E117" s="91"/>
      <c r="F117" s="85"/>
    </row>
    <row r="118" spans="2:6" s="69" customFormat="1">
      <c r="B118" s="149">
        <v>42751</v>
      </c>
      <c r="C118" s="366">
        <v>9.5</v>
      </c>
      <c r="D118" s="363" t="s">
        <v>6034</v>
      </c>
      <c r="E118" s="91"/>
      <c r="F118" s="85"/>
    </row>
    <row r="119" spans="2:6" s="69" customFormat="1">
      <c r="B119" s="149">
        <v>42751</v>
      </c>
      <c r="C119" s="366">
        <v>9.67</v>
      </c>
      <c r="D119" s="363" t="s">
        <v>6035</v>
      </c>
      <c r="E119" s="91"/>
      <c r="F119" s="85"/>
    </row>
    <row r="120" spans="2:6" s="69" customFormat="1">
      <c r="B120" s="149">
        <v>42751</v>
      </c>
      <c r="C120" s="366">
        <v>10.61</v>
      </c>
      <c r="D120" s="363" t="s">
        <v>6036</v>
      </c>
      <c r="E120" s="91"/>
      <c r="F120" s="85"/>
    </row>
    <row r="121" spans="2:6" s="69" customFormat="1">
      <c r="B121" s="149">
        <v>42751</v>
      </c>
      <c r="C121" s="366">
        <v>25.14</v>
      </c>
      <c r="D121" s="363" t="s">
        <v>6037</v>
      </c>
      <c r="E121" s="91"/>
      <c r="F121" s="85"/>
    </row>
    <row r="122" spans="2:6" s="69" customFormat="1">
      <c r="B122" s="149">
        <v>42751</v>
      </c>
      <c r="C122" s="366">
        <v>100</v>
      </c>
      <c r="D122" s="363" t="s">
        <v>6038</v>
      </c>
      <c r="E122" s="91"/>
      <c r="F122" s="85"/>
    </row>
    <row r="123" spans="2:6" s="69" customFormat="1">
      <c r="B123" s="149">
        <v>42751</v>
      </c>
      <c r="C123" s="366">
        <v>100</v>
      </c>
      <c r="D123" s="363" t="s">
        <v>6039</v>
      </c>
      <c r="E123" s="91"/>
      <c r="F123" s="85"/>
    </row>
    <row r="124" spans="2:6" s="69" customFormat="1">
      <c r="B124" s="149">
        <v>42751</v>
      </c>
      <c r="C124" s="366">
        <v>100</v>
      </c>
      <c r="D124" s="363" t="s">
        <v>6040</v>
      </c>
      <c r="E124" s="91"/>
      <c r="F124" s="85"/>
    </row>
    <row r="125" spans="2:6" s="69" customFormat="1">
      <c r="B125" s="149">
        <v>42751</v>
      </c>
      <c r="C125" s="366">
        <v>200</v>
      </c>
      <c r="D125" s="363" t="s">
        <v>6041</v>
      </c>
      <c r="E125" s="91"/>
      <c r="F125" s="85"/>
    </row>
    <row r="126" spans="2:6" s="69" customFormat="1">
      <c r="B126" s="149">
        <v>42751</v>
      </c>
      <c r="C126" s="366">
        <v>300</v>
      </c>
      <c r="D126" s="363" t="s">
        <v>6042</v>
      </c>
      <c r="E126" s="91"/>
      <c r="F126" s="85"/>
    </row>
    <row r="127" spans="2:6" s="69" customFormat="1">
      <c r="B127" s="149">
        <v>42752</v>
      </c>
      <c r="C127" s="366">
        <v>0.75</v>
      </c>
      <c r="D127" s="363" t="s">
        <v>6043</v>
      </c>
      <c r="E127" s="91"/>
      <c r="F127" s="85"/>
    </row>
    <row r="128" spans="2:6" s="69" customFormat="1">
      <c r="B128" s="149">
        <v>42752</v>
      </c>
      <c r="C128" s="366">
        <v>1.4</v>
      </c>
      <c r="D128" s="363" t="s">
        <v>6044</v>
      </c>
      <c r="E128" s="91"/>
      <c r="F128" s="85"/>
    </row>
    <row r="129" spans="2:6">
      <c r="B129" s="149">
        <v>42752</v>
      </c>
      <c r="C129" s="366">
        <v>10</v>
      </c>
      <c r="D129" s="363" t="s">
        <v>6045</v>
      </c>
      <c r="E129" s="91"/>
      <c r="F129" s="85"/>
    </row>
    <row r="130" spans="2:6">
      <c r="B130" s="149">
        <v>42752</v>
      </c>
      <c r="C130" s="366">
        <v>52.87</v>
      </c>
      <c r="D130" s="363" t="s">
        <v>6046</v>
      </c>
      <c r="E130" s="91"/>
      <c r="F130" s="85"/>
    </row>
    <row r="131" spans="2:6">
      <c r="B131" s="149">
        <v>42752</v>
      </c>
      <c r="C131" s="366">
        <v>57.92</v>
      </c>
      <c r="D131" s="363" t="s">
        <v>6047</v>
      </c>
      <c r="E131" s="91"/>
      <c r="F131" s="85"/>
    </row>
    <row r="132" spans="2:6">
      <c r="B132" s="149">
        <v>42752</v>
      </c>
      <c r="C132" s="366">
        <v>80.05</v>
      </c>
      <c r="D132" s="363" t="s">
        <v>6048</v>
      </c>
      <c r="E132" s="91"/>
      <c r="F132" s="85"/>
    </row>
    <row r="133" spans="2:6" s="69" customFormat="1">
      <c r="B133" s="149">
        <v>42752</v>
      </c>
      <c r="C133" s="366">
        <v>100</v>
      </c>
      <c r="D133" s="363" t="s">
        <v>6049</v>
      </c>
      <c r="E133" s="91"/>
      <c r="F133" s="85"/>
    </row>
    <row r="134" spans="2:6" s="69" customFormat="1">
      <c r="B134" s="149">
        <v>42752</v>
      </c>
      <c r="C134" s="366">
        <v>101.77</v>
      </c>
      <c r="D134" s="363" t="s">
        <v>6045</v>
      </c>
      <c r="E134" s="91"/>
      <c r="F134" s="85"/>
    </row>
    <row r="135" spans="2:6" s="69" customFormat="1">
      <c r="B135" s="378">
        <v>42752</v>
      </c>
      <c r="C135" s="379">
        <v>500</v>
      </c>
      <c r="D135" s="424" t="s">
        <v>7494</v>
      </c>
      <c r="E135" s="91"/>
      <c r="F135" s="85"/>
    </row>
    <row r="136" spans="2:6">
      <c r="B136" s="149">
        <v>42753</v>
      </c>
      <c r="C136" s="366">
        <v>1</v>
      </c>
      <c r="D136" s="363" t="s">
        <v>6050</v>
      </c>
      <c r="E136" s="91"/>
      <c r="F136" s="85"/>
    </row>
    <row r="137" spans="2:6">
      <c r="B137" s="149">
        <v>42753</v>
      </c>
      <c r="C137" s="366">
        <v>22.56</v>
      </c>
      <c r="D137" s="363" t="s">
        <v>6051</v>
      </c>
      <c r="E137" s="91"/>
      <c r="F137" s="85"/>
    </row>
    <row r="138" spans="2:6">
      <c r="B138" s="149">
        <v>42753</v>
      </c>
      <c r="C138" s="366">
        <v>50</v>
      </c>
      <c r="D138" s="363" t="s">
        <v>6052</v>
      </c>
      <c r="E138" s="91"/>
      <c r="F138" s="85"/>
    </row>
    <row r="139" spans="2:6">
      <c r="B139" s="149">
        <v>42753</v>
      </c>
      <c r="C139" s="366">
        <v>200</v>
      </c>
      <c r="D139" s="363" t="s">
        <v>6053</v>
      </c>
      <c r="E139" s="91"/>
      <c r="F139" s="85"/>
    </row>
    <row r="140" spans="2:6">
      <c r="B140" s="149">
        <v>42753</v>
      </c>
      <c r="C140" s="366">
        <v>250</v>
      </c>
      <c r="D140" s="363" t="s">
        <v>6054</v>
      </c>
      <c r="E140" s="91"/>
      <c r="F140" s="85"/>
    </row>
    <row r="141" spans="2:6">
      <c r="B141" s="149">
        <v>42753</v>
      </c>
      <c r="C141" s="366">
        <v>500</v>
      </c>
      <c r="D141" s="363" t="s">
        <v>6011</v>
      </c>
      <c r="E141" s="91"/>
      <c r="F141" s="85"/>
    </row>
    <row r="142" spans="2:6">
      <c r="B142" s="149">
        <v>42753</v>
      </c>
      <c r="C142" s="366">
        <v>1000</v>
      </c>
      <c r="D142" s="363" t="s">
        <v>6012</v>
      </c>
      <c r="E142" s="91"/>
      <c r="F142" s="85"/>
    </row>
    <row r="143" spans="2:6">
      <c r="B143" s="149">
        <v>42754</v>
      </c>
      <c r="C143" s="366">
        <v>16.27</v>
      </c>
      <c r="D143" s="363" t="s">
        <v>6055</v>
      </c>
      <c r="E143" s="91"/>
      <c r="F143" s="85"/>
    </row>
    <row r="144" spans="2:6">
      <c r="B144" s="149">
        <v>42754</v>
      </c>
      <c r="C144" s="366">
        <v>22.85</v>
      </c>
      <c r="D144" s="363" t="s">
        <v>6056</v>
      </c>
      <c r="E144" s="91"/>
      <c r="F144" s="85"/>
    </row>
    <row r="145" spans="2:6">
      <c r="B145" s="149">
        <v>42754</v>
      </c>
      <c r="C145" s="366">
        <v>66.45</v>
      </c>
      <c r="D145" s="363" t="s">
        <v>6057</v>
      </c>
      <c r="E145" s="91"/>
      <c r="F145" s="85"/>
    </row>
    <row r="146" spans="2:6">
      <c r="B146" s="149">
        <v>42754</v>
      </c>
      <c r="C146" s="366">
        <v>100</v>
      </c>
      <c r="D146" s="363" t="s">
        <v>6058</v>
      </c>
      <c r="E146" s="91"/>
      <c r="F146" s="85"/>
    </row>
    <row r="147" spans="2:6">
      <c r="B147" s="149">
        <v>42755</v>
      </c>
      <c r="C147" s="366">
        <v>0.08</v>
      </c>
      <c r="D147" s="363" t="s">
        <v>6059</v>
      </c>
      <c r="E147" s="91"/>
      <c r="F147" s="85"/>
    </row>
    <row r="148" spans="2:6">
      <c r="B148" s="149">
        <v>42755</v>
      </c>
      <c r="C148" s="366">
        <v>4.29</v>
      </c>
      <c r="D148" s="363" t="s">
        <v>6060</v>
      </c>
      <c r="E148" s="91"/>
      <c r="F148" s="85"/>
    </row>
    <row r="149" spans="2:6">
      <c r="B149" s="149">
        <v>42755</v>
      </c>
      <c r="C149" s="366">
        <v>7.99</v>
      </c>
      <c r="D149" s="363" t="s">
        <v>6061</v>
      </c>
      <c r="E149" s="91"/>
      <c r="F149" s="85"/>
    </row>
    <row r="150" spans="2:6" s="69" customFormat="1">
      <c r="B150" s="149">
        <v>42755</v>
      </c>
      <c r="C150" s="366">
        <v>99.99</v>
      </c>
      <c r="D150" s="363" t="s">
        <v>6062</v>
      </c>
      <c r="E150" s="91"/>
      <c r="F150" s="85"/>
    </row>
    <row r="151" spans="2:6" s="69" customFormat="1">
      <c r="B151" s="149">
        <v>42755</v>
      </c>
      <c r="C151" s="366">
        <v>132.97999999999999</v>
      </c>
      <c r="D151" s="363" t="s">
        <v>6063</v>
      </c>
      <c r="E151" s="91"/>
      <c r="F151" s="85"/>
    </row>
    <row r="152" spans="2:6" s="69" customFormat="1">
      <c r="B152" s="149">
        <v>42755</v>
      </c>
      <c r="C152" s="366">
        <v>500</v>
      </c>
      <c r="D152" s="363" t="s">
        <v>6064</v>
      </c>
      <c r="E152" s="91"/>
      <c r="F152" s="85"/>
    </row>
    <row r="153" spans="2:6" s="69" customFormat="1">
      <c r="B153" s="149">
        <v>42755</v>
      </c>
      <c r="C153" s="366">
        <v>706.25</v>
      </c>
      <c r="D153" s="363" t="s">
        <v>6065</v>
      </c>
      <c r="E153" s="91"/>
      <c r="F153" s="85"/>
    </row>
    <row r="154" spans="2:6" s="69" customFormat="1">
      <c r="B154" s="149">
        <v>42758</v>
      </c>
      <c r="C154" s="366">
        <v>0.03</v>
      </c>
      <c r="D154" s="363" t="s">
        <v>6066</v>
      </c>
      <c r="E154" s="91"/>
      <c r="F154" s="85"/>
    </row>
    <row r="155" spans="2:6" s="69" customFormat="1">
      <c r="B155" s="149">
        <v>42758</v>
      </c>
      <c r="C155" s="366">
        <v>0.71</v>
      </c>
      <c r="D155" s="363" t="s">
        <v>6067</v>
      </c>
      <c r="E155" s="91"/>
      <c r="F155" s="85"/>
    </row>
    <row r="156" spans="2:6" s="69" customFormat="1">
      <c r="B156" s="149">
        <v>42758</v>
      </c>
      <c r="C156" s="366">
        <v>0.83</v>
      </c>
      <c r="D156" s="363" t="s">
        <v>6068</v>
      </c>
      <c r="E156" s="85"/>
      <c r="F156" s="85"/>
    </row>
    <row r="157" spans="2:6" s="69" customFormat="1">
      <c r="B157" s="149">
        <v>42758</v>
      </c>
      <c r="C157" s="366">
        <v>9.3000000000000007</v>
      </c>
      <c r="D157" s="363" t="s">
        <v>6069</v>
      </c>
      <c r="E157" s="91"/>
      <c r="F157" s="85"/>
    </row>
    <row r="158" spans="2:6" s="69" customFormat="1">
      <c r="B158" s="149">
        <v>42758</v>
      </c>
      <c r="C158" s="366">
        <v>17.23</v>
      </c>
      <c r="D158" s="363" t="s">
        <v>6070</v>
      </c>
      <c r="E158" s="91"/>
      <c r="F158" s="85"/>
    </row>
    <row r="159" spans="2:6" s="69" customFormat="1">
      <c r="B159" s="149">
        <v>42758</v>
      </c>
      <c r="C159" s="366">
        <v>35.549999999999997</v>
      </c>
      <c r="D159" s="363" t="s">
        <v>6071</v>
      </c>
      <c r="E159" s="92"/>
      <c r="F159" s="85"/>
    </row>
    <row r="160" spans="2:6" s="69" customFormat="1">
      <c r="B160" s="149">
        <v>42758</v>
      </c>
      <c r="C160" s="366">
        <v>38.24</v>
      </c>
      <c r="D160" s="363" t="s">
        <v>6072</v>
      </c>
      <c r="E160" s="91"/>
      <c r="F160" s="85"/>
    </row>
    <row r="161" spans="2:6" s="69" customFormat="1">
      <c r="B161" s="149">
        <v>42758</v>
      </c>
      <c r="C161" s="366">
        <v>91.46</v>
      </c>
      <c r="D161" s="363" t="s">
        <v>6073</v>
      </c>
      <c r="E161" s="91"/>
      <c r="F161" s="85"/>
    </row>
    <row r="162" spans="2:6" s="69" customFormat="1">
      <c r="B162" s="149">
        <v>42759</v>
      </c>
      <c r="C162" s="366">
        <v>0.61</v>
      </c>
      <c r="D162" s="363" t="s">
        <v>6074</v>
      </c>
      <c r="E162" s="91"/>
      <c r="F162" s="85"/>
    </row>
    <row r="163" spans="2:6" s="69" customFormat="1">
      <c r="B163" s="149">
        <v>42759</v>
      </c>
      <c r="C163" s="366">
        <v>22.64</v>
      </c>
      <c r="D163" s="363" t="s">
        <v>6037</v>
      </c>
      <c r="E163" s="91"/>
      <c r="F163" s="85"/>
    </row>
    <row r="164" spans="2:6" s="69" customFormat="1">
      <c r="B164" s="149">
        <v>42759</v>
      </c>
      <c r="C164" s="366">
        <v>100.1</v>
      </c>
      <c r="D164" s="363" t="s">
        <v>6075</v>
      </c>
      <c r="E164" s="91"/>
      <c r="F164" s="85"/>
    </row>
    <row r="165" spans="2:6" s="69" customFormat="1">
      <c r="B165" s="149">
        <v>42760</v>
      </c>
      <c r="C165" s="366">
        <v>0.06</v>
      </c>
      <c r="D165" s="363" t="s">
        <v>6076</v>
      </c>
      <c r="E165" s="91"/>
      <c r="F165" s="85"/>
    </row>
    <row r="166" spans="2:6" s="69" customFormat="1">
      <c r="B166" s="149">
        <v>42760</v>
      </c>
      <c r="C166" s="366">
        <v>0.41</v>
      </c>
      <c r="D166" s="363" t="s">
        <v>6077</v>
      </c>
      <c r="E166" s="91"/>
      <c r="F166" s="85"/>
    </row>
    <row r="167" spans="2:6" s="69" customFormat="1">
      <c r="B167" s="149">
        <v>42760</v>
      </c>
      <c r="C167" s="366">
        <v>3.18</v>
      </c>
      <c r="D167" s="363" t="s">
        <v>6078</v>
      </c>
      <c r="E167" s="91"/>
      <c r="F167" s="85"/>
    </row>
    <row r="168" spans="2:6" s="69" customFormat="1">
      <c r="B168" s="149">
        <v>42760</v>
      </c>
      <c r="C168" s="366">
        <v>4.51</v>
      </c>
      <c r="D168" s="363" t="s">
        <v>6079</v>
      </c>
      <c r="E168" s="91"/>
      <c r="F168" s="85"/>
    </row>
    <row r="169" spans="2:6" s="69" customFormat="1">
      <c r="B169" s="149">
        <v>42760</v>
      </c>
      <c r="C169" s="366">
        <v>60</v>
      </c>
      <c r="D169" s="363" t="s">
        <v>6080</v>
      </c>
      <c r="E169" s="91"/>
      <c r="F169" s="85"/>
    </row>
    <row r="170" spans="2:6" s="69" customFormat="1">
      <c r="B170" s="149">
        <v>42760</v>
      </c>
      <c r="C170" s="366">
        <v>60</v>
      </c>
      <c r="D170" s="363" t="s">
        <v>6081</v>
      </c>
      <c r="E170" s="91"/>
      <c r="F170" s="85"/>
    </row>
    <row r="171" spans="2:6" s="69" customFormat="1">
      <c r="B171" s="149">
        <v>42760</v>
      </c>
      <c r="C171" s="366">
        <v>62</v>
      </c>
      <c r="D171" s="363" t="s">
        <v>6082</v>
      </c>
      <c r="E171" s="91"/>
      <c r="F171" s="85"/>
    </row>
    <row r="172" spans="2:6" s="69" customFormat="1">
      <c r="B172" s="149">
        <v>42760</v>
      </c>
      <c r="C172" s="366">
        <v>150</v>
      </c>
      <c r="D172" s="363" t="s">
        <v>6083</v>
      </c>
      <c r="E172" s="91"/>
      <c r="F172" s="85"/>
    </row>
    <row r="173" spans="2:6" s="69" customFormat="1">
      <c r="B173" s="149">
        <v>42761</v>
      </c>
      <c r="C173" s="366">
        <v>25.16</v>
      </c>
      <c r="D173" s="363" t="s">
        <v>6084</v>
      </c>
      <c r="E173" s="91"/>
      <c r="F173" s="85"/>
    </row>
    <row r="174" spans="2:6" s="69" customFormat="1">
      <c r="B174" s="149">
        <v>42761</v>
      </c>
      <c r="C174" s="366">
        <v>50</v>
      </c>
      <c r="D174" s="363" t="s">
        <v>6019</v>
      </c>
      <c r="E174" s="91"/>
      <c r="F174" s="85"/>
    </row>
    <row r="175" spans="2:6" s="69" customFormat="1">
      <c r="B175" s="149">
        <v>42761</v>
      </c>
      <c r="C175" s="366">
        <v>200</v>
      </c>
      <c r="D175" s="363" t="s">
        <v>6085</v>
      </c>
      <c r="E175" s="91"/>
      <c r="F175" s="85"/>
    </row>
    <row r="176" spans="2:6" s="69" customFormat="1">
      <c r="B176" s="149">
        <v>42761</v>
      </c>
      <c r="C176" s="366">
        <v>300</v>
      </c>
      <c r="D176" s="363" t="s">
        <v>6086</v>
      </c>
      <c r="E176" s="91"/>
      <c r="F176" s="85"/>
    </row>
    <row r="177" spans="2:8" s="69" customFormat="1">
      <c r="B177" s="149">
        <v>42761</v>
      </c>
      <c r="C177" s="366">
        <v>399.35</v>
      </c>
      <c r="D177" s="363" t="s">
        <v>6013</v>
      </c>
      <c r="E177" s="91"/>
      <c r="F177" s="85"/>
    </row>
    <row r="178" spans="2:8" s="69" customFormat="1">
      <c r="B178" s="149">
        <v>42762</v>
      </c>
      <c r="C178" s="366">
        <v>0.15</v>
      </c>
      <c r="D178" s="363" t="s">
        <v>6087</v>
      </c>
      <c r="E178" s="91"/>
      <c r="F178" s="85"/>
    </row>
    <row r="179" spans="2:8" s="69" customFormat="1">
      <c r="B179" s="149">
        <v>42762</v>
      </c>
      <c r="C179" s="366">
        <v>40.26</v>
      </c>
      <c r="D179" s="363" t="s">
        <v>6088</v>
      </c>
      <c r="E179" s="91"/>
      <c r="F179" s="85"/>
    </row>
    <row r="180" spans="2:8" s="69" customFormat="1">
      <c r="B180" s="149">
        <v>42765</v>
      </c>
      <c r="C180" s="366">
        <v>0.06</v>
      </c>
      <c r="D180" s="363" t="s">
        <v>6089</v>
      </c>
      <c r="E180" s="91"/>
      <c r="F180" s="85"/>
    </row>
    <row r="181" spans="2:8" s="69" customFormat="1">
      <c r="B181" s="149">
        <v>42765</v>
      </c>
      <c r="C181" s="366">
        <v>0.08</v>
      </c>
      <c r="D181" s="363" t="s">
        <v>6090</v>
      </c>
      <c r="E181" s="91"/>
      <c r="F181" s="85"/>
    </row>
    <row r="182" spans="2:8" s="69" customFormat="1">
      <c r="B182" s="149">
        <v>42765</v>
      </c>
      <c r="C182" s="366">
        <v>0.14000000000000001</v>
      </c>
      <c r="D182" s="363" t="s">
        <v>6091</v>
      </c>
      <c r="E182" s="91"/>
      <c r="F182" s="85"/>
    </row>
    <row r="183" spans="2:8" s="69" customFormat="1">
      <c r="B183" s="149">
        <v>42765</v>
      </c>
      <c r="C183" s="366">
        <v>3.28</v>
      </c>
      <c r="D183" s="363" t="s">
        <v>6092</v>
      </c>
      <c r="E183" s="91"/>
      <c r="F183" s="85"/>
    </row>
    <row r="184" spans="2:8" s="69" customFormat="1">
      <c r="B184" s="219">
        <v>42765</v>
      </c>
      <c r="C184" s="367">
        <v>6.71</v>
      </c>
      <c r="D184" s="425" t="s">
        <v>6093</v>
      </c>
      <c r="E184" s="91"/>
      <c r="F184" s="85"/>
    </row>
    <row r="185" spans="2:8" s="69" customFormat="1">
      <c r="B185" s="219">
        <v>42765</v>
      </c>
      <c r="C185" s="367">
        <v>6.94</v>
      </c>
      <c r="D185" s="425" t="s">
        <v>6094</v>
      </c>
      <c r="E185" s="91"/>
      <c r="F185" s="85"/>
    </row>
    <row r="186" spans="2:8" s="69" customFormat="1">
      <c r="B186" s="219">
        <v>42765</v>
      </c>
      <c r="C186" s="367">
        <v>10.84</v>
      </c>
      <c r="D186" s="425" t="s">
        <v>6095</v>
      </c>
      <c r="E186" s="91"/>
      <c r="F186" s="85"/>
    </row>
    <row r="187" spans="2:8" s="69" customFormat="1">
      <c r="B187" s="219">
        <v>42765</v>
      </c>
      <c r="C187" s="367">
        <v>50</v>
      </c>
      <c r="D187" s="425" t="s">
        <v>6039</v>
      </c>
      <c r="E187" s="91"/>
      <c r="F187" s="85"/>
    </row>
    <row r="188" spans="2:8" s="69" customFormat="1">
      <c r="B188" s="219">
        <v>42765</v>
      </c>
      <c r="C188" s="367">
        <v>80</v>
      </c>
      <c r="D188" s="425" t="s">
        <v>6096</v>
      </c>
      <c r="E188" s="91"/>
      <c r="F188" s="85"/>
    </row>
    <row r="189" spans="2:8" s="69" customFormat="1">
      <c r="B189" s="219">
        <v>42765</v>
      </c>
      <c r="C189" s="367">
        <v>100</v>
      </c>
      <c r="D189" s="425" t="s">
        <v>6097</v>
      </c>
      <c r="E189" s="91"/>
      <c r="F189" s="85"/>
    </row>
    <row r="190" spans="2:8" s="69" customFormat="1">
      <c r="B190" s="219">
        <v>42766</v>
      </c>
      <c r="C190" s="367">
        <v>11.98</v>
      </c>
      <c r="D190" s="425" t="s">
        <v>6019</v>
      </c>
      <c r="E190" s="91"/>
      <c r="F190" s="85"/>
    </row>
    <row r="191" spans="2:8" s="69" customFormat="1">
      <c r="B191" s="219">
        <v>42766</v>
      </c>
      <c r="C191" s="367">
        <v>13.61</v>
      </c>
      <c r="D191" s="425" t="s">
        <v>6098</v>
      </c>
      <c r="E191" s="91"/>
      <c r="F191" s="85"/>
      <c r="H191" s="67"/>
    </row>
    <row r="192" spans="2:8" s="69" customFormat="1">
      <c r="B192" s="219">
        <v>42766</v>
      </c>
      <c r="C192" s="367">
        <v>38.799999999999997</v>
      </c>
      <c r="D192" s="425" t="s">
        <v>6099</v>
      </c>
      <c r="E192" s="91"/>
      <c r="F192" s="85"/>
    </row>
    <row r="193" spans="1:9" s="69" customFormat="1">
      <c r="B193" s="219">
        <v>42766</v>
      </c>
      <c r="C193" s="367">
        <v>43.54</v>
      </c>
      <c r="D193" s="425" t="s">
        <v>6100</v>
      </c>
      <c r="E193" s="91"/>
      <c r="F193" s="85"/>
    </row>
    <row r="194" spans="1:9" s="69" customFormat="1">
      <c r="B194" s="219">
        <v>42766</v>
      </c>
      <c r="C194" s="367">
        <v>56</v>
      </c>
      <c r="D194" s="425" t="s">
        <v>6101</v>
      </c>
      <c r="E194" s="91"/>
      <c r="F194" s="85"/>
    </row>
    <row r="195" spans="1:9" s="69" customFormat="1">
      <c r="B195" s="219">
        <v>42766</v>
      </c>
      <c r="C195" s="367">
        <v>165</v>
      </c>
      <c r="D195" s="425" t="s">
        <v>6102</v>
      </c>
      <c r="E195" s="91"/>
      <c r="F195" s="85"/>
    </row>
    <row r="196" spans="1:9" s="69" customFormat="1">
      <c r="B196" s="149">
        <v>42766</v>
      </c>
      <c r="C196" s="366">
        <v>252.12</v>
      </c>
      <c r="D196" s="363" t="s">
        <v>5997</v>
      </c>
      <c r="E196" s="91"/>
      <c r="F196" s="85"/>
    </row>
    <row r="197" spans="1:9" s="69" customFormat="1">
      <c r="B197" s="149">
        <v>42766</v>
      </c>
      <c r="C197" s="366">
        <v>600</v>
      </c>
      <c r="D197" s="426" t="s">
        <v>6024</v>
      </c>
      <c r="E197" s="91"/>
      <c r="F197" s="85"/>
    </row>
    <row r="198" spans="1:9" s="69" customFormat="1">
      <c r="B198" s="232" t="s">
        <v>27</v>
      </c>
      <c r="C198" s="327">
        <f>SUM(C95:C197)</f>
        <v>24194.929999999997</v>
      </c>
      <c r="D198" s="231"/>
      <c r="E198" s="91"/>
      <c r="F198" s="85"/>
      <c r="I198"/>
    </row>
    <row r="199" spans="1:9">
      <c r="A199" s="129"/>
      <c r="B199" s="224" t="s">
        <v>30</v>
      </c>
      <c r="C199" s="328">
        <v>3450</v>
      </c>
      <c r="D199" s="231"/>
    </row>
    <row r="200" spans="1:9">
      <c r="A200" s="129"/>
      <c r="B200" s="69"/>
      <c r="C200" s="69"/>
      <c r="D200" s="69"/>
    </row>
    <row r="201" spans="1:9">
      <c r="A201" s="129"/>
      <c r="B201" s="69"/>
      <c r="C201" s="69"/>
      <c r="D201" s="69"/>
    </row>
    <row r="202" spans="1:9">
      <c r="A202" s="129"/>
      <c r="B202" s="69"/>
      <c r="C202" s="69"/>
      <c r="D202" s="69"/>
    </row>
    <row r="203" spans="1:9">
      <c r="A203" s="129"/>
      <c r="B203" s="69"/>
      <c r="C203" s="69"/>
      <c r="D203" s="69"/>
    </row>
    <row r="204" spans="1:9">
      <c r="A204" s="129"/>
      <c r="B204" s="69"/>
      <c r="C204" s="69"/>
      <c r="D204" s="69"/>
    </row>
    <row r="205" spans="1:9">
      <c r="A205" s="129"/>
      <c r="B205" s="69"/>
      <c r="C205" s="69"/>
      <c r="D205" s="69"/>
    </row>
    <row r="206" spans="1:9">
      <c r="A206" s="129"/>
      <c r="B206" s="69"/>
      <c r="C206" s="69"/>
      <c r="D206" s="69"/>
    </row>
    <row r="207" spans="1:9">
      <c r="A207" s="129"/>
      <c r="B207" s="69"/>
      <c r="C207" s="69"/>
      <c r="D207" s="69"/>
    </row>
    <row r="208" spans="1:9">
      <c r="B208" s="69"/>
      <c r="C208" s="69"/>
      <c r="D208" s="69"/>
    </row>
    <row r="209" spans="2:4">
      <c r="B209" s="69"/>
      <c r="C209" s="69"/>
      <c r="D209" s="69"/>
    </row>
    <row r="210" spans="2:4">
      <c r="B210" s="69"/>
      <c r="C210" s="69"/>
      <c r="D210" s="69"/>
    </row>
    <row r="211" spans="2:4">
      <c r="B211" s="69"/>
      <c r="C211" s="69"/>
      <c r="D211" s="69"/>
    </row>
    <row r="212" spans="2:4">
      <c r="B212" s="69"/>
      <c r="C212" s="69"/>
      <c r="D212" s="69"/>
    </row>
    <row r="213" spans="2:4">
      <c r="B213" s="69"/>
      <c r="C213" s="69"/>
      <c r="D213" s="69"/>
    </row>
    <row r="214" spans="2:4">
      <c r="B214" s="69"/>
      <c r="C214" s="69"/>
      <c r="D214" s="69"/>
    </row>
    <row r="215" spans="2:4">
      <c r="B215" s="69"/>
      <c r="C215" s="69"/>
      <c r="D215" s="69"/>
    </row>
    <row r="216" spans="2:4">
      <c r="B216" s="69"/>
      <c r="C216" s="69"/>
      <c r="D216" s="69"/>
    </row>
    <row r="217" spans="2:4">
      <c r="B217" s="69"/>
      <c r="C217" s="69"/>
      <c r="D217" s="69"/>
    </row>
    <row r="218" spans="2:4">
      <c r="B218" s="69"/>
      <c r="C218" s="69"/>
      <c r="D218" s="69"/>
    </row>
    <row r="219" spans="2:4">
      <c r="B219" s="69"/>
      <c r="C219" s="69"/>
      <c r="D219" s="69"/>
    </row>
    <row r="220" spans="2:4">
      <c r="B220" s="69"/>
      <c r="C220" s="69"/>
      <c r="D220" s="69"/>
    </row>
    <row r="221" spans="2:4">
      <c r="B221" s="69"/>
      <c r="C221" s="69"/>
      <c r="D221" s="69"/>
    </row>
    <row r="222" spans="2:4">
      <c r="B222" s="69"/>
      <c r="C222" s="69"/>
      <c r="D222" s="69"/>
    </row>
    <row r="223" spans="2:4">
      <c r="B223" s="69"/>
      <c r="C223" s="69"/>
      <c r="D223" s="69"/>
    </row>
    <row r="224" spans="2:4">
      <c r="B224" s="69"/>
      <c r="C224" s="69"/>
      <c r="D224" s="69"/>
    </row>
    <row r="225" spans="2:4">
      <c r="B225" s="69"/>
      <c r="C225" s="69"/>
      <c r="D225" s="69"/>
    </row>
    <row r="226" spans="2:4">
      <c r="B226" s="69"/>
      <c r="C226" s="69"/>
      <c r="D226" s="69"/>
    </row>
    <row r="227" spans="2:4">
      <c r="B227" s="69"/>
      <c r="C227" s="69"/>
      <c r="D227" s="69"/>
    </row>
    <row r="228" spans="2:4">
      <c r="B228" s="69"/>
      <c r="C228" s="69"/>
      <c r="D228" s="69"/>
    </row>
    <row r="229" spans="2:4">
      <c r="B229" s="69"/>
      <c r="C229" s="69"/>
      <c r="D229" s="69"/>
    </row>
    <row r="230" spans="2:4">
      <c r="B230" s="69"/>
      <c r="C230" s="69"/>
      <c r="D230" s="69"/>
    </row>
    <row r="231" spans="2:4">
      <c r="B231" s="69"/>
      <c r="C231" s="69"/>
      <c r="D231" s="69"/>
    </row>
    <row r="232" spans="2:4">
      <c r="B232" s="69"/>
      <c r="C232" s="69"/>
      <c r="D232" s="69"/>
    </row>
    <row r="233" spans="2:4">
      <c r="B233" s="69"/>
      <c r="C233" s="69"/>
      <c r="D233" s="69"/>
    </row>
    <row r="234" spans="2:4">
      <c r="B234" s="69"/>
      <c r="C234" s="69"/>
      <c r="D234" s="69"/>
    </row>
  </sheetData>
  <sheetProtection algorithmName="SHA-512" hashValue="QxVUZLupvdourZBDkwtA/4ma1ZNqGyaz+f/J4O1IraYCV1tPRPwFZ2N05FHVtXnAbUY101vV3xMLY7lwKcV1pA==" saltValue="xJN7TkFZyX+JIK+XzwJVKA==" spinCount="100000" sheet="1" objects="1" scenarios="1"/>
  <sortState ref="I1:I207">
    <sortCondition ref="I1"/>
  </sortState>
  <mergeCells count="3">
    <mergeCell ref="C1:F1"/>
    <mergeCell ref="B5:D5"/>
    <mergeCell ref="B94:D94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B1:AE2487"/>
  <sheetViews>
    <sheetView workbookViewId="0">
      <selection activeCell="E4169" sqref="E4169"/>
    </sheetView>
  </sheetViews>
  <sheetFormatPr defaultRowHeight="15"/>
  <cols>
    <col min="2" max="2" width="20.85546875" style="129" customWidth="1"/>
    <col min="3" max="3" width="16.28515625" style="231" customWidth="1"/>
    <col min="4" max="4" width="46" style="129" customWidth="1"/>
    <col min="6" max="6" width="9.140625" style="172"/>
  </cols>
  <sheetData>
    <row r="1" spans="2:6" ht="42.75" customHeight="1">
      <c r="B1" s="226"/>
      <c r="C1" s="463" t="s">
        <v>7457</v>
      </c>
      <c r="D1" s="463"/>
    </row>
    <row r="2" spans="2:6">
      <c r="B2" s="317" t="s">
        <v>11</v>
      </c>
      <c r="C2" s="318">
        <f>C310-C311</f>
        <v>650991.91999999993</v>
      </c>
      <c r="D2" s="319"/>
    </row>
    <row r="3" spans="2:6" s="129" customFormat="1">
      <c r="B3" s="111"/>
      <c r="C3" s="173"/>
      <c r="D3" s="112"/>
      <c r="F3" s="264"/>
    </row>
    <row r="4" spans="2:6">
      <c r="B4" s="233" t="s">
        <v>7</v>
      </c>
      <c r="C4" s="244" t="s">
        <v>8</v>
      </c>
      <c r="D4" s="234" t="s">
        <v>9</v>
      </c>
    </row>
    <row r="5" spans="2:6">
      <c r="B5" s="235" t="s">
        <v>18</v>
      </c>
      <c r="C5" s="236"/>
      <c r="D5" s="237"/>
      <c r="F5"/>
    </row>
    <row r="6" spans="2:6" ht="15" customHeight="1">
      <c r="B6" s="238" t="s">
        <v>1341</v>
      </c>
      <c r="C6" s="371">
        <v>50</v>
      </c>
      <c r="D6" s="201" t="s">
        <v>7254</v>
      </c>
    </row>
    <row r="7" spans="2:6" ht="15" customHeight="1">
      <c r="B7" s="238" t="s">
        <v>1341</v>
      </c>
      <c r="C7" s="371">
        <v>100</v>
      </c>
      <c r="D7" s="201" t="s">
        <v>7255</v>
      </c>
    </row>
    <row r="8" spans="2:6" ht="15" customHeight="1">
      <c r="B8" s="238" t="s">
        <v>1341</v>
      </c>
      <c r="C8" s="371">
        <v>100</v>
      </c>
      <c r="D8" s="201" t="s">
        <v>7256</v>
      </c>
    </row>
    <row r="9" spans="2:6" ht="15" customHeight="1">
      <c r="B9" s="238" t="s">
        <v>1341</v>
      </c>
      <c r="C9" s="371">
        <v>100</v>
      </c>
      <c r="D9" s="201" t="s">
        <v>7257</v>
      </c>
    </row>
    <row r="10" spans="2:6" s="69" customFormat="1">
      <c r="B10" s="238" t="s">
        <v>1341</v>
      </c>
      <c r="C10" s="239">
        <v>100</v>
      </c>
      <c r="D10" s="201" t="s">
        <v>7258</v>
      </c>
    </row>
    <row r="11" spans="2:6" s="69" customFormat="1">
      <c r="B11" s="238" t="s">
        <v>1341</v>
      </c>
      <c r="C11" s="239">
        <v>100</v>
      </c>
      <c r="D11" s="201" t="s">
        <v>7259</v>
      </c>
    </row>
    <row r="12" spans="2:6" s="69" customFormat="1">
      <c r="B12" s="238" t="s">
        <v>1341</v>
      </c>
      <c r="C12" s="239">
        <v>179</v>
      </c>
      <c r="D12" s="201" t="s">
        <v>7260</v>
      </c>
    </row>
    <row r="13" spans="2:6" s="69" customFormat="1">
      <c r="B13" s="238" t="s">
        <v>1341</v>
      </c>
      <c r="C13" s="242">
        <v>200</v>
      </c>
      <c r="D13" s="243" t="s">
        <v>7261</v>
      </c>
    </row>
    <row r="14" spans="2:6" s="69" customFormat="1">
      <c r="B14" s="238" t="s">
        <v>1341</v>
      </c>
      <c r="C14" s="239">
        <v>200</v>
      </c>
      <c r="D14" s="201" t="s">
        <v>7262</v>
      </c>
    </row>
    <row r="15" spans="2:6" s="69" customFormat="1">
      <c r="B15" s="238" t="s">
        <v>1341</v>
      </c>
      <c r="C15" s="239">
        <v>222</v>
      </c>
      <c r="D15" s="201" t="s">
        <v>7263</v>
      </c>
    </row>
    <row r="16" spans="2:6" s="69" customFormat="1">
      <c r="B16" s="238" t="s">
        <v>1341</v>
      </c>
      <c r="C16" s="239">
        <v>250</v>
      </c>
      <c r="D16" s="201" t="s">
        <v>7264</v>
      </c>
      <c r="F16" s="172"/>
    </row>
    <row r="17" spans="2:6" s="69" customFormat="1">
      <c r="B17" s="238" t="s">
        <v>1341</v>
      </c>
      <c r="C17" s="239">
        <v>300</v>
      </c>
      <c r="D17" s="201" t="s">
        <v>7265</v>
      </c>
      <c r="F17" s="172"/>
    </row>
    <row r="18" spans="2:6" s="69" customFormat="1">
      <c r="B18" s="238" t="s">
        <v>1341</v>
      </c>
      <c r="C18" s="239">
        <v>300</v>
      </c>
      <c r="D18" s="201" t="s">
        <v>7266</v>
      </c>
      <c r="F18" s="172"/>
    </row>
    <row r="19" spans="2:6" ht="15" customHeight="1">
      <c r="B19" s="238" t="s">
        <v>1341</v>
      </c>
      <c r="C19" s="239">
        <v>300</v>
      </c>
      <c r="D19" s="201" t="s">
        <v>7267</v>
      </c>
    </row>
    <row r="20" spans="2:6" ht="15" customHeight="1">
      <c r="B20" s="238" t="s">
        <v>1341</v>
      </c>
      <c r="C20" s="239">
        <v>350</v>
      </c>
      <c r="D20" s="241" t="s">
        <v>7268</v>
      </c>
    </row>
    <row r="21" spans="2:6">
      <c r="B21" s="238" t="s">
        <v>1341</v>
      </c>
      <c r="C21" s="239">
        <v>400</v>
      </c>
      <c r="D21" s="201" t="s">
        <v>7269</v>
      </c>
    </row>
    <row r="22" spans="2:6">
      <c r="B22" s="238" t="s">
        <v>1341</v>
      </c>
      <c r="C22" s="239">
        <v>500</v>
      </c>
      <c r="D22" s="201" t="s">
        <v>7270</v>
      </c>
    </row>
    <row r="23" spans="2:6" s="69" customFormat="1">
      <c r="B23" s="238" t="s">
        <v>1341</v>
      </c>
      <c r="C23" s="239">
        <v>500</v>
      </c>
      <c r="D23" s="201" t="s">
        <v>7271</v>
      </c>
    </row>
    <row r="24" spans="2:6">
      <c r="B24" s="238" t="s">
        <v>1341</v>
      </c>
      <c r="C24" s="239">
        <v>500</v>
      </c>
      <c r="D24" s="243" t="s">
        <v>7272</v>
      </c>
      <c r="F24"/>
    </row>
    <row r="25" spans="2:6">
      <c r="B25" s="238" t="s">
        <v>1341</v>
      </c>
      <c r="C25" s="239">
        <v>500</v>
      </c>
      <c r="D25" s="201" t="s">
        <v>7273</v>
      </c>
      <c r="F25"/>
    </row>
    <row r="26" spans="2:6">
      <c r="B26" s="238" t="s">
        <v>1341</v>
      </c>
      <c r="C26" s="239">
        <v>500</v>
      </c>
      <c r="D26" s="201" t="s">
        <v>7274</v>
      </c>
      <c r="F26"/>
    </row>
    <row r="27" spans="2:6">
      <c r="B27" s="238" t="s">
        <v>1341</v>
      </c>
      <c r="C27" s="239">
        <v>500</v>
      </c>
      <c r="D27" s="201" t="s">
        <v>7275</v>
      </c>
      <c r="F27"/>
    </row>
    <row r="28" spans="2:6">
      <c r="B28" s="238" t="s">
        <v>1341</v>
      </c>
      <c r="C28" s="239">
        <v>500</v>
      </c>
      <c r="D28" s="201" t="s">
        <v>7276</v>
      </c>
      <c r="F28"/>
    </row>
    <row r="29" spans="2:6">
      <c r="B29" s="238" t="s">
        <v>1341</v>
      </c>
      <c r="C29" s="239">
        <v>500</v>
      </c>
      <c r="D29" s="201" t="s">
        <v>7277</v>
      </c>
      <c r="F29"/>
    </row>
    <row r="30" spans="2:6">
      <c r="B30" s="238" t="s">
        <v>1341</v>
      </c>
      <c r="C30" s="239">
        <v>700</v>
      </c>
      <c r="D30" s="201" t="s">
        <v>7278</v>
      </c>
      <c r="F30"/>
    </row>
    <row r="31" spans="2:6">
      <c r="B31" s="238" t="s">
        <v>1341</v>
      </c>
      <c r="C31" s="239">
        <v>900</v>
      </c>
      <c r="D31" s="297" t="s">
        <v>7279</v>
      </c>
      <c r="F31"/>
    </row>
    <row r="32" spans="2:6">
      <c r="B32" s="238" t="s">
        <v>1341</v>
      </c>
      <c r="C32" s="239">
        <v>900</v>
      </c>
      <c r="D32" s="201" t="s">
        <v>7280</v>
      </c>
      <c r="F32"/>
    </row>
    <row r="33" spans="2:6">
      <c r="B33" s="238" t="s">
        <v>1341</v>
      </c>
      <c r="C33" s="239">
        <v>1000</v>
      </c>
      <c r="D33" s="201" t="s">
        <v>7281</v>
      </c>
      <c r="F33"/>
    </row>
    <row r="34" spans="2:6">
      <c r="B34" s="238" t="s">
        <v>1341</v>
      </c>
      <c r="C34" s="239">
        <v>1000</v>
      </c>
      <c r="D34" s="201" t="s">
        <v>7282</v>
      </c>
      <c r="F34"/>
    </row>
    <row r="35" spans="2:6">
      <c r="B35" s="238" t="s">
        <v>1341</v>
      </c>
      <c r="C35" s="239">
        <v>1000</v>
      </c>
      <c r="D35" s="243" t="s">
        <v>7283</v>
      </c>
      <c r="F35"/>
    </row>
    <row r="36" spans="2:6">
      <c r="B36" s="238" t="s">
        <v>1341</v>
      </c>
      <c r="C36" s="239">
        <v>1000</v>
      </c>
      <c r="D36" s="243" t="s">
        <v>7284</v>
      </c>
      <c r="F36"/>
    </row>
    <row r="37" spans="2:6" s="69" customFormat="1">
      <c r="B37" s="238" t="s">
        <v>1341</v>
      </c>
      <c r="C37" s="239">
        <v>1000</v>
      </c>
      <c r="D37" s="243" t="s">
        <v>7285</v>
      </c>
    </row>
    <row r="38" spans="2:6">
      <c r="B38" s="238" t="s">
        <v>1341</v>
      </c>
      <c r="C38" s="239">
        <v>2000</v>
      </c>
      <c r="D38" s="243" t="s">
        <v>7286</v>
      </c>
      <c r="F38"/>
    </row>
    <row r="39" spans="2:6">
      <c r="B39" s="238" t="s">
        <v>1341</v>
      </c>
      <c r="C39" s="239">
        <v>2000</v>
      </c>
      <c r="D39" s="243" t="s">
        <v>7287</v>
      </c>
      <c r="F39"/>
    </row>
    <row r="40" spans="2:6">
      <c r="B40" s="238" t="s">
        <v>1341</v>
      </c>
      <c r="C40" s="239">
        <v>2000</v>
      </c>
      <c r="D40" s="243" t="s">
        <v>7288</v>
      </c>
      <c r="F40"/>
    </row>
    <row r="41" spans="2:6">
      <c r="B41" s="238" t="s">
        <v>1341</v>
      </c>
      <c r="C41" s="239">
        <v>2000</v>
      </c>
      <c r="D41" s="243" t="s">
        <v>7289</v>
      </c>
      <c r="F41"/>
    </row>
    <row r="42" spans="2:6">
      <c r="B42" s="238" t="s">
        <v>1341</v>
      </c>
      <c r="C42" s="239">
        <v>3000</v>
      </c>
      <c r="D42" s="243" t="s">
        <v>7290</v>
      </c>
      <c r="F42"/>
    </row>
    <row r="43" spans="2:6">
      <c r="B43" s="238" t="s">
        <v>1341</v>
      </c>
      <c r="C43" s="239">
        <v>5000</v>
      </c>
      <c r="D43" s="243" t="s">
        <v>7291</v>
      </c>
      <c r="F43"/>
    </row>
    <row r="44" spans="2:6">
      <c r="B44" s="238" t="s">
        <v>1341</v>
      </c>
      <c r="C44" s="239">
        <v>5000</v>
      </c>
      <c r="D44" s="243" t="s">
        <v>6235</v>
      </c>
      <c r="F44"/>
    </row>
    <row r="45" spans="2:6">
      <c r="B45" s="238" t="s">
        <v>1322</v>
      </c>
      <c r="C45" s="239">
        <v>100</v>
      </c>
      <c r="D45" s="243" t="s">
        <v>7292</v>
      </c>
      <c r="F45"/>
    </row>
    <row r="46" spans="2:6">
      <c r="B46" s="238" t="s">
        <v>1322</v>
      </c>
      <c r="C46" s="239">
        <v>121</v>
      </c>
      <c r="D46" s="243" t="s">
        <v>7293</v>
      </c>
      <c r="F46"/>
    </row>
    <row r="47" spans="2:6">
      <c r="B47" s="238" t="s">
        <v>1322</v>
      </c>
      <c r="C47" s="239">
        <v>250</v>
      </c>
      <c r="D47" s="243" t="s">
        <v>7295</v>
      </c>
      <c r="F47"/>
    </row>
    <row r="48" spans="2:6">
      <c r="B48" s="238" t="s">
        <v>1322</v>
      </c>
      <c r="C48" s="239">
        <v>300</v>
      </c>
      <c r="D48" s="243" t="s">
        <v>7294</v>
      </c>
      <c r="F48"/>
    </row>
    <row r="49" spans="2:6">
      <c r="B49" s="238" t="s">
        <v>1322</v>
      </c>
      <c r="C49" s="239">
        <v>300</v>
      </c>
      <c r="D49" s="243" t="s">
        <v>7296</v>
      </c>
      <c r="F49"/>
    </row>
    <row r="50" spans="2:6">
      <c r="B50" s="238" t="s">
        <v>1322</v>
      </c>
      <c r="C50" s="239">
        <v>400</v>
      </c>
      <c r="D50" s="243" t="s">
        <v>7297</v>
      </c>
      <c r="F50"/>
    </row>
    <row r="51" spans="2:6" ht="15" customHeight="1">
      <c r="B51" s="238" t="s">
        <v>1322</v>
      </c>
      <c r="C51" s="239">
        <v>400</v>
      </c>
      <c r="D51" s="243" t="s">
        <v>7298</v>
      </c>
      <c r="F51"/>
    </row>
    <row r="52" spans="2:6">
      <c r="B52" s="238" t="s">
        <v>1322</v>
      </c>
      <c r="C52" s="239">
        <v>400</v>
      </c>
      <c r="D52" s="243" t="s">
        <v>7299</v>
      </c>
      <c r="F52"/>
    </row>
    <row r="53" spans="2:6">
      <c r="B53" s="238" t="s">
        <v>1322</v>
      </c>
      <c r="C53" s="239">
        <v>500</v>
      </c>
      <c r="D53" s="243" t="s">
        <v>7300</v>
      </c>
      <c r="F53"/>
    </row>
    <row r="54" spans="2:6">
      <c r="B54" s="238" t="s">
        <v>1322</v>
      </c>
      <c r="C54" s="239">
        <v>500</v>
      </c>
      <c r="D54" s="243" t="s">
        <v>7301</v>
      </c>
      <c r="F54"/>
    </row>
    <row r="55" spans="2:6">
      <c r="B55" s="238" t="s">
        <v>1322</v>
      </c>
      <c r="C55" s="239">
        <v>500</v>
      </c>
      <c r="D55" s="243" t="s">
        <v>6317</v>
      </c>
      <c r="F55"/>
    </row>
    <row r="56" spans="2:6">
      <c r="B56" s="238" t="s">
        <v>1322</v>
      </c>
      <c r="C56" s="239">
        <v>1000</v>
      </c>
      <c r="D56" s="243" t="s">
        <v>7302</v>
      </c>
      <c r="F56"/>
    </row>
    <row r="57" spans="2:6">
      <c r="B57" s="238" t="s">
        <v>1322</v>
      </c>
      <c r="C57" s="239">
        <v>2000</v>
      </c>
      <c r="D57" s="243" t="s">
        <v>7303</v>
      </c>
      <c r="F57"/>
    </row>
    <row r="58" spans="2:6">
      <c r="B58" s="238" t="s">
        <v>1322</v>
      </c>
      <c r="C58" s="239">
        <v>3000</v>
      </c>
      <c r="D58" s="243" t="s">
        <v>7304</v>
      </c>
      <c r="F58"/>
    </row>
    <row r="59" spans="2:6" s="69" customFormat="1">
      <c r="B59" s="238" t="s">
        <v>1329</v>
      </c>
      <c r="C59" s="239">
        <v>50</v>
      </c>
      <c r="D59" s="243" t="s">
        <v>7305</v>
      </c>
    </row>
    <row r="60" spans="2:6" s="69" customFormat="1">
      <c r="B60" s="238" t="s">
        <v>1329</v>
      </c>
      <c r="C60" s="239">
        <v>50</v>
      </c>
      <c r="D60" s="243" t="s">
        <v>7306</v>
      </c>
    </row>
    <row r="61" spans="2:6">
      <c r="B61" s="238" t="s">
        <v>1329</v>
      </c>
      <c r="C61" s="239">
        <v>100</v>
      </c>
      <c r="D61" s="243" t="s">
        <v>7260</v>
      </c>
      <c r="F61"/>
    </row>
    <row r="62" spans="2:6">
      <c r="B62" s="238" t="s">
        <v>1329</v>
      </c>
      <c r="C62" s="239">
        <v>100</v>
      </c>
      <c r="D62" s="243" t="s">
        <v>7307</v>
      </c>
      <c r="F62"/>
    </row>
    <row r="63" spans="2:6">
      <c r="B63" s="238" t="s">
        <v>1329</v>
      </c>
      <c r="C63" s="239">
        <v>130</v>
      </c>
      <c r="D63" s="243" t="s">
        <v>7308</v>
      </c>
      <c r="F63"/>
    </row>
    <row r="64" spans="2:6">
      <c r="B64" s="238" t="s">
        <v>1329</v>
      </c>
      <c r="C64" s="239">
        <v>150</v>
      </c>
      <c r="D64" s="243" t="s">
        <v>7309</v>
      </c>
      <c r="F64"/>
    </row>
    <row r="65" spans="2:6">
      <c r="B65" s="238" t="s">
        <v>1329</v>
      </c>
      <c r="C65" s="239">
        <v>200</v>
      </c>
      <c r="D65" s="243" t="s">
        <v>7310</v>
      </c>
      <c r="F65"/>
    </row>
    <row r="66" spans="2:6">
      <c r="B66" s="238" t="s">
        <v>1329</v>
      </c>
      <c r="C66" s="239">
        <v>200</v>
      </c>
      <c r="D66" s="243" t="s">
        <v>7311</v>
      </c>
      <c r="F66"/>
    </row>
    <row r="67" spans="2:6">
      <c r="B67" s="238" t="s">
        <v>1329</v>
      </c>
      <c r="C67" s="239">
        <v>208.17</v>
      </c>
      <c r="D67" s="243" t="s">
        <v>7312</v>
      </c>
      <c r="F67"/>
    </row>
    <row r="68" spans="2:6">
      <c r="B68" s="238" t="s">
        <v>1329</v>
      </c>
      <c r="C68" s="239">
        <v>500</v>
      </c>
      <c r="D68" s="243" t="s">
        <v>7313</v>
      </c>
      <c r="F68"/>
    </row>
    <row r="69" spans="2:6">
      <c r="B69" s="238" t="s">
        <v>1329</v>
      </c>
      <c r="C69" s="239">
        <v>500</v>
      </c>
      <c r="D69" s="243" t="s">
        <v>7314</v>
      </c>
      <c r="F69"/>
    </row>
    <row r="70" spans="2:6">
      <c r="B70" s="238" t="s">
        <v>1329</v>
      </c>
      <c r="C70" s="239">
        <v>500</v>
      </c>
      <c r="D70" s="243" t="s">
        <v>7315</v>
      </c>
      <c r="F70"/>
    </row>
    <row r="71" spans="2:6">
      <c r="B71" s="238" t="s">
        <v>1329</v>
      </c>
      <c r="C71" s="239">
        <v>500</v>
      </c>
      <c r="D71" s="243" t="s">
        <v>7316</v>
      </c>
      <c r="F71"/>
    </row>
    <row r="72" spans="2:6">
      <c r="B72" s="238" t="s">
        <v>1329</v>
      </c>
      <c r="C72" s="239">
        <v>500</v>
      </c>
      <c r="D72" s="243" t="s">
        <v>7317</v>
      </c>
      <c r="F72"/>
    </row>
    <row r="73" spans="2:6">
      <c r="B73" s="238" t="s">
        <v>1329</v>
      </c>
      <c r="C73" s="239">
        <v>500</v>
      </c>
      <c r="D73" s="243" t="s">
        <v>7318</v>
      </c>
      <c r="F73"/>
    </row>
    <row r="74" spans="2:6">
      <c r="B74" s="238" t="s">
        <v>1329</v>
      </c>
      <c r="C74" s="239">
        <v>500</v>
      </c>
      <c r="D74" s="243" t="s">
        <v>7319</v>
      </c>
      <c r="F74"/>
    </row>
    <row r="75" spans="2:6">
      <c r="B75" s="238" t="s">
        <v>1329</v>
      </c>
      <c r="C75" s="239">
        <v>700</v>
      </c>
      <c r="D75" s="243" t="s">
        <v>7320</v>
      </c>
      <c r="F75"/>
    </row>
    <row r="76" spans="2:6">
      <c r="B76" s="238" t="s">
        <v>1329</v>
      </c>
      <c r="C76" s="239">
        <v>1000</v>
      </c>
      <c r="D76" s="243" t="s">
        <v>7321</v>
      </c>
      <c r="F76"/>
    </row>
    <row r="77" spans="2:6">
      <c r="B77" s="238" t="s">
        <v>1329</v>
      </c>
      <c r="C77" s="239">
        <v>1000</v>
      </c>
      <c r="D77" s="243" t="s">
        <v>7322</v>
      </c>
      <c r="F77"/>
    </row>
    <row r="78" spans="2:6">
      <c r="B78" s="238" t="s">
        <v>1329</v>
      </c>
      <c r="C78" s="239">
        <v>2000</v>
      </c>
      <c r="D78" s="243" t="s">
        <v>7323</v>
      </c>
      <c r="F78"/>
    </row>
    <row r="79" spans="2:6">
      <c r="B79" s="238" t="s">
        <v>1329</v>
      </c>
      <c r="C79" s="239">
        <v>3000</v>
      </c>
      <c r="D79" s="243" t="s">
        <v>7324</v>
      </c>
      <c r="F79"/>
    </row>
    <row r="80" spans="2:6">
      <c r="B80" s="238" t="s">
        <v>1329</v>
      </c>
      <c r="C80" s="239">
        <v>25000</v>
      </c>
      <c r="D80" s="243" t="s">
        <v>7325</v>
      </c>
      <c r="F80"/>
    </row>
    <row r="81" spans="2:6">
      <c r="B81" s="238" t="s">
        <v>1319</v>
      </c>
      <c r="C81" s="239">
        <v>50</v>
      </c>
      <c r="D81" s="243" t="s">
        <v>7326</v>
      </c>
      <c r="F81"/>
    </row>
    <row r="82" spans="2:6">
      <c r="B82" s="238" t="s">
        <v>1319</v>
      </c>
      <c r="C82" s="239">
        <v>100</v>
      </c>
      <c r="D82" s="243" t="s">
        <v>7327</v>
      </c>
      <c r="F82"/>
    </row>
    <row r="83" spans="2:6">
      <c r="B83" s="238" t="s">
        <v>1319</v>
      </c>
      <c r="C83" s="239">
        <v>100</v>
      </c>
      <c r="D83" s="243" t="s">
        <v>7328</v>
      </c>
      <c r="F83"/>
    </row>
    <row r="84" spans="2:6">
      <c r="B84" s="238" t="s">
        <v>1319</v>
      </c>
      <c r="C84" s="239">
        <v>200</v>
      </c>
      <c r="D84" s="243" t="s">
        <v>7329</v>
      </c>
      <c r="F84"/>
    </row>
    <row r="85" spans="2:6">
      <c r="B85" s="238" t="s">
        <v>1319</v>
      </c>
      <c r="C85" s="239">
        <v>300</v>
      </c>
      <c r="D85" s="243" t="s">
        <v>7310</v>
      </c>
      <c r="F85"/>
    </row>
    <row r="86" spans="2:6">
      <c r="B86" s="238" t="s">
        <v>1319</v>
      </c>
      <c r="C86" s="239">
        <v>500</v>
      </c>
      <c r="D86" s="243" t="s">
        <v>7330</v>
      </c>
      <c r="F86"/>
    </row>
    <row r="87" spans="2:6">
      <c r="B87" s="238" t="s">
        <v>1319</v>
      </c>
      <c r="C87" s="239">
        <v>500</v>
      </c>
      <c r="D87" s="243" t="s">
        <v>7331</v>
      </c>
      <c r="F87"/>
    </row>
    <row r="88" spans="2:6">
      <c r="B88" s="238" t="s">
        <v>1319</v>
      </c>
      <c r="C88" s="239">
        <v>500</v>
      </c>
      <c r="D88" s="243" t="s">
        <v>7332</v>
      </c>
      <c r="F88"/>
    </row>
    <row r="89" spans="2:6">
      <c r="B89" s="238" t="s">
        <v>1319</v>
      </c>
      <c r="C89" s="239">
        <v>1220</v>
      </c>
      <c r="D89" s="243" t="s">
        <v>7333</v>
      </c>
      <c r="F89"/>
    </row>
    <row r="90" spans="2:6">
      <c r="B90" s="238" t="s">
        <v>1319</v>
      </c>
      <c r="C90" s="239">
        <v>2000</v>
      </c>
      <c r="D90" s="243" t="s">
        <v>7334</v>
      </c>
      <c r="F90"/>
    </row>
    <row r="91" spans="2:6">
      <c r="B91" s="238" t="s">
        <v>1319</v>
      </c>
      <c r="C91" s="239">
        <v>3000</v>
      </c>
      <c r="D91" s="243" t="s">
        <v>7335</v>
      </c>
      <c r="F91"/>
    </row>
    <row r="92" spans="2:6">
      <c r="B92" s="238" t="s">
        <v>1319</v>
      </c>
      <c r="C92" s="239">
        <v>5000</v>
      </c>
      <c r="D92" s="243" t="s">
        <v>7336</v>
      </c>
      <c r="F92"/>
    </row>
    <row r="93" spans="2:6">
      <c r="B93" s="238" t="s">
        <v>1319</v>
      </c>
      <c r="C93" s="239">
        <v>18000</v>
      </c>
      <c r="D93" s="243" t="s">
        <v>7337</v>
      </c>
      <c r="F93"/>
    </row>
    <row r="94" spans="2:6">
      <c r="B94" s="238" t="s">
        <v>1320</v>
      </c>
      <c r="C94" s="239">
        <v>100</v>
      </c>
      <c r="D94" s="243" t="s">
        <v>7256</v>
      </c>
      <c r="F94"/>
    </row>
    <row r="95" spans="2:6">
      <c r="B95" s="238" t="s">
        <v>1320</v>
      </c>
      <c r="C95" s="239">
        <v>100</v>
      </c>
      <c r="D95" s="243" t="s">
        <v>7338</v>
      </c>
      <c r="F95"/>
    </row>
    <row r="96" spans="2:6">
      <c r="B96" s="238" t="s">
        <v>1320</v>
      </c>
      <c r="C96" s="239">
        <v>500</v>
      </c>
      <c r="D96" s="243" t="s">
        <v>7339</v>
      </c>
      <c r="F96"/>
    </row>
    <row r="97" spans="2:6">
      <c r="B97" s="238" t="s">
        <v>1320</v>
      </c>
      <c r="C97" s="239">
        <v>500</v>
      </c>
      <c r="D97" s="243" t="s">
        <v>7332</v>
      </c>
      <c r="F97"/>
    </row>
    <row r="98" spans="2:6">
      <c r="B98" s="238" t="s">
        <v>1320</v>
      </c>
      <c r="C98" s="239">
        <v>1000</v>
      </c>
      <c r="D98" s="243" t="s">
        <v>7340</v>
      </c>
      <c r="F98"/>
    </row>
    <row r="99" spans="2:6">
      <c r="B99" s="238" t="s">
        <v>1320</v>
      </c>
      <c r="C99" s="239">
        <v>1000</v>
      </c>
      <c r="D99" s="243" t="s">
        <v>7341</v>
      </c>
      <c r="F99"/>
    </row>
    <row r="100" spans="2:6">
      <c r="B100" s="238" t="s">
        <v>1321</v>
      </c>
      <c r="C100" s="239">
        <v>100</v>
      </c>
      <c r="D100" s="243" t="s">
        <v>6065</v>
      </c>
      <c r="F100"/>
    </row>
    <row r="101" spans="2:6">
      <c r="B101" s="238" t="s">
        <v>1321</v>
      </c>
      <c r="C101" s="239">
        <v>100</v>
      </c>
      <c r="D101" s="243" t="s">
        <v>7342</v>
      </c>
      <c r="F101"/>
    </row>
    <row r="102" spans="2:6">
      <c r="B102" s="238" t="s">
        <v>1321</v>
      </c>
      <c r="C102" s="239">
        <v>100</v>
      </c>
      <c r="D102" s="243" t="s">
        <v>7343</v>
      </c>
      <c r="F102"/>
    </row>
    <row r="103" spans="2:6">
      <c r="B103" s="238" t="s">
        <v>1321</v>
      </c>
      <c r="C103" s="239">
        <v>300</v>
      </c>
      <c r="D103" s="243" t="s">
        <v>7344</v>
      </c>
      <c r="F103"/>
    </row>
    <row r="104" spans="2:6">
      <c r="B104" s="238" t="s">
        <v>1321</v>
      </c>
      <c r="C104" s="239">
        <v>300</v>
      </c>
      <c r="D104" s="243" t="s">
        <v>7345</v>
      </c>
      <c r="F104"/>
    </row>
    <row r="105" spans="2:6">
      <c r="B105" s="238" t="s">
        <v>1321</v>
      </c>
      <c r="C105" s="239">
        <v>500</v>
      </c>
      <c r="D105" s="243" t="s">
        <v>7303</v>
      </c>
      <c r="F105"/>
    </row>
    <row r="106" spans="2:6">
      <c r="B106" s="238" t="s">
        <v>1321</v>
      </c>
      <c r="C106" s="239">
        <v>500</v>
      </c>
      <c r="D106" s="243" t="s">
        <v>7346</v>
      </c>
      <c r="F106"/>
    </row>
    <row r="107" spans="2:6">
      <c r="B107" s="238" t="s">
        <v>1321</v>
      </c>
      <c r="C107" s="239">
        <v>1000</v>
      </c>
      <c r="D107" s="243" t="s">
        <v>7347</v>
      </c>
      <c r="F107"/>
    </row>
    <row r="108" spans="2:6">
      <c r="B108" s="238" t="s">
        <v>1321</v>
      </c>
      <c r="C108" s="239">
        <v>1000</v>
      </c>
      <c r="D108" s="243" t="s">
        <v>7348</v>
      </c>
      <c r="F108"/>
    </row>
    <row r="109" spans="2:6">
      <c r="B109" s="238" t="s">
        <v>1321</v>
      </c>
      <c r="C109" s="239">
        <v>1000</v>
      </c>
      <c r="D109" s="243" t="s">
        <v>7271</v>
      </c>
      <c r="F109"/>
    </row>
    <row r="110" spans="2:6">
      <c r="B110" s="238" t="s">
        <v>1321</v>
      </c>
      <c r="C110" s="239">
        <v>1000</v>
      </c>
      <c r="D110" s="243" t="s">
        <v>7349</v>
      </c>
      <c r="F110"/>
    </row>
    <row r="111" spans="2:6">
      <c r="B111" s="238" t="s">
        <v>1321</v>
      </c>
      <c r="C111" s="239">
        <v>2000</v>
      </c>
      <c r="D111" s="243" t="s">
        <v>7350</v>
      </c>
      <c r="F111"/>
    </row>
    <row r="112" spans="2:6">
      <c r="B112" s="238" t="s">
        <v>1321</v>
      </c>
      <c r="C112" s="239">
        <v>2500</v>
      </c>
      <c r="D112" s="243" t="s">
        <v>7351</v>
      </c>
      <c r="F112"/>
    </row>
    <row r="113" spans="2:6">
      <c r="B113" s="238" t="s">
        <v>1321</v>
      </c>
      <c r="C113" s="239">
        <v>3500</v>
      </c>
      <c r="D113" s="243" t="s">
        <v>7352</v>
      </c>
      <c r="F113"/>
    </row>
    <row r="114" spans="2:6">
      <c r="B114" s="238" t="s">
        <v>1321</v>
      </c>
      <c r="C114" s="239">
        <v>5000</v>
      </c>
      <c r="D114" s="243" t="s">
        <v>7353</v>
      </c>
      <c r="F114"/>
    </row>
    <row r="115" spans="2:6">
      <c r="B115" s="238" t="s">
        <v>1321</v>
      </c>
      <c r="C115" s="239">
        <v>59000</v>
      </c>
      <c r="D115" s="243" t="s">
        <v>7354</v>
      </c>
      <c r="F115"/>
    </row>
    <row r="116" spans="2:6">
      <c r="B116" s="238" t="s">
        <v>1318</v>
      </c>
      <c r="C116" s="239">
        <v>100</v>
      </c>
      <c r="D116" s="240" t="s">
        <v>7355</v>
      </c>
      <c r="F116"/>
    </row>
    <row r="117" spans="2:6">
      <c r="B117" s="238" t="s">
        <v>1318</v>
      </c>
      <c r="C117" s="239">
        <v>132</v>
      </c>
      <c r="D117" s="243" t="s">
        <v>7326</v>
      </c>
      <c r="F117"/>
    </row>
    <row r="118" spans="2:6">
      <c r="B118" s="238" t="s">
        <v>1318</v>
      </c>
      <c r="C118" s="239">
        <v>150</v>
      </c>
      <c r="D118" s="243" t="s">
        <v>7294</v>
      </c>
      <c r="F118"/>
    </row>
    <row r="119" spans="2:6">
      <c r="B119" s="238" t="s">
        <v>1318</v>
      </c>
      <c r="C119" s="239">
        <v>200</v>
      </c>
      <c r="D119" s="243" t="s">
        <v>7356</v>
      </c>
      <c r="F119"/>
    </row>
    <row r="120" spans="2:6">
      <c r="B120" s="238" t="s">
        <v>1318</v>
      </c>
      <c r="C120" s="239">
        <v>300</v>
      </c>
      <c r="D120" s="243" t="s">
        <v>7357</v>
      </c>
      <c r="F120"/>
    </row>
    <row r="121" spans="2:6">
      <c r="B121" s="238" t="s">
        <v>1318</v>
      </c>
      <c r="C121" s="239">
        <v>500</v>
      </c>
      <c r="D121" s="243" t="s">
        <v>7358</v>
      </c>
      <c r="F121"/>
    </row>
    <row r="122" spans="2:6">
      <c r="B122" s="238" t="s">
        <v>1318</v>
      </c>
      <c r="C122" s="239">
        <v>500</v>
      </c>
      <c r="D122" s="243" t="s">
        <v>7359</v>
      </c>
      <c r="F122"/>
    </row>
    <row r="123" spans="2:6">
      <c r="B123" s="238" t="s">
        <v>1318</v>
      </c>
      <c r="C123" s="239">
        <v>500</v>
      </c>
      <c r="D123" s="243" t="s">
        <v>7360</v>
      </c>
      <c r="F123"/>
    </row>
    <row r="124" spans="2:6">
      <c r="B124" s="238" t="s">
        <v>1318</v>
      </c>
      <c r="C124" s="239">
        <v>1000</v>
      </c>
      <c r="D124" s="243" t="s">
        <v>7361</v>
      </c>
      <c r="F124"/>
    </row>
    <row r="125" spans="2:6">
      <c r="B125" s="238" t="s">
        <v>1318</v>
      </c>
      <c r="C125" s="239">
        <v>1000</v>
      </c>
      <c r="D125" s="243" t="s">
        <v>7362</v>
      </c>
      <c r="F125"/>
    </row>
    <row r="126" spans="2:6">
      <c r="B126" s="238" t="s">
        <v>1318</v>
      </c>
      <c r="C126" s="239">
        <v>1000</v>
      </c>
      <c r="D126" s="243" t="s">
        <v>7363</v>
      </c>
      <c r="F126"/>
    </row>
    <row r="127" spans="2:6">
      <c r="B127" s="238" t="s">
        <v>1318</v>
      </c>
      <c r="C127" s="239">
        <v>2500</v>
      </c>
      <c r="D127" s="243" t="s">
        <v>7364</v>
      </c>
      <c r="F127"/>
    </row>
    <row r="128" spans="2:6">
      <c r="B128" s="238" t="s">
        <v>1342</v>
      </c>
      <c r="C128" s="239">
        <v>50</v>
      </c>
      <c r="D128" s="243" t="s">
        <v>7365</v>
      </c>
      <c r="F128"/>
    </row>
    <row r="129" spans="2:6">
      <c r="B129" s="238" t="s">
        <v>1342</v>
      </c>
      <c r="C129" s="239">
        <v>50</v>
      </c>
      <c r="D129" s="243" t="s">
        <v>7366</v>
      </c>
      <c r="F129"/>
    </row>
    <row r="130" spans="2:6">
      <c r="B130" s="238" t="s">
        <v>1342</v>
      </c>
      <c r="C130" s="239">
        <v>69.05</v>
      </c>
      <c r="D130" s="243" t="s">
        <v>7367</v>
      </c>
      <c r="F130"/>
    </row>
    <row r="131" spans="2:6">
      <c r="B131" s="238" t="s">
        <v>1342</v>
      </c>
      <c r="C131" s="239">
        <v>100</v>
      </c>
      <c r="D131" s="243" t="s">
        <v>7368</v>
      </c>
      <c r="F131"/>
    </row>
    <row r="132" spans="2:6">
      <c r="B132" s="238" t="s">
        <v>1342</v>
      </c>
      <c r="C132" s="239">
        <v>100</v>
      </c>
      <c r="D132" s="243" t="s">
        <v>7369</v>
      </c>
      <c r="F132"/>
    </row>
    <row r="133" spans="2:6">
      <c r="B133" s="238" t="s">
        <v>1342</v>
      </c>
      <c r="C133" s="239">
        <v>100</v>
      </c>
      <c r="D133" s="243" t="s">
        <v>7257</v>
      </c>
      <c r="F133"/>
    </row>
    <row r="134" spans="2:6">
      <c r="B134" s="238" t="s">
        <v>1342</v>
      </c>
      <c r="C134" s="239">
        <v>100</v>
      </c>
      <c r="D134" s="243" t="s">
        <v>7258</v>
      </c>
      <c r="F134"/>
    </row>
    <row r="135" spans="2:6">
      <c r="B135" s="238" t="s">
        <v>1342</v>
      </c>
      <c r="C135" s="239">
        <v>100</v>
      </c>
      <c r="D135" s="243" t="s">
        <v>7370</v>
      </c>
      <c r="F135"/>
    </row>
    <row r="136" spans="2:6">
      <c r="B136" s="238" t="s">
        <v>1342</v>
      </c>
      <c r="C136" s="239">
        <v>100</v>
      </c>
      <c r="D136" s="243" t="s">
        <v>7371</v>
      </c>
      <c r="F136"/>
    </row>
    <row r="137" spans="2:6">
      <c r="B137" s="238" t="s">
        <v>1342</v>
      </c>
      <c r="C137" s="239">
        <v>110</v>
      </c>
      <c r="D137" s="243" t="s">
        <v>7372</v>
      </c>
      <c r="F137"/>
    </row>
    <row r="138" spans="2:6" s="69" customFormat="1">
      <c r="B138" s="253" t="s">
        <v>1342</v>
      </c>
      <c r="C138" s="254">
        <v>200</v>
      </c>
      <c r="D138" s="255" t="s">
        <v>7373</v>
      </c>
    </row>
    <row r="139" spans="2:6">
      <c r="B139" s="238" t="s">
        <v>1342</v>
      </c>
      <c r="C139" s="254">
        <v>200</v>
      </c>
      <c r="D139" s="243" t="s">
        <v>7374</v>
      </c>
      <c r="F139"/>
    </row>
    <row r="140" spans="2:6">
      <c r="B140" s="238" t="s">
        <v>1342</v>
      </c>
      <c r="C140" s="239">
        <v>300</v>
      </c>
      <c r="D140" s="243" t="s">
        <v>7375</v>
      </c>
      <c r="F140"/>
    </row>
    <row r="141" spans="2:6">
      <c r="B141" s="238" t="s">
        <v>1342</v>
      </c>
      <c r="C141" s="239">
        <v>500</v>
      </c>
      <c r="D141" s="243" t="s">
        <v>7376</v>
      </c>
      <c r="F141"/>
    </row>
    <row r="142" spans="2:6">
      <c r="B142" s="238" t="s">
        <v>1342</v>
      </c>
      <c r="C142" s="239">
        <v>500</v>
      </c>
      <c r="D142" s="243" t="s">
        <v>7377</v>
      </c>
      <c r="F142"/>
    </row>
    <row r="143" spans="2:6">
      <c r="B143" s="238" t="s">
        <v>1342</v>
      </c>
      <c r="C143" s="239">
        <v>500</v>
      </c>
      <c r="D143" s="243" t="s">
        <v>7378</v>
      </c>
      <c r="F143"/>
    </row>
    <row r="144" spans="2:6">
      <c r="B144" s="238" t="s">
        <v>1342</v>
      </c>
      <c r="C144" s="239">
        <v>500</v>
      </c>
      <c r="D144" s="243" t="s">
        <v>7379</v>
      </c>
      <c r="F144"/>
    </row>
    <row r="145" spans="2:6">
      <c r="B145" s="238" t="s">
        <v>1342</v>
      </c>
      <c r="C145" s="239">
        <v>500</v>
      </c>
      <c r="D145" s="243" t="s">
        <v>7380</v>
      </c>
      <c r="F145"/>
    </row>
    <row r="146" spans="2:6">
      <c r="B146" s="238" t="s">
        <v>1342</v>
      </c>
      <c r="C146" s="239">
        <v>500</v>
      </c>
      <c r="D146" s="243" t="s">
        <v>7381</v>
      </c>
      <c r="F146"/>
    </row>
    <row r="147" spans="2:6">
      <c r="B147" s="238" t="s">
        <v>1342</v>
      </c>
      <c r="C147" s="239">
        <v>1000</v>
      </c>
      <c r="D147" s="243" t="s">
        <v>7382</v>
      </c>
      <c r="F147"/>
    </row>
    <row r="148" spans="2:6">
      <c r="B148" s="238" t="s">
        <v>1342</v>
      </c>
      <c r="C148" s="239">
        <v>1000</v>
      </c>
      <c r="D148" s="243" t="s">
        <v>7383</v>
      </c>
      <c r="F148"/>
    </row>
    <row r="149" spans="2:6">
      <c r="B149" s="238" t="s">
        <v>1342</v>
      </c>
      <c r="C149" s="239">
        <v>1000</v>
      </c>
      <c r="D149" s="243" t="s">
        <v>7280</v>
      </c>
      <c r="F149"/>
    </row>
    <row r="150" spans="2:6">
      <c r="B150" s="238" t="s">
        <v>1342</v>
      </c>
      <c r="C150" s="239">
        <v>1000</v>
      </c>
      <c r="D150" s="243" t="s">
        <v>7384</v>
      </c>
      <c r="F150"/>
    </row>
    <row r="151" spans="2:6">
      <c r="B151" s="238" t="s">
        <v>1342</v>
      </c>
      <c r="C151" s="239">
        <v>1000</v>
      </c>
      <c r="D151" s="243" t="s">
        <v>7385</v>
      </c>
      <c r="F151"/>
    </row>
    <row r="152" spans="2:6" s="69" customFormat="1">
      <c r="B152" s="253" t="s">
        <v>1342</v>
      </c>
      <c r="C152" s="239">
        <v>1000</v>
      </c>
      <c r="D152" s="255" t="s">
        <v>7386</v>
      </c>
    </row>
    <row r="153" spans="2:6" s="69" customFormat="1">
      <c r="B153" s="253" t="s">
        <v>1342</v>
      </c>
      <c r="C153" s="254">
        <v>1365.49</v>
      </c>
      <c r="D153" s="255" t="s">
        <v>7387</v>
      </c>
    </row>
    <row r="154" spans="2:6" s="69" customFormat="1">
      <c r="B154" s="253" t="s">
        <v>1342</v>
      </c>
      <c r="C154" s="254">
        <v>4000</v>
      </c>
      <c r="D154" s="255" t="s">
        <v>7388</v>
      </c>
    </row>
    <row r="155" spans="2:6" s="69" customFormat="1">
      <c r="B155" s="253" t="s">
        <v>1342</v>
      </c>
      <c r="C155" s="254">
        <v>4000</v>
      </c>
      <c r="D155" s="255" t="s">
        <v>7389</v>
      </c>
    </row>
    <row r="156" spans="2:6" s="69" customFormat="1">
      <c r="B156" s="253" t="s">
        <v>1342</v>
      </c>
      <c r="C156" s="254">
        <v>5000</v>
      </c>
      <c r="D156" s="255" t="s">
        <v>7390</v>
      </c>
    </row>
    <row r="157" spans="2:6" s="69" customFormat="1">
      <c r="B157" s="253" t="s">
        <v>1334</v>
      </c>
      <c r="C157" s="254">
        <v>100</v>
      </c>
      <c r="D157" s="255" t="s">
        <v>7391</v>
      </c>
    </row>
    <row r="158" spans="2:6" s="69" customFormat="1">
      <c r="B158" s="253" t="s">
        <v>1334</v>
      </c>
      <c r="C158" s="254">
        <v>150</v>
      </c>
      <c r="D158" s="255" t="s">
        <v>7392</v>
      </c>
    </row>
    <row r="159" spans="2:6" s="69" customFormat="1">
      <c r="B159" s="253" t="s">
        <v>1334</v>
      </c>
      <c r="C159" s="254">
        <v>200</v>
      </c>
      <c r="D159" s="255" t="s">
        <v>7393</v>
      </c>
    </row>
    <row r="160" spans="2:6" s="69" customFormat="1">
      <c r="B160" s="253" t="s">
        <v>1334</v>
      </c>
      <c r="C160" s="254">
        <v>200</v>
      </c>
      <c r="D160" s="255" t="s">
        <v>7394</v>
      </c>
    </row>
    <row r="161" spans="2:6" s="69" customFormat="1">
      <c r="B161" s="253" t="s">
        <v>1334</v>
      </c>
      <c r="C161" s="254">
        <v>200</v>
      </c>
      <c r="D161" s="255" t="s">
        <v>7269</v>
      </c>
    </row>
    <row r="162" spans="2:6" s="69" customFormat="1">
      <c r="B162" s="253" t="s">
        <v>1334</v>
      </c>
      <c r="C162" s="254">
        <v>200</v>
      </c>
      <c r="D162" s="255" t="s">
        <v>7310</v>
      </c>
    </row>
    <row r="163" spans="2:6" s="69" customFormat="1">
      <c r="B163" s="253" t="s">
        <v>1334</v>
      </c>
      <c r="C163" s="254">
        <v>200</v>
      </c>
      <c r="D163" s="255" t="s">
        <v>7395</v>
      </c>
    </row>
    <row r="164" spans="2:6" s="69" customFormat="1">
      <c r="B164" s="253" t="s">
        <v>1334</v>
      </c>
      <c r="C164" s="254">
        <v>221</v>
      </c>
      <c r="D164" s="255" t="s">
        <v>7326</v>
      </c>
    </row>
    <row r="165" spans="2:6" s="69" customFormat="1">
      <c r="B165" s="253" t="s">
        <v>1334</v>
      </c>
      <c r="C165" s="254">
        <v>300</v>
      </c>
      <c r="D165" s="255" t="s">
        <v>7396</v>
      </c>
    </row>
    <row r="166" spans="2:6">
      <c r="B166" s="238" t="s">
        <v>1334</v>
      </c>
      <c r="C166" s="239">
        <v>500</v>
      </c>
      <c r="D166" s="243" t="s">
        <v>7397</v>
      </c>
      <c r="F166"/>
    </row>
    <row r="167" spans="2:6" s="69" customFormat="1">
      <c r="B167" s="253" t="s">
        <v>1334</v>
      </c>
      <c r="C167" s="239">
        <v>500</v>
      </c>
      <c r="D167" s="255" t="s">
        <v>7398</v>
      </c>
    </row>
    <row r="168" spans="2:6" s="69" customFormat="1">
      <c r="B168" s="253" t="s">
        <v>1334</v>
      </c>
      <c r="C168" s="254">
        <v>1000</v>
      </c>
      <c r="D168" s="255" t="s">
        <v>7399</v>
      </c>
    </row>
    <row r="169" spans="2:6" s="69" customFormat="1">
      <c r="B169" s="253" t="s">
        <v>1334</v>
      </c>
      <c r="C169" s="254">
        <v>1000</v>
      </c>
      <c r="D169" s="255" t="s">
        <v>7344</v>
      </c>
    </row>
    <row r="170" spans="2:6" s="69" customFormat="1">
      <c r="B170" s="253" t="s">
        <v>1334</v>
      </c>
      <c r="C170" s="254">
        <v>1500</v>
      </c>
      <c r="D170" s="255" t="s">
        <v>7400</v>
      </c>
    </row>
    <row r="171" spans="2:6" s="69" customFormat="1">
      <c r="B171" s="253" t="s">
        <v>1334</v>
      </c>
      <c r="C171" s="254">
        <v>33000</v>
      </c>
      <c r="D171" s="255" t="s">
        <v>7401</v>
      </c>
    </row>
    <row r="172" spans="2:6" s="69" customFormat="1">
      <c r="B172" s="253" t="s">
        <v>1324</v>
      </c>
      <c r="C172" s="254">
        <v>100</v>
      </c>
      <c r="D172" s="255" t="s">
        <v>7402</v>
      </c>
    </row>
    <row r="173" spans="2:6" s="69" customFormat="1">
      <c r="B173" s="253" t="s">
        <v>1324</v>
      </c>
      <c r="C173" s="254">
        <v>100</v>
      </c>
      <c r="D173" s="255" t="s">
        <v>7403</v>
      </c>
    </row>
    <row r="174" spans="2:6" s="69" customFormat="1">
      <c r="B174" s="253" t="s">
        <v>1324</v>
      </c>
      <c r="C174" s="254">
        <v>250</v>
      </c>
      <c r="D174" s="255" t="s">
        <v>7404</v>
      </c>
    </row>
    <row r="175" spans="2:6">
      <c r="B175" s="238" t="s">
        <v>1324</v>
      </c>
      <c r="C175" s="239">
        <v>300</v>
      </c>
      <c r="D175" s="243" t="s">
        <v>7405</v>
      </c>
      <c r="F175"/>
    </row>
    <row r="176" spans="2:6">
      <c r="B176" s="238" t="s">
        <v>1324</v>
      </c>
      <c r="C176" s="239">
        <v>500</v>
      </c>
      <c r="D176" s="243" t="s">
        <v>7406</v>
      </c>
      <c r="F176"/>
    </row>
    <row r="177" spans="2:6">
      <c r="B177" s="238" t="s">
        <v>1324</v>
      </c>
      <c r="C177" s="239">
        <v>500</v>
      </c>
      <c r="D177" s="243" t="s">
        <v>7407</v>
      </c>
      <c r="F177"/>
    </row>
    <row r="178" spans="2:6">
      <c r="B178" s="238" t="s">
        <v>1324</v>
      </c>
      <c r="C178" s="239">
        <v>500</v>
      </c>
      <c r="D178" s="243" t="s">
        <v>6186</v>
      </c>
      <c r="F178"/>
    </row>
    <row r="179" spans="2:6">
      <c r="B179" s="238" t="s">
        <v>1324</v>
      </c>
      <c r="C179" s="239">
        <v>1000</v>
      </c>
      <c r="D179" s="243" t="s">
        <v>7408</v>
      </c>
      <c r="F179"/>
    </row>
    <row r="180" spans="2:6" s="69" customFormat="1">
      <c r="B180" s="253" t="s">
        <v>1324</v>
      </c>
      <c r="C180" s="239">
        <v>1000</v>
      </c>
      <c r="D180" s="255" t="s">
        <v>7303</v>
      </c>
    </row>
    <row r="181" spans="2:6">
      <c r="B181" s="238" t="s">
        <v>1324</v>
      </c>
      <c r="C181" s="239">
        <v>1000</v>
      </c>
      <c r="D181" s="243" t="s">
        <v>7409</v>
      </c>
      <c r="F181"/>
    </row>
    <row r="182" spans="2:6">
      <c r="B182" s="238" t="s">
        <v>1324</v>
      </c>
      <c r="C182" s="239">
        <v>1125</v>
      </c>
      <c r="D182" s="243" t="s">
        <v>7410</v>
      </c>
      <c r="F182"/>
    </row>
    <row r="183" spans="2:6" s="69" customFormat="1">
      <c r="B183" s="253" t="s">
        <v>1324</v>
      </c>
      <c r="C183" s="254">
        <v>3500</v>
      </c>
      <c r="D183" s="255" t="s">
        <v>7411</v>
      </c>
    </row>
    <row r="184" spans="2:6" s="69" customFormat="1">
      <c r="B184" s="253" t="s">
        <v>1317</v>
      </c>
      <c r="C184" s="254">
        <v>0.02</v>
      </c>
      <c r="D184" s="255" t="s">
        <v>7412</v>
      </c>
    </row>
    <row r="185" spans="2:6" s="69" customFormat="1">
      <c r="B185" s="253" t="s">
        <v>1317</v>
      </c>
      <c r="C185" s="254">
        <v>250</v>
      </c>
      <c r="D185" s="255" t="s">
        <v>7264</v>
      </c>
    </row>
    <row r="186" spans="2:6" s="69" customFormat="1">
      <c r="B186" s="253" t="s">
        <v>1317</v>
      </c>
      <c r="C186" s="254">
        <v>300</v>
      </c>
      <c r="D186" s="255" t="s">
        <v>7413</v>
      </c>
    </row>
    <row r="187" spans="2:6" s="69" customFormat="1">
      <c r="B187" s="253" t="s">
        <v>1317</v>
      </c>
      <c r="C187" s="254">
        <v>400</v>
      </c>
      <c r="D187" s="255" t="s">
        <v>7347</v>
      </c>
    </row>
    <row r="188" spans="2:6" s="69" customFormat="1">
      <c r="B188" s="253" t="s">
        <v>1317</v>
      </c>
      <c r="C188" s="254">
        <v>500</v>
      </c>
      <c r="D188" s="255" t="s">
        <v>7332</v>
      </c>
    </row>
    <row r="189" spans="2:6" s="69" customFormat="1">
      <c r="B189" s="253" t="s">
        <v>1317</v>
      </c>
      <c r="C189" s="254">
        <v>500</v>
      </c>
      <c r="D189" s="255" t="s">
        <v>7414</v>
      </c>
    </row>
    <row r="190" spans="2:6" s="69" customFormat="1">
      <c r="B190" s="253" t="s">
        <v>1317</v>
      </c>
      <c r="C190" s="254">
        <v>500</v>
      </c>
      <c r="D190" s="255" t="s">
        <v>7415</v>
      </c>
    </row>
    <row r="191" spans="2:6" s="69" customFormat="1">
      <c r="B191" s="253" t="s">
        <v>1317</v>
      </c>
      <c r="C191" s="254">
        <v>1000</v>
      </c>
      <c r="D191" s="255" t="s">
        <v>7389</v>
      </c>
    </row>
    <row r="192" spans="2:6" s="69" customFormat="1">
      <c r="B192" s="253" t="s">
        <v>1317</v>
      </c>
      <c r="C192" s="254">
        <v>1000</v>
      </c>
      <c r="D192" s="255" t="s">
        <v>7416</v>
      </c>
    </row>
    <row r="193" spans="2:4" s="69" customFormat="1">
      <c r="B193" s="253" t="s">
        <v>1317</v>
      </c>
      <c r="C193" s="254">
        <v>1000</v>
      </c>
      <c r="D193" s="255" t="s">
        <v>7285</v>
      </c>
    </row>
    <row r="194" spans="2:4" s="69" customFormat="1">
      <c r="B194" s="253" t="s">
        <v>1317</v>
      </c>
      <c r="C194" s="254">
        <v>5000</v>
      </c>
      <c r="D194" s="255" t="s">
        <v>7417</v>
      </c>
    </row>
    <row r="195" spans="2:4" s="69" customFormat="1">
      <c r="B195" s="253" t="s">
        <v>1317</v>
      </c>
      <c r="C195" s="254">
        <v>5000</v>
      </c>
      <c r="D195" s="255" t="s">
        <v>7419</v>
      </c>
    </row>
    <row r="196" spans="2:4" s="69" customFormat="1">
      <c r="B196" s="253" t="s">
        <v>1317</v>
      </c>
      <c r="C196" s="254">
        <v>15000</v>
      </c>
      <c r="D196" s="255" t="s">
        <v>7418</v>
      </c>
    </row>
    <row r="197" spans="2:4" s="69" customFormat="1">
      <c r="B197" s="253" t="s">
        <v>1316</v>
      </c>
      <c r="C197" s="254">
        <v>100</v>
      </c>
      <c r="D197" s="255" t="s">
        <v>7326</v>
      </c>
    </row>
    <row r="198" spans="2:4" s="69" customFormat="1">
      <c r="B198" s="253" t="s">
        <v>1316</v>
      </c>
      <c r="C198" s="254">
        <v>100</v>
      </c>
      <c r="D198" s="255" t="s">
        <v>7420</v>
      </c>
    </row>
    <row r="199" spans="2:4" s="69" customFormat="1">
      <c r="B199" s="253" t="s">
        <v>1316</v>
      </c>
      <c r="C199" s="254">
        <v>100</v>
      </c>
      <c r="D199" s="255" t="s">
        <v>7260</v>
      </c>
    </row>
    <row r="200" spans="2:4" s="69" customFormat="1">
      <c r="B200" s="253" t="s">
        <v>1316</v>
      </c>
      <c r="C200" s="254">
        <v>200</v>
      </c>
      <c r="D200" s="255" t="s">
        <v>7421</v>
      </c>
    </row>
    <row r="201" spans="2:4" s="69" customFormat="1">
      <c r="B201" s="253" t="s">
        <v>1316</v>
      </c>
      <c r="C201" s="254">
        <v>250</v>
      </c>
      <c r="D201" s="255" t="s">
        <v>7422</v>
      </c>
    </row>
    <row r="202" spans="2:4" s="69" customFormat="1">
      <c r="B202" s="253" t="s">
        <v>1316</v>
      </c>
      <c r="C202" s="254">
        <v>335.89</v>
      </c>
      <c r="D202" s="255" t="s">
        <v>7312</v>
      </c>
    </row>
    <row r="203" spans="2:4" s="69" customFormat="1">
      <c r="B203" s="253" t="s">
        <v>1316</v>
      </c>
      <c r="C203" s="254">
        <v>400</v>
      </c>
      <c r="D203" s="255" t="s">
        <v>7423</v>
      </c>
    </row>
    <row r="204" spans="2:4" s="69" customFormat="1">
      <c r="B204" s="253" t="s">
        <v>1316</v>
      </c>
      <c r="C204" s="254">
        <v>500</v>
      </c>
      <c r="D204" s="255" t="s">
        <v>7332</v>
      </c>
    </row>
    <row r="205" spans="2:4" s="69" customFormat="1">
      <c r="B205" s="253" t="s">
        <v>1316</v>
      </c>
      <c r="C205" s="254">
        <v>500</v>
      </c>
      <c r="D205" s="255" t="s">
        <v>7424</v>
      </c>
    </row>
    <row r="206" spans="2:4" s="69" customFormat="1">
      <c r="B206" s="253" t="s">
        <v>1316</v>
      </c>
      <c r="C206" s="254">
        <v>700</v>
      </c>
      <c r="D206" s="255" t="s">
        <v>7425</v>
      </c>
    </row>
    <row r="207" spans="2:4" s="69" customFormat="1">
      <c r="B207" s="253" t="s">
        <v>1316</v>
      </c>
      <c r="C207" s="254">
        <v>1000</v>
      </c>
      <c r="D207" s="255" t="s">
        <v>7426</v>
      </c>
    </row>
    <row r="208" spans="2:4" s="69" customFormat="1">
      <c r="B208" s="253" t="s">
        <v>1316</v>
      </c>
      <c r="C208" s="254">
        <v>1000</v>
      </c>
      <c r="D208" s="255" t="s">
        <v>7427</v>
      </c>
    </row>
    <row r="209" spans="2:17" s="69" customFormat="1">
      <c r="B209" s="253" t="s">
        <v>1316</v>
      </c>
      <c r="C209" s="254">
        <v>1000</v>
      </c>
      <c r="D209" s="255" t="s">
        <v>7428</v>
      </c>
    </row>
    <row r="210" spans="2:17" s="69" customFormat="1">
      <c r="B210" s="253" t="s">
        <v>1316</v>
      </c>
      <c r="C210" s="254">
        <v>2000</v>
      </c>
      <c r="D210" s="255" t="s">
        <v>7429</v>
      </c>
    </row>
    <row r="211" spans="2:17" s="69" customFormat="1">
      <c r="B211" s="253" t="s">
        <v>1337</v>
      </c>
      <c r="C211" s="254">
        <v>10</v>
      </c>
      <c r="D211" s="255" t="s">
        <v>7431</v>
      </c>
    </row>
    <row r="212" spans="2:17" s="69" customFormat="1">
      <c r="B212" s="253" t="s">
        <v>1337</v>
      </c>
      <c r="C212" s="254">
        <v>50</v>
      </c>
      <c r="D212" s="255" t="s">
        <v>7257</v>
      </c>
    </row>
    <row r="213" spans="2:17" s="69" customFormat="1">
      <c r="B213" s="253" t="s">
        <v>1337</v>
      </c>
      <c r="C213" s="254">
        <v>100</v>
      </c>
      <c r="D213" s="255" t="s">
        <v>7430</v>
      </c>
    </row>
    <row r="214" spans="2:17" s="69" customFormat="1">
      <c r="B214" s="253" t="s">
        <v>1337</v>
      </c>
      <c r="C214" s="254">
        <v>100</v>
      </c>
      <c r="D214" s="255" t="s">
        <v>7432</v>
      </c>
    </row>
    <row r="215" spans="2:17" s="69" customFormat="1">
      <c r="B215" s="253" t="s">
        <v>1337</v>
      </c>
      <c r="C215" s="254">
        <v>100</v>
      </c>
      <c r="D215" s="255" t="s">
        <v>7433</v>
      </c>
    </row>
    <row r="216" spans="2:17" s="69" customFormat="1">
      <c r="B216" s="253" t="s">
        <v>1337</v>
      </c>
      <c r="C216" s="254">
        <v>100</v>
      </c>
      <c r="D216" s="255" t="s">
        <v>7434</v>
      </c>
    </row>
    <row r="217" spans="2:17" s="69" customFormat="1">
      <c r="B217" s="253" t="s">
        <v>1337</v>
      </c>
      <c r="C217" s="254">
        <v>100</v>
      </c>
      <c r="D217" s="255" t="s">
        <v>7435</v>
      </c>
    </row>
    <row r="218" spans="2:17" s="69" customFormat="1">
      <c r="B218" s="253" t="s">
        <v>1337</v>
      </c>
      <c r="C218" s="254">
        <v>100</v>
      </c>
      <c r="D218" s="255" t="s">
        <v>7436</v>
      </c>
    </row>
    <row r="219" spans="2:17" s="69" customFormat="1">
      <c r="B219" s="253" t="s">
        <v>1337</v>
      </c>
      <c r="C219" s="254">
        <v>100</v>
      </c>
      <c r="D219" s="255" t="s">
        <v>7437</v>
      </c>
    </row>
    <row r="220" spans="2:17" s="127" customFormat="1">
      <c r="B220" s="274" t="s">
        <v>1337</v>
      </c>
      <c r="C220" s="376">
        <v>100</v>
      </c>
      <c r="D220" s="377" t="s">
        <v>7308</v>
      </c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</row>
    <row r="221" spans="2:17" s="127" customFormat="1">
      <c r="B221" s="274" t="s">
        <v>1337</v>
      </c>
      <c r="C221" s="376">
        <v>115</v>
      </c>
      <c r="D221" s="377" t="s">
        <v>7389</v>
      </c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</row>
    <row r="222" spans="2:17" s="127" customFormat="1">
      <c r="B222" s="274" t="s">
        <v>1337</v>
      </c>
      <c r="C222" s="376">
        <v>200</v>
      </c>
      <c r="D222" s="377" t="s">
        <v>7438</v>
      </c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</row>
    <row r="223" spans="2:17" s="127" customFormat="1">
      <c r="B223" s="274" t="s">
        <v>1337</v>
      </c>
      <c r="C223" s="376">
        <v>200</v>
      </c>
      <c r="D223" s="377" t="s">
        <v>7439</v>
      </c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</row>
    <row r="224" spans="2:17" s="127" customFormat="1">
      <c r="B224" s="274" t="s">
        <v>1337</v>
      </c>
      <c r="C224" s="376">
        <v>200</v>
      </c>
      <c r="D224" s="377" t="s">
        <v>7440</v>
      </c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</row>
    <row r="225" spans="2:4" s="69" customFormat="1">
      <c r="B225" s="253" t="s">
        <v>1337</v>
      </c>
      <c r="C225" s="254">
        <v>200</v>
      </c>
      <c r="D225" s="255" t="s">
        <v>6290</v>
      </c>
    </row>
    <row r="226" spans="2:4" s="69" customFormat="1">
      <c r="B226" s="253" t="s">
        <v>1337</v>
      </c>
      <c r="C226" s="254">
        <v>200</v>
      </c>
      <c r="D226" s="255" t="s">
        <v>7258</v>
      </c>
    </row>
    <row r="227" spans="2:4" s="69" customFormat="1">
      <c r="B227" s="253" t="s">
        <v>1337</v>
      </c>
      <c r="C227" s="254">
        <v>250</v>
      </c>
      <c r="D227" s="255" t="s">
        <v>7441</v>
      </c>
    </row>
    <row r="228" spans="2:4" s="69" customFormat="1">
      <c r="B228" s="253" t="s">
        <v>1337</v>
      </c>
      <c r="C228" s="254">
        <v>250</v>
      </c>
      <c r="D228" s="255" t="s">
        <v>7442</v>
      </c>
    </row>
    <row r="229" spans="2:4" s="69" customFormat="1">
      <c r="B229" s="253" t="s">
        <v>1337</v>
      </c>
      <c r="C229" s="254">
        <v>250</v>
      </c>
      <c r="D229" s="255" t="s">
        <v>7443</v>
      </c>
    </row>
    <row r="230" spans="2:4" s="69" customFormat="1">
      <c r="B230" s="253" t="s">
        <v>1337</v>
      </c>
      <c r="C230" s="254">
        <v>400</v>
      </c>
      <c r="D230" s="255" t="s">
        <v>7444</v>
      </c>
    </row>
    <row r="231" spans="2:4" s="69" customFormat="1">
      <c r="B231" s="253" t="s">
        <v>1337</v>
      </c>
      <c r="C231" s="254">
        <v>400</v>
      </c>
      <c r="D231" s="255" t="s">
        <v>7310</v>
      </c>
    </row>
    <row r="232" spans="2:4" s="69" customFormat="1">
      <c r="B232" s="253" t="s">
        <v>1337</v>
      </c>
      <c r="C232" s="254">
        <v>500</v>
      </c>
      <c r="D232" s="255" t="s">
        <v>7445</v>
      </c>
    </row>
    <row r="233" spans="2:4" s="69" customFormat="1">
      <c r="B233" s="253" t="s">
        <v>1337</v>
      </c>
      <c r="C233" s="254">
        <v>500</v>
      </c>
      <c r="D233" s="255" t="s">
        <v>7332</v>
      </c>
    </row>
    <row r="234" spans="2:4" s="69" customFormat="1">
      <c r="B234" s="253" t="s">
        <v>1337</v>
      </c>
      <c r="C234" s="254">
        <v>500</v>
      </c>
      <c r="D234" s="255" t="s">
        <v>7446</v>
      </c>
    </row>
    <row r="235" spans="2:4" s="69" customFormat="1">
      <c r="B235" s="253" t="s">
        <v>1337</v>
      </c>
      <c r="C235" s="254">
        <v>500</v>
      </c>
      <c r="D235" s="255" t="s">
        <v>7447</v>
      </c>
    </row>
    <row r="236" spans="2:4" s="69" customFormat="1">
      <c r="B236" s="253" t="s">
        <v>1337</v>
      </c>
      <c r="C236" s="254">
        <v>600</v>
      </c>
      <c r="D236" s="255" t="s">
        <v>7448</v>
      </c>
    </row>
    <row r="237" spans="2:4" s="69" customFormat="1">
      <c r="B237" s="253" t="s">
        <v>1337</v>
      </c>
      <c r="C237" s="254">
        <v>1000</v>
      </c>
      <c r="D237" s="255" t="s">
        <v>7449</v>
      </c>
    </row>
    <row r="238" spans="2:4" s="69" customFormat="1">
      <c r="B238" s="253" t="s">
        <v>1337</v>
      </c>
      <c r="C238" s="254">
        <v>1000</v>
      </c>
      <c r="D238" s="255" t="s">
        <v>7450</v>
      </c>
    </row>
    <row r="239" spans="2:4" s="69" customFormat="1">
      <c r="B239" s="253" t="s">
        <v>1337</v>
      </c>
      <c r="C239" s="254">
        <v>1000</v>
      </c>
      <c r="D239" s="255" t="s">
        <v>7451</v>
      </c>
    </row>
    <row r="240" spans="2:4" s="69" customFormat="1">
      <c r="B240" s="253" t="s">
        <v>1337</v>
      </c>
      <c r="C240" s="254">
        <v>1500</v>
      </c>
      <c r="D240" s="255" t="s">
        <v>7452</v>
      </c>
    </row>
    <row r="241" spans="2:4" s="69" customFormat="1">
      <c r="B241" s="253" t="s">
        <v>1337</v>
      </c>
      <c r="C241" s="254">
        <v>2000</v>
      </c>
      <c r="D241" s="255" t="s">
        <v>7453</v>
      </c>
    </row>
    <row r="242" spans="2:4" s="69" customFormat="1">
      <c r="B242" s="253" t="s">
        <v>1337</v>
      </c>
      <c r="C242" s="254">
        <v>3000</v>
      </c>
      <c r="D242" s="255" t="s">
        <v>7454</v>
      </c>
    </row>
    <row r="243" spans="2:4" s="69" customFormat="1">
      <c r="B243" s="253" t="s">
        <v>1337</v>
      </c>
      <c r="C243" s="372">
        <v>30000</v>
      </c>
      <c r="D243" s="255" t="s">
        <v>7377</v>
      </c>
    </row>
    <row r="244" spans="2:4" s="69" customFormat="1">
      <c r="B244" s="253" t="s">
        <v>1331</v>
      </c>
      <c r="C244" s="254">
        <v>100</v>
      </c>
      <c r="D244" s="255" t="s">
        <v>7455</v>
      </c>
    </row>
    <row r="245" spans="2:4" s="69" customFormat="1">
      <c r="B245" s="253" t="s">
        <v>1331</v>
      </c>
      <c r="C245" s="254">
        <v>200</v>
      </c>
      <c r="D245" s="255" t="s">
        <v>7456</v>
      </c>
    </row>
    <row r="246" spans="2:4" s="69" customFormat="1">
      <c r="B246" s="253" t="s">
        <v>1331</v>
      </c>
      <c r="C246" s="254">
        <v>500</v>
      </c>
      <c r="D246" s="255" t="s">
        <v>7332</v>
      </c>
    </row>
    <row r="247" spans="2:4" s="69" customFormat="1">
      <c r="B247" s="253" t="s">
        <v>1331</v>
      </c>
      <c r="C247" s="254">
        <v>500</v>
      </c>
      <c r="D247" s="255" t="s">
        <v>7458</v>
      </c>
    </row>
    <row r="248" spans="2:4" s="69" customFormat="1">
      <c r="B248" s="253" t="s">
        <v>1331</v>
      </c>
      <c r="C248" s="254">
        <v>1000</v>
      </c>
      <c r="D248" s="255" t="s">
        <v>7281</v>
      </c>
    </row>
    <row r="249" spans="2:4" s="69" customFormat="1">
      <c r="B249" s="253" t="s">
        <v>1331</v>
      </c>
      <c r="C249" s="254">
        <v>2000</v>
      </c>
      <c r="D249" s="255" t="s">
        <v>7459</v>
      </c>
    </row>
    <row r="250" spans="2:4" s="69" customFormat="1">
      <c r="B250" s="253" t="s">
        <v>1328</v>
      </c>
      <c r="C250" s="254">
        <v>50</v>
      </c>
      <c r="D250" s="255" t="s">
        <v>7460</v>
      </c>
    </row>
    <row r="251" spans="2:4" s="69" customFormat="1">
      <c r="B251" s="253" t="s">
        <v>1328</v>
      </c>
      <c r="C251" s="254">
        <v>500</v>
      </c>
      <c r="D251" s="255" t="s">
        <v>6186</v>
      </c>
    </row>
    <row r="252" spans="2:4" s="69" customFormat="1">
      <c r="B252" s="253" t="s">
        <v>1328</v>
      </c>
      <c r="C252" s="254">
        <v>500</v>
      </c>
      <c r="D252" s="255" t="s">
        <v>7332</v>
      </c>
    </row>
    <row r="253" spans="2:4" s="69" customFormat="1">
      <c r="B253" s="253" t="s">
        <v>1328</v>
      </c>
      <c r="C253" s="254">
        <v>1600</v>
      </c>
      <c r="D253" s="255" t="s">
        <v>7461</v>
      </c>
    </row>
    <row r="254" spans="2:4" s="69" customFormat="1">
      <c r="B254" s="253" t="s">
        <v>1336</v>
      </c>
      <c r="C254" s="254">
        <v>100</v>
      </c>
      <c r="D254" s="255" t="s">
        <v>7260</v>
      </c>
    </row>
    <row r="255" spans="2:4" s="69" customFormat="1">
      <c r="B255" s="253" t="s">
        <v>1336</v>
      </c>
      <c r="C255" s="254">
        <v>130</v>
      </c>
      <c r="D255" s="255" t="s">
        <v>7462</v>
      </c>
    </row>
    <row r="256" spans="2:4" s="69" customFormat="1">
      <c r="B256" s="253" t="s">
        <v>1336</v>
      </c>
      <c r="C256" s="254">
        <v>200</v>
      </c>
      <c r="D256" s="255" t="s">
        <v>7463</v>
      </c>
    </row>
    <row r="257" spans="2:4" s="69" customFormat="1">
      <c r="B257" s="253" t="s">
        <v>1336</v>
      </c>
      <c r="C257" s="254">
        <v>200</v>
      </c>
      <c r="D257" s="255" t="s">
        <v>7464</v>
      </c>
    </row>
    <row r="258" spans="2:4" s="69" customFormat="1">
      <c r="B258" s="253" t="s">
        <v>1336</v>
      </c>
      <c r="C258" s="254">
        <v>200</v>
      </c>
      <c r="D258" s="255" t="s">
        <v>7465</v>
      </c>
    </row>
    <row r="259" spans="2:4" s="69" customFormat="1">
      <c r="B259" s="253" t="s">
        <v>1336</v>
      </c>
      <c r="C259" s="254">
        <v>500</v>
      </c>
      <c r="D259" s="255" t="s">
        <v>7332</v>
      </c>
    </row>
    <row r="260" spans="2:4" s="69" customFormat="1">
      <c r="B260" s="253" t="s">
        <v>1336</v>
      </c>
      <c r="C260" s="254">
        <v>500</v>
      </c>
      <c r="D260" s="255" t="s">
        <v>7466</v>
      </c>
    </row>
    <row r="261" spans="2:4" s="69" customFormat="1">
      <c r="B261" s="253" t="s">
        <v>1336</v>
      </c>
      <c r="C261" s="254">
        <v>1000</v>
      </c>
      <c r="D261" s="255" t="s">
        <v>7467</v>
      </c>
    </row>
    <row r="262" spans="2:4" s="69" customFormat="1">
      <c r="B262" s="253" t="s">
        <v>1336</v>
      </c>
      <c r="C262" s="254">
        <v>10000</v>
      </c>
      <c r="D262" s="255" t="s">
        <v>7468</v>
      </c>
    </row>
    <row r="263" spans="2:4" s="69" customFormat="1">
      <c r="B263" s="253" t="s">
        <v>1336</v>
      </c>
      <c r="C263" s="254">
        <v>70000</v>
      </c>
      <c r="D263" s="255" t="s">
        <v>7401</v>
      </c>
    </row>
    <row r="264" spans="2:4" s="69" customFormat="1">
      <c r="B264" s="253" t="s">
        <v>1325</v>
      </c>
      <c r="C264" s="254">
        <v>1</v>
      </c>
      <c r="D264" s="255" t="s">
        <v>6217</v>
      </c>
    </row>
    <row r="265" spans="2:4" s="69" customFormat="1">
      <c r="B265" s="253" t="s">
        <v>1325</v>
      </c>
      <c r="C265" s="254">
        <v>1</v>
      </c>
      <c r="D265" s="255" t="s">
        <v>6217</v>
      </c>
    </row>
    <row r="266" spans="2:4" s="69" customFormat="1">
      <c r="B266" s="253" t="s">
        <v>1325</v>
      </c>
      <c r="C266" s="254">
        <v>2.2999999999999998</v>
      </c>
      <c r="D266" s="255" t="s">
        <v>6217</v>
      </c>
    </row>
    <row r="267" spans="2:4" s="69" customFormat="1">
      <c r="B267" s="253" t="s">
        <v>1325</v>
      </c>
      <c r="C267" s="254">
        <v>100</v>
      </c>
      <c r="D267" s="255" t="s">
        <v>7469</v>
      </c>
    </row>
    <row r="268" spans="2:4" s="69" customFormat="1">
      <c r="B268" s="253" t="s">
        <v>1325</v>
      </c>
      <c r="C268" s="254">
        <v>154</v>
      </c>
      <c r="D268" s="255" t="s">
        <v>7326</v>
      </c>
    </row>
    <row r="269" spans="2:4" s="69" customFormat="1">
      <c r="B269" s="253" t="s">
        <v>1325</v>
      </c>
      <c r="C269" s="254">
        <v>200</v>
      </c>
      <c r="D269" s="255" t="s">
        <v>7470</v>
      </c>
    </row>
    <row r="270" spans="2:4" s="69" customFormat="1">
      <c r="B270" s="253" t="s">
        <v>1325</v>
      </c>
      <c r="C270" s="254">
        <v>200</v>
      </c>
      <c r="D270" s="255" t="s">
        <v>7471</v>
      </c>
    </row>
    <row r="271" spans="2:4" s="69" customFormat="1">
      <c r="B271" s="253" t="s">
        <v>1325</v>
      </c>
      <c r="C271" s="254">
        <v>300</v>
      </c>
      <c r="D271" s="255" t="s">
        <v>7472</v>
      </c>
    </row>
    <row r="272" spans="2:4" s="69" customFormat="1">
      <c r="B272" s="253" t="s">
        <v>1325</v>
      </c>
      <c r="C272" s="254">
        <v>300</v>
      </c>
      <c r="D272" s="255" t="s">
        <v>7473</v>
      </c>
    </row>
    <row r="273" spans="2:4" s="69" customFormat="1">
      <c r="B273" s="253" t="s">
        <v>1325</v>
      </c>
      <c r="C273" s="254">
        <v>399</v>
      </c>
      <c r="D273" s="255" t="s">
        <v>7474</v>
      </c>
    </row>
    <row r="274" spans="2:4" s="69" customFormat="1">
      <c r="B274" s="253" t="s">
        <v>1325</v>
      </c>
      <c r="C274" s="254">
        <v>500</v>
      </c>
      <c r="D274" s="255" t="s">
        <v>7332</v>
      </c>
    </row>
    <row r="275" spans="2:4" s="69" customFormat="1">
      <c r="B275" s="253" t="s">
        <v>1325</v>
      </c>
      <c r="C275" s="254">
        <v>600</v>
      </c>
      <c r="D275" s="255" t="s">
        <v>7475</v>
      </c>
    </row>
    <row r="276" spans="2:4" s="69" customFormat="1">
      <c r="B276" s="253" t="s">
        <v>1325</v>
      </c>
      <c r="C276" s="254">
        <v>1000</v>
      </c>
      <c r="D276" s="255" t="s">
        <v>7303</v>
      </c>
    </row>
    <row r="277" spans="2:4" s="69" customFormat="1">
      <c r="B277" s="253" t="s">
        <v>1325</v>
      </c>
      <c r="C277" s="254">
        <v>2000</v>
      </c>
      <c r="D277" s="255" t="s">
        <v>7476</v>
      </c>
    </row>
    <row r="278" spans="2:4" s="69" customFormat="1">
      <c r="B278" s="253" t="s">
        <v>1323</v>
      </c>
      <c r="C278" s="254">
        <v>50</v>
      </c>
      <c r="D278" s="255" t="s">
        <v>7306</v>
      </c>
    </row>
    <row r="279" spans="2:4" s="69" customFormat="1">
      <c r="B279" s="253" t="s">
        <v>1323</v>
      </c>
      <c r="C279" s="254">
        <v>100</v>
      </c>
      <c r="D279" s="255" t="s">
        <v>7478</v>
      </c>
    </row>
    <row r="280" spans="2:4" s="69" customFormat="1">
      <c r="B280" s="253" t="s">
        <v>1323</v>
      </c>
      <c r="C280" s="254">
        <v>100</v>
      </c>
      <c r="D280" s="255" t="s">
        <v>7477</v>
      </c>
    </row>
    <row r="281" spans="2:4" s="69" customFormat="1">
      <c r="B281" s="253" t="s">
        <v>1323</v>
      </c>
      <c r="C281" s="254">
        <v>100</v>
      </c>
      <c r="D281" s="255" t="s">
        <v>7479</v>
      </c>
    </row>
    <row r="282" spans="2:4" s="69" customFormat="1">
      <c r="B282" s="253" t="s">
        <v>1323</v>
      </c>
      <c r="C282" s="254">
        <v>100</v>
      </c>
      <c r="D282" s="255" t="s">
        <v>7260</v>
      </c>
    </row>
    <row r="283" spans="2:4" s="69" customFormat="1">
      <c r="B283" s="253" t="s">
        <v>1323</v>
      </c>
      <c r="C283" s="254">
        <v>150</v>
      </c>
      <c r="D283" s="255" t="s">
        <v>7480</v>
      </c>
    </row>
    <row r="284" spans="2:4" s="69" customFormat="1">
      <c r="B284" s="253" t="s">
        <v>1323</v>
      </c>
      <c r="C284" s="254">
        <v>200</v>
      </c>
      <c r="D284" s="255" t="s">
        <v>7481</v>
      </c>
    </row>
    <row r="285" spans="2:4" s="69" customFormat="1">
      <c r="B285" s="253" t="s">
        <v>1323</v>
      </c>
      <c r="C285" s="254">
        <v>241</v>
      </c>
      <c r="D285" s="255" t="s">
        <v>7482</v>
      </c>
    </row>
    <row r="286" spans="2:4" s="69" customFormat="1">
      <c r="B286" s="253" t="s">
        <v>1323</v>
      </c>
      <c r="C286" s="254">
        <v>300</v>
      </c>
      <c r="D286" s="255" t="s">
        <v>7483</v>
      </c>
    </row>
    <row r="287" spans="2:4" s="69" customFormat="1">
      <c r="B287" s="253" t="s">
        <v>1323</v>
      </c>
      <c r="C287" s="254">
        <v>300</v>
      </c>
      <c r="D287" s="255" t="s">
        <v>7484</v>
      </c>
    </row>
    <row r="288" spans="2:4" s="69" customFormat="1">
      <c r="B288" s="253" t="s">
        <v>1323</v>
      </c>
      <c r="C288" s="254">
        <v>500</v>
      </c>
      <c r="D288" s="255" t="s">
        <v>7485</v>
      </c>
    </row>
    <row r="289" spans="2:4" s="69" customFormat="1">
      <c r="B289" s="253" t="s">
        <v>1323</v>
      </c>
      <c r="C289" s="254">
        <v>500</v>
      </c>
      <c r="D289" s="255" t="s">
        <v>7332</v>
      </c>
    </row>
    <row r="290" spans="2:4" s="69" customFormat="1">
      <c r="B290" s="253" t="s">
        <v>1323</v>
      </c>
      <c r="C290" s="254">
        <v>1000</v>
      </c>
      <c r="D290" s="255" t="s">
        <v>7282</v>
      </c>
    </row>
    <row r="291" spans="2:4" s="69" customFormat="1">
      <c r="B291" s="253" t="s">
        <v>1323</v>
      </c>
      <c r="C291" s="254">
        <v>1000</v>
      </c>
      <c r="D291" s="255" t="s">
        <v>7486</v>
      </c>
    </row>
    <row r="292" spans="2:4" s="69" customFormat="1">
      <c r="B292" s="253" t="s">
        <v>1323</v>
      </c>
      <c r="C292" s="254">
        <v>1000</v>
      </c>
      <c r="D292" s="255" t="s">
        <v>7487</v>
      </c>
    </row>
    <row r="293" spans="2:4" s="69" customFormat="1">
      <c r="B293" s="253" t="s">
        <v>1323</v>
      </c>
      <c r="C293" s="254">
        <v>1000</v>
      </c>
      <c r="D293" s="255" t="s">
        <v>7488</v>
      </c>
    </row>
    <row r="294" spans="2:4" s="69" customFormat="1">
      <c r="B294" s="253" t="s">
        <v>1323</v>
      </c>
      <c r="C294" s="254">
        <v>1500</v>
      </c>
      <c r="D294" s="255" t="s">
        <v>7489</v>
      </c>
    </row>
    <row r="295" spans="2:4" s="69" customFormat="1">
      <c r="B295" s="253" t="s">
        <v>1323</v>
      </c>
      <c r="C295" s="254">
        <v>1500</v>
      </c>
      <c r="D295" s="255" t="s">
        <v>7460</v>
      </c>
    </row>
    <row r="296" spans="2:4" s="69" customFormat="1">
      <c r="B296" s="253" t="s">
        <v>1323</v>
      </c>
      <c r="C296" s="254">
        <v>1500</v>
      </c>
      <c r="D296" s="255" t="s">
        <v>7489</v>
      </c>
    </row>
    <row r="297" spans="2:4" s="69" customFormat="1">
      <c r="B297" s="253" t="s">
        <v>1323</v>
      </c>
      <c r="C297" s="254">
        <v>2000</v>
      </c>
      <c r="D297" s="255" t="s">
        <v>7490</v>
      </c>
    </row>
    <row r="298" spans="2:4" s="69" customFormat="1">
      <c r="B298" s="253" t="s">
        <v>1323</v>
      </c>
      <c r="C298" s="254">
        <v>2000</v>
      </c>
      <c r="D298" s="255" t="s">
        <v>7491</v>
      </c>
    </row>
    <row r="299" spans="2:4" s="69" customFormat="1">
      <c r="B299" s="253" t="s">
        <v>1323</v>
      </c>
      <c r="C299" s="254">
        <v>5000</v>
      </c>
      <c r="D299" s="255" t="s">
        <v>7320</v>
      </c>
    </row>
    <row r="300" spans="2:4" s="69" customFormat="1">
      <c r="B300" s="253" t="s">
        <v>1323</v>
      </c>
      <c r="C300" s="254">
        <v>45000</v>
      </c>
      <c r="D300" s="255" t="s">
        <v>7401</v>
      </c>
    </row>
    <row r="301" spans="2:4" s="69" customFormat="1">
      <c r="B301" s="253" t="s">
        <v>1333</v>
      </c>
      <c r="C301" s="254">
        <v>100</v>
      </c>
      <c r="D301" s="255" t="s">
        <v>7368</v>
      </c>
    </row>
    <row r="302" spans="2:4" s="69" customFormat="1">
      <c r="B302" s="253" t="s">
        <v>1333</v>
      </c>
      <c r="C302" s="254">
        <v>200</v>
      </c>
      <c r="D302" s="255" t="s">
        <v>7261</v>
      </c>
    </row>
    <row r="303" spans="2:4" s="69" customFormat="1">
      <c r="B303" s="253" t="s">
        <v>1333</v>
      </c>
      <c r="C303" s="254">
        <v>500</v>
      </c>
      <c r="D303" s="255" t="s">
        <v>7380</v>
      </c>
    </row>
    <row r="304" spans="2:4" s="69" customFormat="1">
      <c r="B304" s="253" t="s">
        <v>1333</v>
      </c>
      <c r="C304" s="254">
        <v>500</v>
      </c>
      <c r="D304" s="255" t="s">
        <v>7332</v>
      </c>
    </row>
    <row r="305" spans="2:31" s="69" customFormat="1">
      <c r="B305" s="253" t="s">
        <v>1333</v>
      </c>
      <c r="C305" s="254">
        <v>500</v>
      </c>
      <c r="D305" s="255" t="s">
        <v>7303</v>
      </c>
    </row>
    <row r="306" spans="2:31" s="69" customFormat="1">
      <c r="B306" s="373" t="s">
        <v>1333</v>
      </c>
      <c r="C306" s="254">
        <v>500</v>
      </c>
      <c r="D306" s="375" t="s">
        <v>7274</v>
      </c>
    </row>
    <row r="307" spans="2:31" s="69" customFormat="1">
      <c r="B307" s="373" t="s">
        <v>1333</v>
      </c>
      <c r="C307" s="374">
        <v>3000</v>
      </c>
      <c r="D307" s="375" t="s">
        <v>7389</v>
      </c>
    </row>
    <row r="308" spans="2:31" s="69" customFormat="1">
      <c r="B308" s="373" t="s">
        <v>1333</v>
      </c>
      <c r="C308" s="374">
        <v>25000</v>
      </c>
      <c r="D308" s="375" t="s">
        <v>7492</v>
      </c>
    </row>
    <row r="309" spans="2:31" s="69" customFormat="1">
      <c r="B309" s="373" t="s">
        <v>1333</v>
      </c>
      <c r="C309" s="374">
        <v>100000</v>
      </c>
      <c r="D309" s="375" t="s">
        <v>7401</v>
      </c>
    </row>
    <row r="310" spans="2:31" s="1" customFormat="1">
      <c r="B310" s="232" t="s">
        <v>27</v>
      </c>
      <c r="C310" s="327">
        <f>SUM(C6:C309)</f>
        <v>652691.91999999993</v>
      </c>
      <c r="D310" s="245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</row>
    <row r="311" spans="2:31" s="1" customFormat="1">
      <c r="B311" s="224" t="s">
        <v>30</v>
      </c>
      <c r="C311" s="328">
        <v>1700</v>
      </c>
      <c r="D311" s="246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</row>
    <row r="312" spans="2:31">
      <c r="B312" s="227"/>
      <c r="C312" s="229"/>
      <c r="D312" s="225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</row>
    <row r="313" spans="2:31">
      <c r="B313" s="227"/>
      <c r="C313" s="229"/>
      <c r="D313" s="225"/>
    </row>
    <row r="314" spans="2:31">
      <c r="B314" s="227"/>
      <c r="C314" s="229"/>
      <c r="D314" s="225"/>
    </row>
    <row r="315" spans="2:31">
      <c r="B315" s="227"/>
      <c r="C315" s="229"/>
      <c r="D315" s="225"/>
    </row>
    <row r="316" spans="2:31">
      <c r="B316" s="227"/>
      <c r="C316" s="229"/>
      <c r="D316" s="225"/>
    </row>
    <row r="317" spans="2:31">
      <c r="B317" s="227"/>
      <c r="C317" s="229"/>
      <c r="D317" s="225"/>
    </row>
    <row r="318" spans="2:31">
      <c r="B318" s="227"/>
      <c r="C318" s="229"/>
      <c r="D318" s="225"/>
    </row>
    <row r="319" spans="2:31">
      <c r="B319" s="227"/>
      <c r="C319" s="229"/>
      <c r="D319" s="225"/>
    </row>
    <row r="320" spans="2:31">
      <c r="B320" s="227"/>
      <c r="C320" s="229"/>
      <c r="D320" s="225"/>
    </row>
    <row r="321" spans="2:4">
      <c r="B321" s="227"/>
      <c r="C321" s="229"/>
      <c r="D321" s="225"/>
    </row>
    <row r="322" spans="2:4">
      <c r="B322" s="227"/>
      <c r="C322" s="229"/>
      <c r="D322" s="225"/>
    </row>
    <row r="323" spans="2:4">
      <c r="B323" s="227"/>
      <c r="C323" s="229"/>
      <c r="D323" s="228"/>
    </row>
    <row r="324" spans="2:4">
      <c r="B324" s="227"/>
      <c r="C324" s="229"/>
      <c r="D324" s="228"/>
    </row>
    <row r="325" spans="2:4">
      <c r="B325" s="227"/>
      <c r="C325" s="229"/>
      <c r="D325" s="228"/>
    </row>
    <row r="326" spans="2:4">
      <c r="B326" s="227"/>
      <c r="C326" s="229"/>
      <c r="D326" s="228"/>
    </row>
    <row r="327" spans="2:4">
      <c r="B327" s="227"/>
      <c r="C327" s="229"/>
      <c r="D327" s="228"/>
    </row>
    <row r="328" spans="2:4">
      <c r="B328" s="227"/>
      <c r="C328" s="229"/>
      <c r="D328" s="228"/>
    </row>
    <row r="329" spans="2:4">
      <c r="B329" s="227"/>
      <c r="C329" s="229"/>
      <c r="D329" s="228"/>
    </row>
    <row r="330" spans="2:4">
      <c r="B330" s="227"/>
      <c r="C330" s="229"/>
      <c r="D330" s="228"/>
    </row>
    <row r="331" spans="2:4">
      <c r="B331" s="227"/>
      <c r="C331" s="229"/>
      <c r="D331" s="228"/>
    </row>
    <row r="332" spans="2:4">
      <c r="B332" s="227"/>
      <c r="C332" s="229"/>
      <c r="D332" s="228"/>
    </row>
    <row r="333" spans="2:4">
      <c r="B333" s="227"/>
      <c r="C333" s="229"/>
      <c r="D333" s="228"/>
    </row>
    <row r="334" spans="2:4">
      <c r="B334" s="227"/>
      <c r="C334" s="229"/>
      <c r="D334" s="228"/>
    </row>
    <row r="335" spans="2:4">
      <c r="B335" s="227"/>
      <c r="C335" s="229"/>
      <c r="D335" s="228"/>
    </row>
    <row r="336" spans="2:4">
      <c r="B336" s="227"/>
      <c r="C336" s="229"/>
      <c r="D336" s="228"/>
    </row>
    <row r="337" spans="2:4">
      <c r="B337" s="227"/>
      <c r="C337" s="229"/>
      <c r="D337" s="228"/>
    </row>
    <row r="338" spans="2:4">
      <c r="B338" s="227"/>
      <c r="C338" s="229"/>
      <c r="D338" s="228"/>
    </row>
    <row r="339" spans="2:4">
      <c r="B339" s="227"/>
      <c r="C339" s="229"/>
      <c r="D339" s="228"/>
    </row>
    <row r="340" spans="2:4">
      <c r="B340" s="227"/>
      <c r="C340" s="229"/>
      <c r="D340" s="228"/>
    </row>
    <row r="341" spans="2:4">
      <c r="B341" s="227"/>
      <c r="C341" s="229"/>
      <c r="D341" s="228"/>
    </row>
    <row r="342" spans="2:4">
      <c r="B342" s="227"/>
      <c r="C342" s="229"/>
      <c r="D342" s="228"/>
    </row>
    <row r="343" spans="2:4">
      <c r="B343" s="227"/>
      <c r="C343" s="229"/>
      <c r="D343" s="228"/>
    </row>
    <row r="344" spans="2:4">
      <c r="B344" s="227"/>
      <c r="C344" s="229"/>
      <c r="D344" s="228"/>
    </row>
    <row r="345" spans="2:4">
      <c r="B345" s="227"/>
      <c r="C345" s="229"/>
      <c r="D345" s="228"/>
    </row>
    <row r="346" spans="2:4">
      <c r="B346" s="227"/>
      <c r="C346" s="229"/>
      <c r="D346" s="228"/>
    </row>
    <row r="347" spans="2:4">
      <c r="B347" s="227"/>
      <c r="C347" s="229"/>
      <c r="D347" s="228"/>
    </row>
    <row r="348" spans="2:4">
      <c r="B348" s="227"/>
      <c r="C348" s="229"/>
      <c r="D348" s="228"/>
    </row>
    <row r="349" spans="2:4">
      <c r="B349" s="227"/>
      <c r="C349" s="229"/>
      <c r="D349" s="228"/>
    </row>
    <row r="350" spans="2:4">
      <c r="B350" s="227"/>
      <c r="C350" s="229"/>
      <c r="D350" s="228"/>
    </row>
    <row r="351" spans="2:4">
      <c r="B351" s="227"/>
      <c r="C351" s="229"/>
      <c r="D351" s="228"/>
    </row>
    <row r="352" spans="2:4">
      <c r="B352" s="227"/>
      <c r="C352" s="229"/>
      <c r="D352" s="228"/>
    </row>
    <row r="353" spans="2:4">
      <c r="B353" s="227"/>
      <c r="C353" s="229"/>
      <c r="D353" s="228"/>
    </row>
    <row r="354" spans="2:4">
      <c r="B354" s="227"/>
      <c r="C354" s="229"/>
      <c r="D354" s="228"/>
    </row>
    <row r="355" spans="2:4">
      <c r="B355" s="227"/>
      <c r="C355" s="229"/>
      <c r="D355" s="228"/>
    </row>
    <row r="356" spans="2:4">
      <c r="B356" s="227"/>
      <c r="C356" s="229"/>
      <c r="D356" s="228"/>
    </row>
    <row r="357" spans="2:4">
      <c r="B357" s="227"/>
      <c r="C357" s="229"/>
      <c r="D357" s="228"/>
    </row>
    <row r="358" spans="2:4">
      <c r="B358" s="227"/>
      <c r="C358" s="229"/>
      <c r="D358" s="228"/>
    </row>
    <row r="359" spans="2:4">
      <c r="B359" s="227"/>
      <c r="C359" s="229"/>
      <c r="D359" s="228"/>
    </row>
    <row r="360" spans="2:4">
      <c r="B360" s="227"/>
      <c r="C360" s="229"/>
      <c r="D360" s="228"/>
    </row>
    <row r="361" spans="2:4">
      <c r="B361" s="227"/>
      <c r="C361" s="229"/>
      <c r="D361" s="228"/>
    </row>
    <row r="362" spans="2:4">
      <c r="B362" s="227"/>
      <c r="C362" s="229"/>
      <c r="D362" s="228"/>
    </row>
    <row r="363" spans="2:4">
      <c r="B363" s="227"/>
      <c r="C363" s="229"/>
      <c r="D363" s="228"/>
    </row>
    <row r="364" spans="2:4">
      <c r="B364" s="227"/>
      <c r="C364" s="229"/>
      <c r="D364" s="228"/>
    </row>
    <row r="365" spans="2:4">
      <c r="B365" s="227"/>
      <c r="C365" s="229"/>
      <c r="D365" s="228"/>
    </row>
    <row r="366" spans="2:4">
      <c r="B366" s="227"/>
      <c r="C366" s="229"/>
      <c r="D366" s="228"/>
    </row>
    <row r="367" spans="2:4">
      <c r="B367" s="227"/>
      <c r="C367" s="229"/>
      <c r="D367" s="228"/>
    </row>
    <row r="368" spans="2:4">
      <c r="B368" s="227"/>
      <c r="C368" s="229"/>
      <c r="D368" s="228"/>
    </row>
    <row r="369" spans="2:4">
      <c r="B369" s="227"/>
      <c r="C369" s="229"/>
      <c r="D369" s="228"/>
    </row>
    <row r="370" spans="2:4">
      <c r="B370" s="227"/>
      <c r="C370" s="229"/>
      <c r="D370" s="228"/>
    </row>
    <row r="371" spans="2:4">
      <c r="B371" s="227"/>
      <c r="C371" s="229"/>
      <c r="D371" s="228"/>
    </row>
    <row r="372" spans="2:4">
      <c r="B372" s="227"/>
      <c r="C372" s="229"/>
      <c r="D372" s="228"/>
    </row>
    <row r="373" spans="2:4">
      <c r="B373" s="227"/>
      <c r="C373" s="229"/>
      <c r="D373" s="228"/>
    </row>
    <row r="374" spans="2:4">
      <c r="B374" s="227"/>
      <c r="C374" s="229"/>
      <c r="D374" s="228"/>
    </row>
    <row r="375" spans="2:4">
      <c r="B375" s="227"/>
      <c r="C375" s="229"/>
      <c r="D375" s="228"/>
    </row>
    <row r="376" spans="2:4">
      <c r="B376" s="227"/>
      <c r="C376" s="229"/>
      <c r="D376" s="228"/>
    </row>
    <row r="377" spans="2:4">
      <c r="B377" s="227"/>
      <c r="C377" s="229"/>
      <c r="D377" s="228"/>
    </row>
    <row r="378" spans="2:4">
      <c r="B378" s="227"/>
      <c r="C378" s="229"/>
      <c r="D378" s="228"/>
    </row>
    <row r="379" spans="2:4">
      <c r="B379" s="227"/>
      <c r="C379" s="229"/>
      <c r="D379" s="228"/>
    </row>
    <row r="380" spans="2:4">
      <c r="B380" s="227"/>
      <c r="C380" s="229"/>
      <c r="D380" s="228"/>
    </row>
    <row r="381" spans="2:4">
      <c r="B381" s="227"/>
      <c r="C381" s="229"/>
      <c r="D381" s="228"/>
    </row>
    <row r="382" spans="2:4">
      <c r="B382" s="227"/>
      <c r="C382" s="229"/>
      <c r="D382" s="228"/>
    </row>
    <row r="383" spans="2:4">
      <c r="B383" s="227"/>
      <c r="C383" s="229"/>
      <c r="D383" s="228"/>
    </row>
    <row r="384" spans="2:4">
      <c r="B384" s="227"/>
      <c r="C384" s="229"/>
      <c r="D384" s="228"/>
    </row>
    <row r="385" spans="2:4">
      <c r="B385" s="227"/>
      <c r="C385" s="229"/>
      <c r="D385" s="228"/>
    </row>
    <row r="386" spans="2:4">
      <c r="B386" s="227"/>
      <c r="C386" s="229"/>
      <c r="D386" s="228"/>
    </row>
    <row r="387" spans="2:4">
      <c r="B387" s="227"/>
      <c r="C387" s="229"/>
      <c r="D387" s="228"/>
    </row>
    <row r="388" spans="2:4">
      <c r="B388" s="227"/>
      <c r="C388" s="229"/>
      <c r="D388" s="228"/>
    </row>
    <row r="389" spans="2:4">
      <c r="B389" s="227"/>
      <c r="C389" s="229"/>
      <c r="D389" s="228"/>
    </row>
    <row r="390" spans="2:4">
      <c r="B390" s="227"/>
      <c r="C390" s="229"/>
      <c r="D390" s="228"/>
    </row>
    <row r="391" spans="2:4">
      <c r="B391" s="227"/>
      <c r="C391" s="229"/>
      <c r="D391" s="228"/>
    </row>
    <row r="392" spans="2:4">
      <c r="B392" s="227"/>
      <c r="C392" s="229"/>
      <c r="D392" s="228"/>
    </row>
    <row r="393" spans="2:4">
      <c r="B393" s="227"/>
      <c r="C393" s="229"/>
      <c r="D393" s="228"/>
    </row>
    <row r="394" spans="2:4">
      <c r="B394" s="227"/>
      <c r="C394" s="229"/>
      <c r="D394" s="228"/>
    </row>
    <row r="395" spans="2:4">
      <c r="B395" s="227"/>
      <c r="C395" s="229"/>
      <c r="D395" s="228"/>
    </row>
    <row r="396" spans="2:4">
      <c r="B396" s="227"/>
      <c r="C396" s="229"/>
      <c r="D396" s="228"/>
    </row>
    <row r="397" spans="2:4">
      <c r="B397" s="227"/>
      <c r="C397" s="229"/>
      <c r="D397" s="228"/>
    </row>
    <row r="398" spans="2:4">
      <c r="B398" s="227"/>
      <c r="C398" s="229"/>
      <c r="D398" s="228"/>
    </row>
    <row r="399" spans="2:4">
      <c r="B399" s="227"/>
      <c r="C399" s="229"/>
      <c r="D399" s="228"/>
    </row>
    <row r="400" spans="2:4">
      <c r="B400" s="227"/>
      <c r="C400" s="229"/>
      <c r="D400" s="228"/>
    </row>
    <row r="401" spans="2:4">
      <c r="B401" s="227"/>
      <c r="C401" s="229"/>
      <c r="D401" s="228"/>
    </row>
    <row r="402" spans="2:4">
      <c r="B402" s="227"/>
      <c r="C402" s="229"/>
      <c r="D402" s="228"/>
    </row>
    <row r="403" spans="2:4">
      <c r="B403" s="227"/>
      <c r="C403" s="229"/>
      <c r="D403" s="228"/>
    </row>
    <row r="404" spans="2:4">
      <c r="B404" s="227"/>
      <c r="C404" s="229"/>
      <c r="D404" s="228"/>
    </row>
    <row r="405" spans="2:4">
      <c r="B405" s="227"/>
      <c r="C405" s="229"/>
      <c r="D405" s="228"/>
    </row>
    <row r="406" spans="2:4">
      <c r="B406" s="227"/>
      <c r="C406" s="229"/>
      <c r="D406" s="228"/>
    </row>
    <row r="407" spans="2:4">
      <c r="B407" s="227"/>
      <c r="C407" s="229"/>
      <c r="D407" s="228"/>
    </row>
    <row r="408" spans="2:4">
      <c r="B408" s="227"/>
      <c r="C408" s="229"/>
      <c r="D408" s="228"/>
    </row>
    <row r="409" spans="2:4">
      <c r="B409" s="227"/>
      <c r="C409" s="229"/>
      <c r="D409" s="228"/>
    </row>
    <row r="410" spans="2:4">
      <c r="B410" s="227"/>
      <c r="C410" s="229"/>
      <c r="D410" s="228"/>
    </row>
    <row r="411" spans="2:4">
      <c r="B411" s="227"/>
      <c r="C411" s="229"/>
      <c r="D411" s="228"/>
    </row>
    <row r="412" spans="2:4">
      <c r="B412" s="227"/>
      <c r="C412" s="229"/>
      <c r="D412" s="228"/>
    </row>
    <row r="413" spans="2:4">
      <c r="B413" s="227"/>
      <c r="C413" s="229"/>
      <c r="D413" s="228"/>
    </row>
    <row r="414" spans="2:4">
      <c r="B414" s="227"/>
      <c r="C414" s="229"/>
      <c r="D414" s="228"/>
    </row>
    <row r="415" spans="2:4">
      <c r="B415" s="227"/>
      <c r="C415" s="229"/>
      <c r="D415" s="228"/>
    </row>
    <row r="416" spans="2:4">
      <c r="B416" s="227"/>
      <c r="C416" s="229"/>
      <c r="D416" s="228"/>
    </row>
    <row r="417" spans="2:4">
      <c r="B417" s="227"/>
      <c r="C417" s="229"/>
      <c r="D417" s="228"/>
    </row>
    <row r="418" spans="2:4">
      <c r="B418" s="227"/>
      <c r="C418" s="229"/>
      <c r="D418" s="228"/>
    </row>
    <row r="419" spans="2:4">
      <c r="B419" s="227"/>
      <c r="C419" s="229"/>
      <c r="D419" s="228"/>
    </row>
    <row r="420" spans="2:4">
      <c r="B420" s="227"/>
      <c r="C420" s="229"/>
      <c r="D420" s="228"/>
    </row>
    <row r="421" spans="2:4">
      <c r="B421" s="227"/>
      <c r="C421" s="229"/>
      <c r="D421" s="228"/>
    </row>
    <row r="422" spans="2:4">
      <c r="B422" s="227"/>
      <c r="C422" s="229"/>
      <c r="D422" s="228"/>
    </row>
    <row r="423" spans="2:4">
      <c r="B423" s="227"/>
      <c r="C423" s="229"/>
      <c r="D423" s="228"/>
    </row>
    <row r="424" spans="2:4">
      <c r="B424" s="227"/>
      <c r="C424" s="229"/>
      <c r="D424" s="228"/>
    </row>
    <row r="425" spans="2:4">
      <c r="B425" s="227"/>
      <c r="C425" s="229"/>
      <c r="D425" s="228"/>
    </row>
    <row r="426" spans="2:4">
      <c r="B426" s="227"/>
      <c r="C426" s="229"/>
      <c r="D426" s="228"/>
    </row>
    <row r="427" spans="2:4">
      <c r="B427" s="227"/>
      <c r="C427" s="229"/>
      <c r="D427" s="228"/>
    </row>
    <row r="428" spans="2:4">
      <c r="B428" s="227"/>
      <c r="C428" s="229"/>
      <c r="D428" s="228"/>
    </row>
    <row r="429" spans="2:4">
      <c r="B429" s="227"/>
      <c r="C429" s="229"/>
      <c r="D429" s="228"/>
    </row>
    <row r="430" spans="2:4">
      <c r="B430" s="227"/>
      <c r="C430" s="229"/>
      <c r="D430" s="228"/>
    </row>
    <row r="431" spans="2:4">
      <c r="B431" s="227"/>
      <c r="C431" s="229"/>
      <c r="D431" s="228"/>
    </row>
    <row r="432" spans="2:4">
      <c r="B432" s="227"/>
      <c r="C432" s="229"/>
      <c r="D432" s="228"/>
    </row>
    <row r="433" spans="2:4">
      <c r="B433" s="227"/>
      <c r="C433" s="229"/>
      <c r="D433" s="228"/>
    </row>
    <row r="434" spans="2:4">
      <c r="B434" s="227"/>
      <c r="C434" s="229"/>
      <c r="D434" s="228"/>
    </row>
    <row r="435" spans="2:4">
      <c r="B435" s="227"/>
      <c r="C435" s="229"/>
      <c r="D435" s="228"/>
    </row>
    <row r="436" spans="2:4">
      <c r="B436" s="227"/>
      <c r="C436" s="229"/>
      <c r="D436" s="228"/>
    </row>
    <row r="437" spans="2:4">
      <c r="B437" s="227"/>
      <c r="C437" s="229"/>
      <c r="D437" s="228"/>
    </row>
    <row r="438" spans="2:4">
      <c r="B438" s="227"/>
      <c r="C438" s="229"/>
      <c r="D438" s="228"/>
    </row>
    <row r="439" spans="2:4">
      <c r="B439" s="227"/>
      <c r="C439" s="229"/>
      <c r="D439" s="228"/>
    </row>
    <row r="440" spans="2:4">
      <c r="B440" s="227"/>
      <c r="C440" s="229"/>
      <c r="D440" s="228"/>
    </row>
    <row r="441" spans="2:4">
      <c r="B441" s="227"/>
      <c r="C441" s="229"/>
      <c r="D441" s="228"/>
    </row>
    <row r="442" spans="2:4">
      <c r="B442" s="227"/>
      <c r="C442" s="229"/>
      <c r="D442" s="228"/>
    </row>
    <row r="443" spans="2:4">
      <c r="B443" s="227"/>
      <c r="C443" s="229"/>
      <c r="D443" s="228"/>
    </row>
    <row r="444" spans="2:4">
      <c r="B444" s="227"/>
      <c r="C444" s="229"/>
      <c r="D444" s="228"/>
    </row>
    <row r="445" spans="2:4">
      <c r="B445" s="227"/>
      <c r="C445" s="229"/>
      <c r="D445" s="228"/>
    </row>
    <row r="446" spans="2:4">
      <c r="B446" s="227"/>
      <c r="C446" s="229"/>
      <c r="D446" s="228"/>
    </row>
    <row r="447" spans="2:4">
      <c r="B447" s="227"/>
      <c r="C447" s="229"/>
      <c r="D447" s="228"/>
    </row>
    <row r="448" spans="2:4">
      <c r="B448" s="227"/>
      <c r="C448" s="229"/>
      <c r="D448" s="228"/>
    </row>
    <row r="449" spans="2:4">
      <c r="B449" s="227"/>
      <c r="C449" s="229"/>
      <c r="D449" s="228"/>
    </row>
    <row r="450" spans="2:4">
      <c r="B450" s="227"/>
      <c r="C450" s="229"/>
      <c r="D450" s="228"/>
    </row>
    <row r="451" spans="2:4">
      <c r="B451" s="227"/>
      <c r="C451" s="229"/>
      <c r="D451" s="228"/>
    </row>
    <row r="452" spans="2:4">
      <c r="B452" s="227"/>
      <c r="C452" s="229"/>
      <c r="D452" s="228"/>
    </row>
    <row r="453" spans="2:4">
      <c r="B453" s="227"/>
      <c r="C453" s="229"/>
      <c r="D453" s="228"/>
    </row>
    <row r="454" spans="2:4">
      <c r="B454" s="227"/>
      <c r="C454" s="229"/>
      <c r="D454" s="228"/>
    </row>
    <row r="455" spans="2:4">
      <c r="B455" s="227"/>
      <c r="C455" s="229"/>
      <c r="D455" s="228"/>
    </row>
    <row r="456" spans="2:4">
      <c r="B456" s="227"/>
      <c r="C456" s="229"/>
      <c r="D456" s="228"/>
    </row>
    <row r="457" spans="2:4">
      <c r="B457" s="227"/>
      <c r="C457" s="229"/>
      <c r="D457" s="228"/>
    </row>
    <row r="458" spans="2:4">
      <c r="B458" s="227"/>
      <c r="C458" s="229"/>
      <c r="D458" s="228"/>
    </row>
    <row r="459" spans="2:4">
      <c r="B459" s="227"/>
      <c r="C459" s="229"/>
      <c r="D459" s="228"/>
    </row>
    <row r="460" spans="2:4">
      <c r="B460" s="227"/>
      <c r="C460" s="229"/>
      <c r="D460" s="228"/>
    </row>
    <row r="461" spans="2:4">
      <c r="B461" s="227"/>
      <c r="C461" s="229"/>
      <c r="D461" s="228"/>
    </row>
    <row r="462" spans="2:4">
      <c r="B462" s="227"/>
      <c r="C462" s="229"/>
      <c r="D462" s="228"/>
    </row>
    <row r="463" spans="2:4">
      <c r="B463" s="227"/>
      <c r="C463" s="229"/>
      <c r="D463" s="228"/>
    </row>
    <row r="464" spans="2:4">
      <c r="B464" s="227"/>
      <c r="C464" s="229"/>
      <c r="D464" s="228"/>
    </row>
    <row r="465" spans="2:4">
      <c r="B465" s="227"/>
      <c r="C465" s="229"/>
      <c r="D465" s="228"/>
    </row>
    <row r="466" spans="2:4">
      <c r="B466" s="227"/>
      <c r="C466" s="229"/>
      <c r="D466" s="228"/>
    </row>
    <row r="467" spans="2:4">
      <c r="B467" s="227"/>
      <c r="C467" s="229"/>
      <c r="D467" s="228"/>
    </row>
    <row r="468" spans="2:4">
      <c r="B468" s="227"/>
      <c r="C468" s="229"/>
      <c r="D468" s="228"/>
    </row>
    <row r="469" spans="2:4">
      <c r="B469" s="227"/>
      <c r="C469" s="229"/>
      <c r="D469" s="228"/>
    </row>
    <row r="470" spans="2:4">
      <c r="B470" s="227"/>
      <c r="C470" s="229"/>
      <c r="D470" s="228"/>
    </row>
    <row r="471" spans="2:4">
      <c r="B471" s="227"/>
      <c r="C471" s="229"/>
      <c r="D471" s="228"/>
    </row>
    <row r="472" spans="2:4">
      <c r="B472" s="227"/>
      <c r="C472" s="229"/>
      <c r="D472" s="228"/>
    </row>
    <row r="473" spans="2:4">
      <c r="B473" s="227"/>
      <c r="C473" s="229"/>
      <c r="D473" s="228"/>
    </row>
    <row r="474" spans="2:4">
      <c r="B474" s="227"/>
      <c r="C474" s="229"/>
      <c r="D474" s="228"/>
    </row>
    <row r="475" spans="2:4">
      <c r="B475" s="227"/>
      <c r="C475" s="229"/>
      <c r="D475" s="228"/>
    </row>
    <row r="476" spans="2:4">
      <c r="B476" s="227"/>
      <c r="C476" s="229"/>
      <c r="D476" s="228"/>
    </row>
    <row r="477" spans="2:4">
      <c r="B477" s="227"/>
      <c r="C477" s="229"/>
      <c r="D477" s="228"/>
    </row>
    <row r="478" spans="2:4">
      <c r="B478" s="227"/>
      <c r="C478" s="229"/>
      <c r="D478" s="228"/>
    </row>
    <row r="479" spans="2:4">
      <c r="B479" s="227"/>
      <c r="C479" s="229"/>
      <c r="D479" s="228"/>
    </row>
    <row r="480" spans="2:4">
      <c r="B480" s="227"/>
      <c r="C480" s="229"/>
      <c r="D480" s="228"/>
    </row>
    <row r="481" spans="2:4">
      <c r="B481" s="227"/>
      <c r="C481" s="229"/>
      <c r="D481" s="228"/>
    </row>
    <row r="482" spans="2:4">
      <c r="B482" s="227"/>
      <c r="C482" s="229"/>
      <c r="D482" s="228"/>
    </row>
    <row r="483" spans="2:4">
      <c r="B483" s="227"/>
      <c r="C483" s="229"/>
      <c r="D483" s="228"/>
    </row>
    <row r="484" spans="2:4">
      <c r="B484" s="227"/>
      <c r="C484" s="229"/>
      <c r="D484" s="228"/>
    </row>
    <row r="485" spans="2:4">
      <c r="B485" s="227"/>
      <c r="C485" s="229"/>
      <c r="D485" s="228"/>
    </row>
    <row r="486" spans="2:4">
      <c r="B486" s="227"/>
      <c r="C486" s="229"/>
      <c r="D486" s="228"/>
    </row>
    <row r="487" spans="2:4">
      <c r="B487" s="227"/>
      <c r="C487" s="229"/>
      <c r="D487" s="228"/>
    </row>
    <row r="488" spans="2:4">
      <c r="B488" s="227"/>
      <c r="C488" s="229"/>
      <c r="D488" s="228"/>
    </row>
    <row r="489" spans="2:4">
      <c r="B489" s="227"/>
      <c r="C489" s="229"/>
      <c r="D489" s="228"/>
    </row>
    <row r="490" spans="2:4">
      <c r="B490" s="227"/>
      <c r="C490" s="229"/>
      <c r="D490" s="228"/>
    </row>
    <row r="491" spans="2:4">
      <c r="B491" s="227"/>
      <c r="C491" s="229"/>
      <c r="D491" s="228"/>
    </row>
    <row r="492" spans="2:4">
      <c r="B492" s="227"/>
      <c r="C492" s="229"/>
      <c r="D492" s="228"/>
    </row>
    <row r="493" spans="2:4">
      <c r="B493" s="227"/>
      <c r="C493" s="229"/>
      <c r="D493" s="228"/>
    </row>
    <row r="494" spans="2:4">
      <c r="B494" s="227"/>
      <c r="C494" s="229"/>
      <c r="D494" s="228"/>
    </row>
    <row r="495" spans="2:4">
      <c r="B495" s="227"/>
      <c r="C495" s="229"/>
      <c r="D495" s="228"/>
    </row>
    <row r="496" spans="2:4">
      <c r="B496" s="227"/>
      <c r="C496" s="229"/>
      <c r="D496" s="228"/>
    </row>
    <row r="497" spans="2:4">
      <c r="B497" s="227"/>
      <c r="C497" s="229"/>
      <c r="D497" s="228"/>
    </row>
    <row r="498" spans="2:4">
      <c r="B498" s="227"/>
      <c r="C498" s="229"/>
      <c r="D498" s="228"/>
    </row>
    <row r="499" spans="2:4">
      <c r="B499" s="227"/>
      <c r="C499" s="229"/>
      <c r="D499" s="228"/>
    </row>
    <row r="500" spans="2:4">
      <c r="B500" s="227"/>
      <c r="C500" s="229"/>
      <c r="D500" s="228"/>
    </row>
    <row r="501" spans="2:4">
      <c r="B501" s="227"/>
      <c r="C501" s="229"/>
      <c r="D501" s="228"/>
    </row>
    <row r="502" spans="2:4">
      <c r="B502" s="227"/>
      <c r="C502" s="229"/>
      <c r="D502" s="228"/>
    </row>
    <row r="503" spans="2:4">
      <c r="B503" s="227"/>
      <c r="C503" s="229"/>
      <c r="D503" s="228"/>
    </row>
    <row r="504" spans="2:4">
      <c r="B504" s="227"/>
      <c r="C504" s="229"/>
      <c r="D504" s="228"/>
    </row>
    <row r="505" spans="2:4">
      <c r="B505" s="227"/>
      <c r="C505" s="229"/>
      <c r="D505" s="228"/>
    </row>
    <row r="506" spans="2:4">
      <c r="B506" s="227"/>
      <c r="C506" s="229"/>
      <c r="D506" s="228"/>
    </row>
    <row r="507" spans="2:4">
      <c r="B507" s="227"/>
      <c r="C507" s="229"/>
      <c r="D507" s="228"/>
    </row>
    <row r="508" spans="2:4">
      <c r="B508" s="227"/>
      <c r="C508" s="229"/>
      <c r="D508" s="228"/>
    </row>
    <row r="509" spans="2:4">
      <c r="B509" s="227"/>
      <c r="C509" s="229"/>
      <c r="D509" s="228"/>
    </row>
    <row r="510" spans="2:4">
      <c r="B510" s="227"/>
      <c r="C510" s="229"/>
      <c r="D510" s="228"/>
    </row>
    <row r="511" spans="2:4">
      <c r="B511" s="227"/>
      <c r="C511" s="229"/>
      <c r="D511" s="228"/>
    </row>
    <row r="512" spans="2:4">
      <c r="B512" s="227"/>
      <c r="C512" s="229"/>
      <c r="D512" s="228"/>
    </row>
    <row r="513" spans="2:4">
      <c r="B513" s="227"/>
      <c r="C513" s="229"/>
      <c r="D513" s="228"/>
    </row>
    <row r="514" spans="2:4">
      <c r="B514" s="227"/>
      <c r="C514" s="229"/>
      <c r="D514" s="228"/>
    </row>
    <row r="515" spans="2:4">
      <c r="B515" s="227"/>
      <c r="C515" s="229"/>
      <c r="D515" s="228"/>
    </row>
    <row r="516" spans="2:4">
      <c r="B516" s="227"/>
      <c r="C516" s="229"/>
      <c r="D516" s="228"/>
    </row>
    <row r="517" spans="2:4">
      <c r="B517" s="227"/>
      <c r="C517" s="229"/>
      <c r="D517" s="228"/>
    </row>
    <row r="518" spans="2:4">
      <c r="B518" s="227"/>
      <c r="C518" s="229"/>
      <c r="D518" s="228"/>
    </row>
    <row r="519" spans="2:4">
      <c r="B519" s="227"/>
      <c r="C519" s="229"/>
      <c r="D519" s="228"/>
    </row>
    <row r="520" spans="2:4">
      <c r="B520" s="227"/>
      <c r="C520" s="229"/>
      <c r="D520" s="228"/>
    </row>
    <row r="521" spans="2:4">
      <c r="B521" s="227"/>
      <c r="C521" s="229"/>
      <c r="D521" s="228"/>
    </row>
    <row r="522" spans="2:4">
      <c r="B522" s="227"/>
      <c r="C522" s="229"/>
      <c r="D522" s="228"/>
    </row>
    <row r="523" spans="2:4">
      <c r="B523" s="227"/>
      <c r="C523" s="229"/>
      <c r="D523" s="228"/>
    </row>
    <row r="524" spans="2:4">
      <c r="B524" s="227"/>
      <c r="C524" s="229"/>
      <c r="D524" s="228"/>
    </row>
    <row r="525" spans="2:4">
      <c r="B525" s="227"/>
      <c r="C525" s="229"/>
      <c r="D525" s="228"/>
    </row>
    <row r="526" spans="2:4">
      <c r="B526" s="227"/>
      <c r="C526" s="229"/>
      <c r="D526" s="228"/>
    </row>
    <row r="527" spans="2:4">
      <c r="B527" s="227"/>
      <c r="C527" s="229"/>
      <c r="D527" s="228"/>
    </row>
    <row r="528" spans="2:4">
      <c r="B528" s="227"/>
      <c r="C528" s="229"/>
      <c r="D528" s="228"/>
    </row>
    <row r="529" spans="2:4">
      <c r="B529" s="227"/>
      <c r="C529" s="229"/>
      <c r="D529" s="228"/>
    </row>
    <row r="530" spans="2:4">
      <c r="B530" s="227"/>
      <c r="C530" s="229"/>
      <c r="D530" s="228"/>
    </row>
    <row r="531" spans="2:4">
      <c r="B531" s="227"/>
      <c r="C531" s="229"/>
      <c r="D531" s="228"/>
    </row>
    <row r="532" spans="2:4">
      <c r="B532" s="227"/>
      <c r="C532" s="229"/>
      <c r="D532" s="228"/>
    </row>
    <row r="533" spans="2:4">
      <c r="B533" s="227"/>
      <c r="C533" s="229"/>
      <c r="D533" s="228"/>
    </row>
    <row r="534" spans="2:4">
      <c r="B534" s="227"/>
      <c r="C534" s="229"/>
      <c r="D534" s="228"/>
    </row>
    <row r="535" spans="2:4">
      <c r="B535" s="227"/>
      <c r="C535" s="229"/>
      <c r="D535" s="228"/>
    </row>
    <row r="536" spans="2:4">
      <c r="B536" s="227"/>
      <c r="C536" s="229"/>
      <c r="D536" s="228"/>
    </row>
    <row r="537" spans="2:4">
      <c r="B537" s="227"/>
      <c r="C537" s="229"/>
      <c r="D537" s="228"/>
    </row>
    <row r="538" spans="2:4">
      <c r="B538" s="227"/>
      <c r="C538" s="229"/>
      <c r="D538" s="228"/>
    </row>
    <row r="539" spans="2:4">
      <c r="B539" s="227"/>
      <c r="C539" s="229"/>
      <c r="D539" s="228"/>
    </row>
    <row r="540" spans="2:4">
      <c r="B540" s="227"/>
      <c r="C540" s="229"/>
      <c r="D540" s="228"/>
    </row>
    <row r="541" spans="2:4">
      <c r="B541" s="227"/>
      <c r="C541" s="229"/>
      <c r="D541" s="228"/>
    </row>
    <row r="542" spans="2:4">
      <c r="B542" s="227"/>
      <c r="C542" s="229"/>
      <c r="D542" s="228"/>
    </row>
    <row r="543" spans="2:4">
      <c r="B543" s="227"/>
      <c r="C543" s="229"/>
      <c r="D543" s="228"/>
    </row>
    <row r="544" spans="2:4">
      <c r="B544" s="227"/>
      <c r="C544" s="229"/>
      <c r="D544" s="228"/>
    </row>
    <row r="545" spans="2:4">
      <c r="B545" s="227"/>
      <c r="C545" s="229"/>
      <c r="D545" s="228"/>
    </row>
    <row r="546" spans="2:4">
      <c r="B546" s="227"/>
      <c r="C546" s="229"/>
      <c r="D546" s="228"/>
    </row>
    <row r="547" spans="2:4">
      <c r="B547" s="227"/>
      <c r="C547" s="229"/>
      <c r="D547" s="228"/>
    </row>
    <row r="548" spans="2:4">
      <c r="B548" s="227"/>
      <c r="C548" s="229"/>
      <c r="D548" s="228"/>
    </row>
    <row r="549" spans="2:4">
      <c r="B549" s="227"/>
      <c r="C549" s="229"/>
      <c r="D549" s="228"/>
    </row>
    <row r="550" spans="2:4">
      <c r="B550" s="227"/>
      <c r="C550" s="229"/>
      <c r="D550" s="228"/>
    </row>
    <row r="551" spans="2:4">
      <c r="B551" s="227"/>
      <c r="C551" s="229"/>
      <c r="D551" s="228"/>
    </row>
    <row r="552" spans="2:4">
      <c r="B552" s="227"/>
      <c r="C552" s="229"/>
      <c r="D552" s="228"/>
    </row>
    <row r="553" spans="2:4">
      <c r="B553" s="227"/>
      <c r="C553" s="229"/>
      <c r="D553" s="228"/>
    </row>
    <row r="554" spans="2:4">
      <c r="B554" s="227"/>
      <c r="C554" s="229"/>
      <c r="D554" s="228"/>
    </row>
    <row r="555" spans="2:4">
      <c r="B555" s="227"/>
      <c r="C555" s="229"/>
      <c r="D555" s="228"/>
    </row>
    <row r="556" spans="2:4">
      <c r="B556" s="227"/>
      <c r="C556" s="229"/>
      <c r="D556" s="228"/>
    </row>
    <row r="557" spans="2:4">
      <c r="B557" s="227"/>
      <c r="C557" s="229"/>
      <c r="D557" s="228"/>
    </row>
    <row r="558" spans="2:4">
      <c r="B558" s="227"/>
      <c r="C558" s="229"/>
      <c r="D558" s="228"/>
    </row>
    <row r="559" spans="2:4">
      <c r="B559" s="227"/>
      <c r="C559" s="229"/>
      <c r="D559" s="228"/>
    </row>
    <row r="560" spans="2:4">
      <c r="B560" s="227"/>
      <c r="C560" s="229"/>
      <c r="D560" s="228"/>
    </row>
    <row r="561" spans="2:4">
      <c r="B561" s="227"/>
      <c r="C561" s="229"/>
      <c r="D561" s="228"/>
    </row>
    <row r="562" spans="2:4">
      <c r="B562" s="227"/>
      <c r="C562" s="229"/>
      <c r="D562" s="228"/>
    </row>
    <row r="563" spans="2:4">
      <c r="B563" s="227"/>
      <c r="C563" s="229"/>
      <c r="D563" s="228"/>
    </row>
    <row r="564" spans="2:4">
      <c r="B564" s="227"/>
      <c r="C564" s="229"/>
      <c r="D564" s="228"/>
    </row>
    <row r="565" spans="2:4">
      <c r="B565" s="227"/>
      <c r="C565" s="229"/>
      <c r="D565" s="228"/>
    </row>
    <row r="566" spans="2:4">
      <c r="B566" s="227"/>
      <c r="C566" s="229"/>
      <c r="D566" s="228"/>
    </row>
    <row r="567" spans="2:4">
      <c r="B567" s="227"/>
      <c r="C567" s="229"/>
      <c r="D567" s="228"/>
    </row>
    <row r="568" spans="2:4">
      <c r="B568" s="227"/>
      <c r="C568" s="229"/>
      <c r="D568" s="228"/>
    </row>
    <row r="569" spans="2:4">
      <c r="B569" s="227"/>
      <c r="C569" s="229"/>
      <c r="D569" s="228"/>
    </row>
    <row r="570" spans="2:4">
      <c r="B570" s="227"/>
      <c r="C570" s="229"/>
      <c r="D570" s="228"/>
    </row>
    <row r="571" spans="2:4">
      <c r="B571" s="227"/>
      <c r="C571" s="229"/>
      <c r="D571" s="228"/>
    </row>
    <row r="572" spans="2:4">
      <c r="B572" s="227"/>
      <c r="C572" s="229"/>
      <c r="D572" s="228"/>
    </row>
    <row r="573" spans="2:4">
      <c r="B573" s="227"/>
      <c r="C573" s="229"/>
      <c r="D573" s="228"/>
    </row>
    <row r="574" spans="2:4">
      <c r="B574" s="227"/>
      <c r="C574" s="229"/>
      <c r="D574" s="228"/>
    </row>
    <row r="575" spans="2:4">
      <c r="B575" s="227"/>
      <c r="C575" s="229"/>
      <c r="D575" s="228"/>
    </row>
    <row r="576" spans="2:4">
      <c r="B576" s="227"/>
      <c r="C576" s="229"/>
      <c r="D576" s="228"/>
    </row>
    <row r="577" spans="2:4">
      <c r="B577" s="227"/>
      <c r="C577" s="229"/>
      <c r="D577" s="228"/>
    </row>
    <row r="578" spans="2:4">
      <c r="B578" s="227"/>
      <c r="C578" s="229"/>
      <c r="D578" s="228"/>
    </row>
    <row r="579" spans="2:4">
      <c r="B579" s="227"/>
      <c r="C579" s="229"/>
      <c r="D579" s="228"/>
    </row>
    <row r="580" spans="2:4">
      <c r="B580" s="227"/>
      <c r="C580" s="229"/>
      <c r="D580" s="228"/>
    </row>
    <row r="581" spans="2:4">
      <c r="B581" s="227"/>
      <c r="C581" s="229"/>
      <c r="D581" s="228"/>
    </row>
    <row r="582" spans="2:4">
      <c r="B582" s="227"/>
      <c r="C582" s="229"/>
      <c r="D582" s="228"/>
    </row>
    <row r="583" spans="2:4">
      <c r="B583" s="227"/>
      <c r="C583" s="229"/>
      <c r="D583" s="228"/>
    </row>
    <row r="584" spans="2:4">
      <c r="B584" s="227"/>
      <c r="C584" s="229"/>
      <c r="D584" s="228"/>
    </row>
    <row r="585" spans="2:4">
      <c r="B585" s="227"/>
      <c r="C585" s="229"/>
      <c r="D585" s="228"/>
    </row>
    <row r="586" spans="2:4">
      <c r="B586" s="227"/>
      <c r="C586" s="229"/>
      <c r="D586" s="228"/>
    </row>
    <row r="587" spans="2:4">
      <c r="B587" s="227"/>
      <c r="C587" s="229"/>
      <c r="D587" s="228"/>
    </row>
    <row r="588" spans="2:4">
      <c r="B588" s="227"/>
      <c r="C588" s="229"/>
      <c r="D588" s="228"/>
    </row>
    <row r="589" spans="2:4">
      <c r="B589" s="227"/>
      <c r="C589" s="229"/>
      <c r="D589" s="228"/>
    </row>
    <row r="590" spans="2:4">
      <c r="B590" s="227"/>
      <c r="C590" s="229"/>
      <c r="D590" s="228"/>
    </row>
    <row r="591" spans="2:4">
      <c r="B591" s="227"/>
      <c r="C591" s="229"/>
      <c r="D591" s="228"/>
    </row>
    <row r="592" spans="2:4">
      <c r="B592" s="227"/>
      <c r="C592" s="229"/>
      <c r="D592" s="228"/>
    </row>
    <row r="593" spans="2:4">
      <c r="B593" s="227"/>
      <c r="C593" s="229"/>
      <c r="D593" s="228"/>
    </row>
    <row r="594" spans="2:4">
      <c r="B594" s="227"/>
      <c r="C594" s="229"/>
      <c r="D594" s="228"/>
    </row>
    <row r="595" spans="2:4">
      <c r="B595" s="227"/>
      <c r="C595" s="229"/>
      <c r="D595" s="228"/>
    </row>
    <row r="596" spans="2:4">
      <c r="B596" s="227"/>
      <c r="C596" s="229"/>
      <c r="D596" s="228"/>
    </row>
    <row r="597" spans="2:4">
      <c r="B597" s="227"/>
      <c r="C597" s="229"/>
      <c r="D597" s="228"/>
    </row>
    <row r="598" spans="2:4">
      <c r="B598" s="227"/>
      <c r="C598" s="229"/>
      <c r="D598" s="228"/>
    </row>
    <row r="599" spans="2:4">
      <c r="B599" s="227"/>
      <c r="C599" s="229"/>
      <c r="D599" s="228"/>
    </row>
    <row r="600" spans="2:4">
      <c r="B600" s="227"/>
      <c r="C600" s="229"/>
      <c r="D600" s="228"/>
    </row>
    <row r="601" spans="2:4">
      <c r="B601" s="227"/>
      <c r="C601" s="229"/>
      <c r="D601" s="228"/>
    </row>
    <row r="602" spans="2:4">
      <c r="B602" s="227"/>
      <c r="C602" s="229"/>
      <c r="D602" s="228"/>
    </row>
    <row r="603" spans="2:4">
      <c r="B603" s="227"/>
      <c r="C603" s="229"/>
      <c r="D603" s="228"/>
    </row>
    <row r="604" spans="2:4">
      <c r="B604" s="227"/>
      <c r="C604" s="229"/>
      <c r="D604" s="228"/>
    </row>
    <row r="605" spans="2:4">
      <c r="B605" s="227"/>
      <c r="C605" s="229"/>
      <c r="D605" s="228"/>
    </row>
    <row r="606" spans="2:4">
      <c r="B606" s="227"/>
      <c r="C606" s="229"/>
      <c r="D606" s="228"/>
    </row>
    <row r="607" spans="2:4">
      <c r="B607" s="227"/>
      <c r="C607" s="229"/>
      <c r="D607" s="228"/>
    </row>
    <row r="608" spans="2:4">
      <c r="B608" s="227"/>
      <c r="C608" s="229"/>
      <c r="D608" s="228"/>
    </row>
    <row r="609" spans="2:4">
      <c r="B609" s="227"/>
      <c r="C609" s="229"/>
      <c r="D609" s="228"/>
    </row>
    <row r="610" spans="2:4">
      <c r="B610" s="227"/>
      <c r="C610" s="229"/>
      <c r="D610" s="228"/>
    </row>
    <row r="611" spans="2:4">
      <c r="B611" s="227"/>
      <c r="C611" s="229"/>
      <c r="D611" s="228"/>
    </row>
    <row r="612" spans="2:4">
      <c r="B612" s="227"/>
      <c r="C612" s="229"/>
      <c r="D612" s="228"/>
    </row>
    <row r="613" spans="2:4">
      <c r="B613" s="227"/>
      <c r="C613" s="229"/>
      <c r="D613" s="228"/>
    </row>
    <row r="614" spans="2:4">
      <c r="B614" s="227"/>
      <c r="C614" s="229"/>
      <c r="D614" s="228"/>
    </row>
    <row r="615" spans="2:4">
      <c r="B615" s="227"/>
      <c r="C615" s="229"/>
      <c r="D615" s="228"/>
    </row>
    <row r="616" spans="2:4">
      <c r="B616" s="227"/>
      <c r="C616" s="229"/>
      <c r="D616" s="228"/>
    </row>
    <row r="617" spans="2:4">
      <c r="B617" s="227"/>
      <c r="C617" s="229"/>
      <c r="D617" s="228"/>
    </row>
    <row r="618" spans="2:4">
      <c r="B618" s="227"/>
      <c r="C618" s="229"/>
      <c r="D618" s="228"/>
    </row>
    <row r="619" spans="2:4">
      <c r="B619" s="227"/>
      <c r="C619" s="229"/>
      <c r="D619" s="228"/>
    </row>
    <row r="620" spans="2:4">
      <c r="B620" s="227"/>
      <c r="C620" s="229"/>
      <c r="D620" s="228"/>
    </row>
    <row r="621" spans="2:4">
      <c r="B621" s="227"/>
      <c r="C621" s="229"/>
      <c r="D621" s="228"/>
    </row>
    <row r="622" spans="2:4">
      <c r="B622" s="227"/>
      <c r="C622" s="229"/>
      <c r="D622" s="228"/>
    </row>
    <row r="623" spans="2:4">
      <c r="B623" s="227"/>
      <c r="C623" s="229"/>
      <c r="D623" s="228"/>
    </row>
    <row r="624" spans="2:4">
      <c r="B624" s="227"/>
      <c r="C624" s="229"/>
      <c r="D624" s="228"/>
    </row>
    <row r="625" spans="2:4">
      <c r="B625" s="227"/>
      <c r="C625" s="229"/>
      <c r="D625" s="228"/>
    </row>
    <row r="626" spans="2:4">
      <c r="B626" s="227"/>
      <c r="C626" s="229"/>
      <c r="D626" s="228"/>
    </row>
    <row r="627" spans="2:4">
      <c r="B627" s="227"/>
      <c r="C627" s="229"/>
      <c r="D627" s="228"/>
    </row>
    <row r="628" spans="2:4">
      <c r="B628" s="227"/>
      <c r="C628" s="229"/>
      <c r="D628" s="228"/>
    </row>
    <row r="629" spans="2:4">
      <c r="B629" s="227"/>
      <c r="C629" s="229"/>
      <c r="D629" s="228"/>
    </row>
    <row r="630" spans="2:4">
      <c r="B630" s="227"/>
      <c r="C630" s="229"/>
      <c r="D630" s="228"/>
    </row>
    <row r="631" spans="2:4">
      <c r="B631" s="227"/>
      <c r="C631" s="229"/>
      <c r="D631" s="228"/>
    </row>
    <row r="632" spans="2:4">
      <c r="B632" s="227"/>
      <c r="C632" s="229"/>
      <c r="D632" s="228"/>
    </row>
    <row r="633" spans="2:4">
      <c r="B633" s="227"/>
      <c r="C633" s="229"/>
      <c r="D633" s="228"/>
    </row>
    <row r="634" spans="2:4">
      <c r="B634" s="227"/>
      <c r="C634" s="229"/>
      <c r="D634" s="228"/>
    </row>
    <row r="635" spans="2:4">
      <c r="B635" s="227"/>
      <c r="C635" s="229"/>
      <c r="D635" s="228"/>
    </row>
    <row r="636" spans="2:4">
      <c r="B636" s="227"/>
      <c r="C636" s="229"/>
      <c r="D636" s="228"/>
    </row>
    <row r="637" spans="2:4">
      <c r="B637" s="227"/>
      <c r="C637" s="229"/>
      <c r="D637" s="228"/>
    </row>
    <row r="638" spans="2:4">
      <c r="B638" s="227"/>
      <c r="C638" s="229"/>
      <c r="D638" s="228"/>
    </row>
    <row r="639" spans="2:4">
      <c r="B639" s="227"/>
      <c r="C639" s="229"/>
      <c r="D639" s="228"/>
    </row>
    <row r="640" spans="2:4">
      <c r="B640" s="227"/>
      <c r="C640" s="229"/>
      <c r="D640" s="228"/>
    </row>
    <row r="641" spans="2:4">
      <c r="B641" s="227"/>
      <c r="C641" s="229"/>
      <c r="D641" s="228"/>
    </row>
    <row r="642" spans="2:4">
      <c r="B642" s="227"/>
      <c r="C642" s="229"/>
      <c r="D642" s="228"/>
    </row>
    <row r="643" spans="2:4">
      <c r="B643" s="227"/>
      <c r="C643" s="229"/>
      <c r="D643" s="228"/>
    </row>
    <row r="644" spans="2:4">
      <c r="B644" s="227"/>
      <c r="C644" s="229"/>
      <c r="D644" s="228"/>
    </row>
    <row r="645" spans="2:4">
      <c r="B645" s="227"/>
      <c r="C645" s="229"/>
      <c r="D645" s="228"/>
    </row>
    <row r="646" spans="2:4">
      <c r="B646" s="227"/>
      <c r="C646" s="229"/>
      <c r="D646" s="228"/>
    </row>
    <row r="647" spans="2:4">
      <c r="B647" s="227"/>
      <c r="C647" s="229"/>
      <c r="D647" s="228"/>
    </row>
    <row r="648" spans="2:4">
      <c r="B648" s="227"/>
      <c r="C648" s="229"/>
      <c r="D648" s="228"/>
    </row>
    <row r="649" spans="2:4">
      <c r="B649" s="227"/>
      <c r="C649" s="229"/>
      <c r="D649" s="228"/>
    </row>
    <row r="650" spans="2:4">
      <c r="B650" s="227"/>
      <c r="C650" s="229"/>
      <c r="D650" s="228"/>
    </row>
    <row r="651" spans="2:4">
      <c r="B651" s="227"/>
      <c r="C651" s="229"/>
      <c r="D651" s="228"/>
    </row>
    <row r="652" spans="2:4">
      <c r="B652" s="227"/>
      <c r="C652" s="229"/>
      <c r="D652" s="228"/>
    </row>
    <row r="653" spans="2:4">
      <c r="B653" s="227"/>
      <c r="C653" s="229"/>
      <c r="D653" s="228"/>
    </row>
    <row r="654" spans="2:4">
      <c r="B654" s="227"/>
      <c r="C654" s="229"/>
      <c r="D654" s="228"/>
    </row>
    <row r="655" spans="2:4">
      <c r="B655" s="227"/>
      <c r="C655" s="229"/>
      <c r="D655" s="228"/>
    </row>
    <row r="656" spans="2:4">
      <c r="B656" s="227"/>
      <c r="C656" s="229"/>
      <c r="D656" s="228"/>
    </row>
    <row r="657" spans="2:4">
      <c r="B657" s="227"/>
      <c r="C657" s="229"/>
      <c r="D657" s="228"/>
    </row>
    <row r="658" spans="2:4">
      <c r="B658" s="227"/>
      <c r="C658" s="229"/>
      <c r="D658" s="228"/>
    </row>
    <row r="659" spans="2:4">
      <c r="B659" s="227"/>
      <c r="C659" s="229"/>
      <c r="D659" s="228"/>
    </row>
    <row r="660" spans="2:4">
      <c r="B660" s="227"/>
      <c r="C660" s="229"/>
      <c r="D660" s="228"/>
    </row>
    <row r="661" spans="2:4">
      <c r="B661" s="227"/>
      <c r="C661" s="229"/>
      <c r="D661" s="228"/>
    </row>
    <row r="662" spans="2:4">
      <c r="B662" s="227"/>
      <c r="C662" s="229"/>
      <c r="D662" s="228"/>
    </row>
    <row r="663" spans="2:4">
      <c r="B663" s="227"/>
      <c r="C663" s="229"/>
      <c r="D663" s="228"/>
    </row>
    <row r="664" spans="2:4">
      <c r="B664" s="227"/>
      <c r="C664" s="229"/>
      <c r="D664" s="228"/>
    </row>
    <row r="665" spans="2:4">
      <c r="B665" s="227"/>
      <c r="C665" s="229"/>
      <c r="D665" s="228"/>
    </row>
    <row r="666" spans="2:4">
      <c r="B666" s="227"/>
      <c r="C666" s="229"/>
      <c r="D666" s="228"/>
    </row>
    <row r="667" spans="2:4">
      <c r="B667" s="227"/>
      <c r="C667" s="229"/>
      <c r="D667" s="228"/>
    </row>
    <row r="668" spans="2:4">
      <c r="B668" s="227"/>
      <c r="C668" s="229"/>
      <c r="D668" s="228"/>
    </row>
    <row r="669" spans="2:4">
      <c r="B669" s="227"/>
      <c r="C669" s="229"/>
      <c r="D669" s="228"/>
    </row>
    <row r="670" spans="2:4">
      <c r="B670" s="227"/>
      <c r="C670" s="229"/>
      <c r="D670" s="228"/>
    </row>
    <row r="671" spans="2:4">
      <c r="B671" s="227"/>
      <c r="C671" s="229"/>
      <c r="D671" s="228"/>
    </row>
    <row r="672" spans="2:4">
      <c r="B672" s="227"/>
      <c r="C672" s="229"/>
      <c r="D672" s="228"/>
    </row>
    <row r="673" spans="2:4">
      <c r="B673" s="227"/>
      <c r="C673" s="229"/>
      <c r="D673" s="228"/>
    </row>
    <row r="674" spans="2:4">
      <c r="B674" s="227"/>
      <c r="C674" s="229"/>
      <c r="D674" s="228"/>
    </row>
    <row r="675" spans="2:4">
      <c r="B675" s="227"/>
      <c r="C675" s="229"/>
      <c r="D675" s="228"/>
    </row>
    <row r="676" spans="2:4">
      <c r="B676" s="227"/>
      <c r="C676" s="229"/>
      <c r="D676" s="228"/>
    </row>
    <row r="677" spans="2:4">
      <c r="B677" s="227"/>
      <c r="C677" s="229"/>
      <c r="D677" s="228"/>
    </row>
    <row r="678" spans="2:4">
      <c r="B678" s="227"/>
      <c r="C678" s="229"/>
      <c r="D678" s="228"/>
    </row>
    <row r="679" spans="2:4">
      <c r="B679" s="227"/>
      <c r="C679" s="229"/>
      <c r="D679" s="228"/>
    </row>
    <row r="680" spans="2:4">
      <c r="B680" s="227"/>
      <c r="C680" s="229"/>
      <c r="D680" s="228"/>
    </row>
    <row r="681" spans="2:4">
      <c r="B681" s="227"/>
      <c r="C681" s="229"/>
      <c r="D681" s="228"/>
    </row>
    <row r="682" spans="2:4">
      <c r="B682" s="227"/>
      <c r="C682" s="229"/>
      <c r="D682" s="228"/>
    </row>
    <row r="683" spans="2:4">
      <c r="B683" s="227"/>
      <c r="C683" s="229"/>
      <c r="D683" s="228"/>
    </row>
    <row r="684" spans="2:4">
      <c r="B684" s="227"/>
      <c r="C684" s="229"/>
      <c r="D684" s="228"/>
    </row>
    <row r="685" spans="2:4">
      <c r="B685" s="227"/>
      <c r="C685" s="229"/>
      <c r="D685" s="228"/>
    </row>
    <row r="686" spans="2:4">
      <c r="B686" s="227"/>
      <c r="C686" s="229"/>
      <c r="D686" s="228"/>
    </row>
    <row r="687" spans="2:4">
      <c r="B687" s="227"/>
      <c r="C687" s="229"/>
      <c r="D687" s="228"/>
    </row>
    <row r="688" spans="2:4">
      <c r="B688" s="227"/>
      <c r="C688" s="229"/>
      <c r="D688" s="228"/>
    </row>
    <row r="689" spans="2:4">
      <c r="B689" s="227"/>
      <c r="C689" s="229"/>
      <c r="D689" s="228"/>
    </row>
    <row r="690" spans="2:4">
      <c r="B690" s="227"/>
      <c r="C690" s="229"/>
      <c r="D690" s="228"/>
    </row>
    <row r="691" spans="2:4">
      <c r="B691" s="227"/>
      <c r="C691" s="229"/>
      <c r="D691" s="228"/>
    </row>
    <row r="692" spans="2:4">
      <c r="B692" s="227"/>
      <c r="C692" s="229"/>
      <c r="D692" s="228"/>
    </row>
    <row r="693" spans="2:4">
      <c r="B693" s="227"/>
      <c r="C693" s="229"/>
      <c r="D693" s="228"/>
    </row>
    <row r="694" spans="2:4">
      <c r="B694" s="227"/>
      <c r="C694" s="229"/>
      <c r="D694" s="228"/>
    </row>
    <row r="695" spans="2:4">
      <c r="B695" s="227"/>
      <c r="C695" s="229"/>
      <c r="D695" s="228"/>
    </row>
    <row r="696" spans="2:4">
      <c r="B696" s="227"/>
      <c r="C696" s="229"/>
      <c r="D696" s="228"/>
    </row>
    <row r="697" spans="2:4">
      <c r="B697" s="227"/>
      <c r="C697" s="229"/>
      <c r="D697" s="228"/>
    </row>
    <row r="698" spans="2:4">
      <c r="B698" s="227"/>
      <c r="C698" s="229"/>
      <c r="D698" s="228"/>
    </row>
    <row r="699" spans="2:4">
      <c r="B699" s="227"/>
      <c r="C699" s="229"/>
      <c r="D699" s="228"/>
    </row>
    <row r="700" spans="2:4">
      <c r="B700" s="227"/>
      <c r="C700" s="229"/>
      <c r="D700" s="228"/>
    </row>
    <row r="701" spans="2:4">
      <c r="B701" s="227"/>
      <c r="C701" s="229"/>
      <c r="D701" s="228"/>
    </row>
    <row r="702" spans="2:4">
      <c r="B702" s="227"/>
      <c r="C702" s="229"/>
      <c r="D702" s="228"/>
    </row>
    <row r="703" spans="2:4">
      <c r="B703" s="227"/>
      <c r="C703" s="229"/>
      <c r="D703" s="228"/>
    </row>
    <row r="704" spans="2:4">
      <c r="B704" s="227"/>
      <c r="C704" s="229"/>
      <c r="D704" s="228"/>
    </row>
    <row r="705" spans="2:4">
      <c r="B705" s="227"/>
      <c r="C705" s="229"/>
      <c r="D705" s="228"/>
    </row>
    <row r="706" spans="2:4">
      <c r="B706" s="227"/>
      <c r="C706" s="229"/>
      <c r="D706" s="228"/>
    </row>
    <row r="707" spans="2:4">
      <c r="B707" s="227"/>
      <c r="C707" s="229"/>
      <c r="D707" s="228"/>
    </row>
    <row r="708" spans="2:4">
      <c r="B708" s="227"/>
      <c r="C708" s="229"/>
      <c r="D708" s="228"/>
    </row>
    <row r="709" spans="2:4">
      <c r="B709" s="227"/>
      <c r="C709" s="229"/>
      <c r="D709" s="228"/>
    </row>
    <row r="710" spans="2:4">
      <c r="B710" s="227"/>
      <c r="C710" s="229"/>
      <c r="D710" s="228"/>
    </row>
    <row r="711" spans="2:4">
      <c r="B711" s="227"/>
      <c r="C711" s="229"/>
      <c r="D711" s="228"/>
    </row>
    <row r="712" spans="2:4">
      <c r="B712" s="227"/>
      <c r="C712" s="229"/>
      <c r="D712" s="228"/>
    </row>
    <row r="713" spans="2:4">
      <c r="B713" s="227"/>
      <c r="C713" s="229"/>
      <c r="D713" s="228"/>
    </row>
    <row r="714" spans="2:4">
      <c r="B714" s="227"/>
      <c r="C714" s="229"/>
      <c r="D714" s="228"/>
    </row>
    <row r="715" spans="2:4">
      <c r="B715" s="227"/>
      <c r="C715" s="229"/>
      <c r="D715" s="228"/>
    </row>
    <row r="716" spans="2:4">
      <c r="B716" s="227"/>
      <c r="C716" s="229"/>
      <c r="D716" s="228"/>
    </row>
    <row r="717" spans="2:4">
      <c r="B717" s="227"/>
      <c r="C717" s="229"/>
      <c r="D717" s="228"/>
    </row>
    <row r="718" spans="2:4">
      <c r="B718" s="227"/>
      <c r="C718" s="229"/>
      <c r="D718" s="228"/>
    </row>
    <row r="719" spans="2:4">
      <c r="B719" s="227"/>
      <c r="C719" s="229"/>
      <c r="D719" s="228"/>
    </row>
    <row r="720" spans="2:4">
      <c r="B720" s="227"/>
      <c r="C720" s="229"/>
      <c r="D720" s="228"/>
    </row>
    <row r="721" spans="2:4">
      <c r="B721" s="227"/>
      <c r="C721" s="229"/>
      <c r="D721" s="228"/>
    </row>
    <row r="722" spans="2:4">
      <c r="B722" s="227"/>
      <c r="C722" s="229"/>
      <c r="D722" s="228"/>
    </row>
    <row r="723" spans="2:4">
      <c r="B723" s="227"/>
      <c r="C723" s="229"/>
      <c r="D723" s="228"/>
    </row>
    <row r="724" spans="2:4">
      <c r="B724" s="227"/>
      <c r="C724" s="229"/>
      <c r="D724" s="228"/>
    </row>
    <row r="725" spans="2:4">
      <c r="B725" s="227"/>
      <c r="C725" s="229"/>
      <c r="D725" s="228"/>
    </row>
    <row r="726" spans="2:4">
      <c r="B726" s="227"/>
      <c r="C726" s="229"/>
      <c r="D726" s="228"/>
    </row>
    <row r="727" spans="2:4">
      <c r="B727" s="227"/>
      <c r="C727" s="229"/>
      <c r="D727" s="228"/>
    </row>
    <row r="728" spans="2:4">
      <c r="B728" s="227"/>
      <c r="C728" s="229"/>
      <c r="D728" s="228"/>
    </row>
    <row r="729" spans="2:4">
      <c r="B729" s="227"/>
      <c r="C729" s="229"/>
      <c r="D729" s="228"/>
    </row>
    <row r="730" spans="2:4">
      <c r="B730" s="227"/>
      <c r="C730" s="229"/>
      <c r="D730" s="228"/>
    </row>
    <row r="731" spans="2:4">
      <c r="B731" s="227"/>
      <c r="C731" s="229"/>
      <c r="D731" s="228"/>
    </row>
    <row r="732" spans="2:4">
      <c r="B732" s="227"/>
      <c r="C732" s="229"/>
      <c r="D732" s="228"/>
    </row>
    <row r="733" spans="2:4">
      <c r="B733" s="227"/>
      <c r="C733" s="229"/>
      <c r="D733" s="228"/>
    </row>
    <row r="734" spans="2:4">
      <c r="B734" s="227"/>
      <c r="C734" s="229"/>
      <c r="D734" s="228"/>
    </row>
    <row r="735" spans="2:4">
      <c r="B735" s="227"/>
      <c r="C735" s="229"/>
      <c r="D735" s="228"/>
    </row>
    <row r="736" spans="2:4">
      <c r="B736" s="227"/>
      <c r="C736" s="229"/>
      <c r="D736" s="228"/>
    </row>
    <row r="737" spans="2:4">
      <c r="B737" s="227"/>
      <c r="C737" s="229"/>
      <c r="D737" s="228"/>
    </row>
    <row r="738" spans="2:4">
      <c r="B738" s="227"/>
      <c r="C738" s="229"/>
      <c r="D738" s="228"/>
    </row>
    <row r="739" spans="2:4">
      <c r="B739" s="227"/>
      <c r="C739" s="229"/>
      <c r="D739" s="228"/>
    </row>
    <row r="740" spans="2:4">
      <c r="B740" s="227"/>
      <c r="C740" s="229"/>
      <c r="D740" s="228"/>
    </row>
    <row r="741" spans="2:4">
      <c r="B741" s="227"/>
      <c r="C741" s="229"/>
      <c r="D741" s="228"/>
    </row>
    <row r="742" spans="2:4">
      <c r="B742" s="227"/>
      <c r="C742" s="229"/>
      <c r="D742" s="228"/>
    </row>
    <row r="743" spans="2:4">
      <c r="B743" s="227"/>
      <c r="C743" s="229"/>
      <c r="D743" s="228"/>
    </row>
    <row r="744" spans="2:4">
      <c r="B744" s="227"/>
      <c r="C744" s="229"/>
      <c r="D744" s="228"/>
    </row>
    <row r="745" spans="2:4">
      <c r="B745" s="227"/>
      <c r="C745" s="229"/>
      <c r="D745" s="228"/>
    </row>
    <row r="746" spans="2:4">
      <c r="B746" s="227"/>
      <c r="C746" s="229"/>
      <c r="D746" s="228"/>
    </row>
    <row r="747" spans="2:4">
      <c r="B747" s="227"/>
      <c r="C747" s="229"/>
      <c r="D747" s="228"/>
    </row>
    <row r="748" spans="2:4">
      <c r="B748" s="227"/>
      <c r="C748" s="229"/>
      <c r="D748" s="228"/>
    </row>
    <row r="749" spans="2:4">
      <c r="B749" s="227"/>
      <c r="C749" s="229"/>
      <c r="D749" s="228"/>
    </row>
    <row r="750" spans="2:4">
      <c r="B750" s="227"/>
      <c r="C750" s="229"/>
      <c r="D750" s="228"/>
    </row>
    <row r="751" spans="2:4">
      <c r="B751" s="227"/>
      <c r="C751" s="229"/>
      <c r="D751" s="228"/>
    </row>
    <row r="752" spans="2:4">
      <c r="B752" s="227"/>
      <c r="C752" s="229"/>
      <c r="D752" s="228"/>
    </row>
    <row r="753" spans="2:4">
      <c r="B753" s="227"/>
      <c r="C753" s="229"/>
      <c r="D753" s="228"/>
    </row>
    <row r="754" spans="2:4">
      <c r="B754" s="227"/>
      <c r="C754" s="229"/>
      <c r="D754" s="228"/>
    </row>
    <row r="755" spans="2:4">
      <c r="B755" s="227"/>
      <c r="C755" s="229"/>
      <c r="D755" s="228"/>
    </row>
    <row r="756" spans="2:4">
      <c r="B756" s="227"/>
      <c r="C756" s="229"/>
      <c r="D756" s="228"/>
    </row>
    <row r="757" spans="2:4">
      <c r="B757" s="227"/>
      <c r="C757" s="229"/>
      <c r="D757" s="228"/>
    </row>
    <row r="758" spans="2:4">
      <c r="B758" s="227"/>
      <c r="C758" s="229"/>
      <c r="D758" s="228"/>
    </row>
    <row r="759" spans="2:4">
      <c r="B759" s="227"/>
      <c r="C759" s="229"/>
      <c r="D759" s="228"/>
    </row>
    <row r="760" spans="2:4">
      <c r="B760" s="227"/>
      <c r="C760" s="229"/>
      <c r="D760" s="228"/>
    </row>
    <row r="761" spans="2:4">
      <c r="B761" s="227"/>
      <c r="C761" s="229"/>
      <c r="D761" s="228"/>
    </row>
    <row r="762" spans="2:4">
      <c r="B762" s="227"/>
      <c r="C762" s="229"/>
      <c r="D762" s="228"/>
    </row>
    <row r="763" spans="2:4">
      <c r="B763" s="227"/>
      <c r="C763" s="229"/>
      <c r="D763" s="228"/>
    </row>
    <row r="764" spans="2:4">
      <c r="B764" s="227"/>
      <c r="C764" s="229"/>
      <c r="D764" s="228"/>
    </row>
    <row r="765" spans="2:4">
      <c r="B765" s="227"/>
      <c r="C765" s="229"/>
      <c r="D765" s="228"/>
    </row>
    <row r="766" spans="2:4">
      <c r="B766" s="227"/>
      <c r="C766" s="229"/>
      <c r="D766" s="228"/>
    </row>
    <row r="767" spans="2:4">
      <c r="B767" s="227"/>
      <c r="C767" s="229"/>
      <c r="D767" s="228"/>
    </row>
    <row r="768" spans="2:4">
      <c r="B768" s="227"/>
      <c r="C768" s="229"/>
      <c r="D768" s="228"/>
    </row>
    <row r="769" spans="2:4">
      <c r="B769" s="227"/>
      <c r="C769" s="229"/>
      <c r="D769" s="228"/>
    </row>
    <row r="770" spans="2:4">
      <c r="B770" s="227"/>
      <c r="C770" s="229"/>
      <c r="D770" s="228"/>
    </row>
    <row r="771" spans="2:4">
      <c r="B771" s="227"/>
      <c r="C771" s="229"/>
      <c r="D771" s="228"/>
    </row>
    <row r="772" spans="2:4">
      <c r="B772" s="227"/>
      <c r="C772" s="229"/>
      <c r="D772" s="228"/>
    </row>
    <row r="773" spans="2:4">
      <c r="B773" s="227"/>
      <c r="C773" s="229"/>
      <c r="D773" s="228"/>
    </row>
    <row r="774" spans="2:4">
      <c r="B774" s="227"/>
      <c r="C774" s="229"/>
      <c r="D774" s="228"/>
    </row>
    <row r="775" spans="2:4">
      <c r="B775" s="227"/>
      <c r="C775" s="229"/>
      <c r="D775" s="228"/>
    </row>
    <row r="776" spans="2:4">
      <c r="B776" s="227"/>
      <c r="C776" s="229"/>
      <c r="D776" s="228"/>
    </row>
    <row r="777" spans="2:4">
      <c r="B777" s="227"/>
      <c r="C777" s="229"/>
      <c r="D777" s="228"/>
    </row>
    <row r="778" spans="2:4">
      <c r="B778" s="227"/>
      <c r="C778" s="229"/>
      <c r="D778" s="228"/>
    </row>
    <row r="779" spans="2:4">
      <c r="B779" s="227"/>
      <c r="C779" s="229"/>
      <c r="D779" s="228"/>
    </row>
    <row r="780" spans="2:4">
      <c r="B780" s="227"/>
      <c r="C780" s="229"/>
      <c r="D780" s="228"/>
    </row>
    <row r="781" spans="2:4">
      <c r="B781" s="227"/>
      <c r="C781" s="229"/>
      <c r="D781" s="228"/>
    </row>
    <row r="782" spans="2:4">
      <c r="B782" s="227"/>
      <c r="C782" s="229"/>
      <c r="D782" s="228"/>
    </row>
    <row r="783" spans="2:4">
      <c r="B783" s="227"/>
      <c r="C783" s="229"/>
      <c r="D783" s="228"/>
    </row>
    <row r="784" spans="2:4">
      <c r="B784" s="227"/>
      <c r="C784" s="229"/>
      <c r="D784" s="228"/>
    </row>
    <row r="785" spans="2:4">
      <c r="B785" s="227"/>
      <c r="C785" s="229"/>
      <c r="D785" s="228"/>
    </row>
    <row r="786" spans="2:4">
      <c r="B786" s="227"/>
      <c r="C786" s="229"/>
      <c r="D786" s="228"/>
    </row>
    <row r="787" spans="2:4">
      <c r="B787" s="227"/>
      <c r="C787" s="229"/>
      <c r="D787" s="228"/>
    </row>
    <row r="788" spans="2:4">
      <c r="B788" s="227"/>
      <c r="C788" s="229"/>
      <c r="D788" s="228"/>
    </row>
    <row r="789" spans="2:4">
      <c r="B789" s="227"/>
      <c r="C789" s="229"/>
      <c r="D789" s="228"/>
    </row>
    <row r="790" spans="2:4">
      <c r="B790" s="227"/>
      <c r="C790" s="229"/>
      <c r="D790" s="228"/>
    </row>
    <row r="791" spans="2:4">
      <c r="B791" s="227"/>
      <c r="C791" s="229"/>
      <c r="D791" s="228"/>
    </row>
    <row r="792" spans="2:4">
      <c r="B792" s="227"/>
      <c r="C792" s="229"/>
      <c r="D792" s="228"/>
    </row>
    <row r="793" spans="2:4">
      <c r="B793" s="227"/>
      <c r="C793" s="229"/>
      <c r="D793" s="228"/>
    </row>
    <row r="794" spans="2:4">
      <c r="B794" s="227"/>
      <c r="C794" s="229"/>
      <c r="D794" s="228"/>
    </row>
    <row r="795" spans="2:4">
      <c r="B795" s="227"/>
      <c r="C795" s="229"/>
      <c r="D795" s="228"/>
    </row>
    <row r="796" spans="2:4">
      <c r="B796" s="227"/>
      <c r="C796" s="229"/>
      <c r="D796" s="228"/>
    </row>
    <row r="797" spans="2:4">
      <c r="B797" s="227"/>
      <c r="C797" s="229"/>
      <c r="D797" s="228"/>
    </row>
    <row r="798" spans="2:4">
      <c r="B798" s="227"/>
      <c r="C798" s="229"/>
      <c r="D798" s="228"/>
    </row>
    <row r="799" spans="2:4">
      <c r="B799" s="227"/>
      <c r="C799" s="229"/>
      <c r="D799" s="228"/>
    </row>
    <row r="800" spans="2:4">
      <c r="B800" s="227"/>
      <c r="C800" s="229"/>
      <c r="D800" s="228"/>
    </row>
    <row r="801" spans="2:4">
      <c r="B801" s="227"/>
      <c r="C801" s="229"/>
      <c r="D801" s="228"/>
    </row>
    <row r="802" spans="2:4">
      <c r="B802" s="227"/>
      <c r="C802" s="229"/>
      <c r="D802" s="228"/>
    </row>
    <row r="803" spans="2:4">
      <c r="B803" s="227"/>
      <c r="C803" s="229"/>
      <c r="D803" s="228"/>
    </row>
    <row r="804" spans="2:4">
      <c r="B804" s="227"/>
      <c r="C804" s="229"/>
      <c r="D804" s="228"/>
    </row>
    <row r="805" spans="2:4">
      <c r="B805" s="227"/>
      <c r="C805" s="229"/>
      <c r="D805" s="228"/>
    </row>
    <row r="806" spans="2:4">
      <c r="B806" s="227"/>
      <c r="C806" s="229"/>
      <c r="D806" s="228"/>
    </row>
    <row r="807" spans="2:4">
      <c r="B807" s="227"/>
      <c r="C807" s="229"/>
      <c r="D807" s="228"/>
    </row>
    <row r="808" spans="2:4">
      <c r="B808" s="227"/>
      <c r="C808" s="229"/>
      <c r="D808" s="228"/>
    </row>
    <row r="809" spans="2:4">
      <c r="B809" s="227"/>
      <c r="C809" s="229"/>
      <c r="D809" s="228"/>
    </row>
    <row r="810" spans="2:4">
      <c r="B810" s="227"/>
      <c r="C810" s="229"/>
      <c r="D810" s="228"/>
    </row>
    <row r="811" spans="2:4">
      <c r="B811" s="227"/>
      <c r="C811" s="229"/>
      <c r="D811" s="228"/>
    </row>
    <row r="812" spans="2:4">
      <c r="B812" s="227"/>
      <c r="C812" s="229"/>
      <c r="D812" s="228"/>
    </row>
    <row r="813" spans="2:4">
      <c r="B813" s="227"/>
      <c r="C813" s="229"/>
      <c r="D813" s="228"/>
    </row>
    <row r="814" spans="2:4">
      <c r="B814" s="227"/>
      <c r="C814" s="229"/>
      <c r="D814" s="228"/>
    </row>
    <row r="815" spans="2:4">
      <c r="B815" s="227"/>
      <c r="C815" s="229"/>
      <c r="D815" s="228"/>
    </row>
    <row r="816" spans="2:4">
      <c r="B816" s="227"/>
      <c r="C816" s="229"/>
      <c r="D816" s="228"/>
    </row>
    <row r="817" spans="2:4">
      <c r="B817" s="227"/>
      <c r="C817" s="229"/>
      <c r="D817" s="228"/>
    </row>
    <row r="818" spans="2:4">
      <c r="B818" s="227"/>
      <c r="C818" s="229"/>
      <c r="D818" s="228"/>
    </row>
    <row r="819" spans="2:4">
      <c r="B819" s="227"/>
      <c r="C819" s="229"/>
      <c r="D819" s="228"/>
    </row>
    <row r="820" spans="2:4">
      <c r="B820" s="227"/>
      <c r="C820" s="229"/>
      <c r="D820" s="228"/>
    </row>
    <row r="821" spans="2:4">
      <c r="B821" s="227"/>
      <c r="C821" s="229"/>
      <c r="D821" s="228"/>
    </row>
    <row r="822" spans="2:4">
      <c r="B822" s="227"/>
      <c r="C822" s="229"/>
      <c r="D822" s="228"/>
    </row>
    <row r="823" spans="2:4">
      <c r="B823" s="227"/>
      <c r="C823" s="229"/>
      <c r="D823" s="228"/>
    </row>
    <row r="824" spans="2:4">
      <c r="B824" s="227"/>
      <c r="C824" s="229"/>
      <c r="D824" s="228"/>
    </row>
    <row r="825" spans="2:4">
      <c r="B825" s="227"/>
      <c r="C825" s="229"/>
      <c r="D825" s="228"/>
    </row>
    <row r="826" spans="2:4">
      <c r="B826" s="227"/>
      <c r="C826" s="229"/>
      <c r="D826" s="228"/>
    </row>
    <row r="827" spans="2:4">
      <c r="B827" s="227"/>
      <c r="C827" s="229"/>
      <c r="D827" s="228"/>
    </row>
    <row r="828" spans="2:4">
      <c r="B828" s="227"/>
      <c r="C828" s="229"/>
      <c r="D828" s="228"/>
    </row>
    <row r="829" spans="2:4">
      <c r="B829" s="227"/>
      <c r="C829" s="229"/>
      <c r="D829" s="228"/>
    </row>
    <row r="830" spans="2:4">
      <c r="B830" s="227"/>
      <c r="C830" s="229"/>
      <c r="D830" s="228"/>
    </row>
    <row r="831" spans="2:4">
      <c r="B831" s="227"/>
      <c r="C831" s="229"/>
      <c r="D831" s="228"/>
    </row>
    <row r="832" spans="2:4">
      <c r="B832" s="227"/>
      <c r="C832" s="229"/>
      <c r="D832" s="228"/>
    </row>
    <row r="833" spans="2:4">
      <c r="B833" s="227"/>
      <c r="C833" s="229"/>
      <c r="D833" s="228"/>
    </row>
    <row r="834" spans="2:4">
      <c r="B834" s="227"/>
      <c r="C834" s="229"/>
      <c r="D834" s="228"/>
    </row>
    <row r="835" spans="2:4">
      <c r="B835" s="227"/>
      <c r="C835" s="229"/>
      <c r="D835" s="228"/>
    </row>
    <row r="836" spans="2:4">
      <c r="B836" s="227"/>
      <c r="C836" s="229"/>
      <c r="D836" s="228"/>
    </row>
    <row r="837" spans="2:4">
      <c r="B837" s="227"/>
      <c r="C837" s="229"/>
      <c r="D837" s="228"/>
    </row>
    <row r="838" spans="2:4">
      <c r="B838" s="227"/>
      <c r="C838" s="229"/>
      <c r="D838" s="228"/>
    </row>
    <row r="839" spans="2:4">
      <c r="B839" s="227"/>
      <c r="C839" s="229"/>
      <c r="D839" s="228"/>
    </row>
    <row r="840" spans="2:4">
      <c r="B840" s="227"/>
      <c r="C840" s="229"/>
      <c r="D840" s="228"/>
    </row>
    <row r="841" spans="2:4">
      <c r="B841" s="227"/>
      <c r="C841" s="229"/>
      <c r="D841" s="228"/>
    </row>
    <row r="842" spans="2:4">
      <c r="B842" s="227"/>
      <c r="C842" s="229"/>
      <c r="D842" s="228"/>
    </row>
    <row r="843" spans="2:4">
      <c r="B843" s="227"/>
      <c r="C843" s="229"/>
      <c r="D843" s="228"/>
    </row>
    <row r="844" spans="2:4">
      <c r="B844" s="227"/>
      <c r="C844" s="229"/>
      <c r="D844" s="228"/>
    </row>
    <row r="845" spans="2:4">
      <c r="B845" s="227"/>
      <c r="C845" s="229"/>
      <c r="D845" s="228"/>
    </row>
    <row r="846" spans="2:4">
      <c r="B846" s="227"/>
      <c r="C846" s="229"/>
      <c r="D846" s="228"/>
    </row>
    <row r="847" spans="2:4">
      <c r="B847" s="227"/>
      <c r="C847" s="229"/>
      <c r="D847" s="228"/>
    </row>
    <row r="848" spans="2:4">
      <c r="B848" s="227"/>
      <c r="C848" s="229"/>
      <c r="D848" s="228"/>
    </row>
    <row r="849" spans="2:4">
      <c r="B849" s="227"/>
      <c r="C849" s="229"/>
      <c r="D849" s="228"/>
    </row>
    <row r="850" spans="2:4">
      <c r="B850" s="227"/>
      <c r="C850" s="229"/>
      <c r="D850" s="228"/>
    </row>
    <row r="851" spans="2:4">
      <c r="B851" s="227"/>
      <c r="C851" s="229"/>
      <c r="D851" s="228"/>
    </row>
    <row r="852" spans="2:4">
      <c r="B852" s="227"/>
      <c r="C852" s="229"/>
      <c r="D852" s="228"/>
    </row>
    <row r="853" spans="2:4">
      <c r="B853" s="227"/>
      <c r="C853" s="229"/>
      <c r="D853" s="228"/>
    </row>
    <row r="854" spans="2:4">
      <c r="B854" s="227"/>
      <c r="C854" s="229"/>
      <c r="D854" s="228"/>
    </row>
    <row r="855" spans="2:4">
      <c r="B855" s="227"/>
      <c r="C855" s="229"/>
      <c r="D855" s="228"/>
    </row>
    <row r="856" spans="2:4">
      <c r="B856" s="227"/>
      <c r="C856" s="229"/>
      <c r="D856" s="228"/>
    </row>
    <row r="857" spans="2:4">
      <c r="B857" s="227"/>
      <c r="C857" s="229"/>
      <c r="D857" s="228"/>
    </row>
    <row r="858" spans="2:4">
      <c r="B858" s="227"/>
      <c r="C858" s="229"/>
      <c r="D858" s="228"/>
    </row>
    <row r="859" spans="2:4">
      <c r="B859" s="227"/>
      <c r="C859" s="229"/>
      <c r="D859" s="228"/>
    </row>
    <row r="860" spans="2:4">
      <c r="B860" s="227"/>
      <c r="C860" s="229"/>
      <c r="D860" s="228"/>
    </row>
    <row r="861" spans="2:4">
      <c r="B861" s="227"/>
      <c r="C861" s="229"/>
      <c r="D861" s="228"/>
    </row>
    <row r="862" spans="2:4">
      <c r="B862" s="227"/>
      <c r="C862" s="229"/>
      <c r="D862" s="228"/>
    </row>
    <row r="863" spans="2:4">
      <c r="B863" s="227"/>
      <c r="C863" s="229"/>
      <c r="D863" s="228"/>
    </row>
    <row r="864" spans="2:4">
      <c r="B864" s="227"/>
      <c r="C864" s="229"/>
      <c r="D864" s="228"/>
    </row>
    <row r="865" spans="2:4">
      <c r="B865" s="227"/>
      <c r="C865" s="229"/>
      <c r="D865" s="228"/>
    </row>
    <row r="866" spans="2:4">
      <c r="B866" s="227"/>
      <c r="C866" s="229"/>
      <c r="D866" s="228"/>
    </row>
    <row r="867" spans="2:4">
      <c r="B867" s="227"/>
      <c r="C867" s="229"/>
      <c r="D867" s="228"/>
    </row>
    <row r="868" spans="2:4">
      <c r="B868" s="227"/>
      <c r="C868" s="229"/>
      <c r="D868" s="228"/>
    </row>
    <row r="869" spans="2:4">
      <c r="B869" s="227"/>
      <c r="C869" s="229"/>
      <c r="D869" s="228"/>
    </row>
    <row r="870" spans="2:4">
      <c r="B870" s="227"/>
      <c r="C870" s="229"/>
      <c r="D870" s="228"/>
    </row>
    <row r="871" spans="2:4">
      <c r="B871" s="227"/>
      <c r="C871" s="229"/>
      <c r="D871" s="228"/>
    </row>
    <row r="872" spans="2:4">
      <c r="B872" s="227"/>
      <c r="C872" s="229"/>
      <c r="D872" s="228"/>
    </row>
    <row r="873" spans="2:4">
      <c r="B873" s="227"/>
      <c r="C873" s="229"/>
      <c r="D873" s="228"/>
    </row>
    <row r="874" spans="2:4">
      <c r="B874" s="227"/>
      <c r="C874" s="229"/>
      <c r="D874" s="228"/>
    </row>
    <row r="875" spans="2:4">
      <c r="B875" s="227"/>
      <c r="C875" s="229"/>
      <c r="D875" s="228"/>
    </row>
    <row r="876" spans="2:4">
      <c r="B876" s="227"/>
      <c r="C876" s="229"/>
      <c r="D876" s="228"/>
    </row>
    <row r="877" spans="2:4">
      <c r="B877" s="227"/>
      <c r="C877" s="229"/>
      <c r="D877" s="228"/>
    </row>
    <row r="878" spans="2:4">
      <c r="B878" s="227"/>
      <c r="C878" s="229"/>
      <c r="D878" s="228"/>
    </row>
    <row r="879" spans="2:4">
      <c r="B879" s="227"/>
      <c r="C879" s="229"/>
      <c r="D879" s="228"/>
    </row>
    <row r="880" spans="2:4">
      <c r="B880" s="227"/>
      <c r="C880" s="229"/>
      <c r="D880" s="228"/>
    </row>
    <row r="881" spans="2:4">
      <c r="B881" s="227"/>
      <c r="C881" s="229"/>
      <c r="D881" s="228"/>
    </row>
    <row r="882" spans="2:4">
      <c r="B882" s="227"/>
      <c r="C882" s="229"/>
      <c r="D882" s="228"/>
    </row>
    <row r="883" spans="2:4">
      <c r="B883" s="227"/>
      <c r="C883" s="229"/>
      <c r="D883" s="228"/>
    </row>
    <row r="884" spans="2:4">
      <c r="B884" s="227"/>
      <c r="C884" s="229"/>
      <c r="D884" s="228"/>
    </row>
    <row r="885" spans="2:4">
      <c r="B885" s="227"/>
      <c r="C885" s="229"/>
      <c r="D885" s="228"/>
    </row>
    <row r="886" spans="2:4">
      <c r="B886" s="227"/>
      <c r="C886" s="229"/>
      <c r="D886" s="228"/>
    </row>
    <row r="887" spans="2:4">
      <c r="B887" s="227"/>
      <c r="C887" s="229"/>
      <c r="D887" s="228"/>
    </row>
    <row r="888" spans="2:4">
      <c r="B888" s="227"/>
      <c r="C888" s="229"/>
      <c r="D888" s="228"/>
    </row>
    <row r="889" spans="2:4">
      <c r="B889" s="227"/>
      <c r="C889" s="229"/>
      <c r="D889" s="228"/>
    </row>
    <row r="890" spans="2:4">
      <c r="B890" s="227"/>
      <c r="C890" s="229"/>
      <c r="D890" s="228"/>
    </row>
    <row r="891" spans="2:4">
      <c r="B891" s="227"/>
      <c r="C891" s="229"/>
      <c r="D891" s="228"/>
    </row>
    <row r="892" spans="2:4">
      <c r="B892" s="227"/>
      <c r="C892" s="229"/>
      <c r="D892" s="228"/>
    </row>
    <row r="893" spans="2:4">
      <c r="B893" s="227"/>
      <c r="C893" s="229"/>
      <c r="D893" s="228"/>
    </row>
    <row r="894" spans="2:4">
      <c r="B894" s="227"/>
      <c r="C894" s="229"/>
      <c r="D894" s="228"/>
    </row>
    <row r="895" spans="2:4">
      <c r="B895" s="227"/>
      <c r="C895" s="229"/>
      <c r="D895" s="228"/>
    </row>
    <row r="896" spans="2:4">
      <c r="B896" s="227"/>
      <c r="C896" s="229"/>
      <c r="D896" s="228"/>
    </row>
    <row r="897" spans="2:4">
      <c r="B897" s="227"/>
      <c r="C897" s="229"/>
      <c r="D897" s="228"/>
    </row>
    <row r="898" spans="2:4">
      <c r="B898" s="227"/>
      <c r="C898" s="229"/>
      <c r="D898" s="228"/>
    </row>
    <row r="899" spans="2:4">
      <c r="B899" s="227"/>
      <c r="C899" s="229"/>
      <c r="D899" s="228"/>
    </row>
    <row r="900" spans="2:4">
      <c r="B900" s="227"/>
      <c r="C900" s="229"/>
      <c r="D900" s="228"/>
    </row>
    <row r="901" spans="2:4">
      <c r="B901" s="227"/>
      <c r="C901" s="229"/>
      <c r="D901" s="228"/>
    </row>
    <row r="902" spans="2:4">
      <c r="B902" s="227"/>
      <c r="C902" s="229"/>
      <c r="D902" s="228"/>
    </row>
    <row r="903" spans="2:4">
      <c r="B903" s="227"/>
      <c r="C903" s="229"/>
      <c r="D903" s="228"/>
    </row>
    <row r="904" spans="2:4">
      <c r="B904" s="227"/>
      <c r="C904" s="229"/>
      <c r="D904" s="228"/>
    </row>
    <row r="905" spans="2:4">
      <c r="B905" s="227"/>
      <c r="C905" s="229"/>
      <c r="D905" s="228"/>
    </row>
    <row r="906" spans="2:4">
      <c r="B906" s="227"/>
      <c r="C906" s="229"/>
      <c r="D906" s="228"/>
    </row>
    <row r="907" spans="2:4">
      <c r="B907" s="227"/>
      <c r="C907" s="229"/>
      <c r="D907" s="228"/>
    </row>
    <row r="908" spans="2:4">
      <c r="B908" s="227"/>
      <c r="C908" s="229"/>
      <c r="D908" s="228"/>
    </row>
    <row r="909" spans="2:4">
      <c r="B909" s="227"/>
      <c r="C909" s="229"/>
      <c r="D909" s="228"/>
    </row>
    <row r="910" spans="2:4">
      <c r="B910" s="227"/>
      <c r="C910" s="229"/>
      <c r="D910" s="228"/>
    </row>
    <row r="911" spans="2:4">
      <c r="B911" s="227"/>
      <c r="C911" s="229"/>
      <c r="D911" s="228"/>
    </row>
    <row r="912" spans="2:4">
      <c r="B912" s="227"/>
      <c r="C912" s="229"/>
      <c r="D912" s="228"/>
    </row>
    <row r="913" spans="2:4">
      <c r="B913" s="227"/>
      <c r="C913" s="229"/>
      <c r="D913" s="228"/>
    </row>
    <row r="914" spans="2:4">
      <c r="B914" s="227"/>
      <c r="C914" s="229"/>
      <c r="D914" s="228"/>
    </row>
    <row r="915" spans="2:4">
      <c r="B915" s="227"/>
      <c r="C915" s="229"/>
      <c r="D915" s="228"/>
    </row>
    <row r="916" spans="2:4">
      <c r="B916" s="227"/>
      <c r="C916" s="229"/>
      <c r="D916" s="228"/>
    </row>
    <row r="917" spans="2:4">
      <c r="B917" s="227"/>
      <c r="C917" s="229"/>
      <c r="D917" s="228"/>
    </row>
    <row r="918" spans="2:4">
      <c r="B918" s="227"/>
      <c r="C918" s="229"/>
      <c r="D918" s="228"/>
    </row>
    <row r="919" spans="2:4">
      <c r="B919" s="227"/>
      <c r="C919" s="229"/>
      <c r="D919" s="228"/>
    </row>
    <row r="920" spans="2:4">
      <c r="B920" s="227"/>
      <c r="C920" s="229"/>
      <c r="D920" s="228"/>
    </row>
    <row r="921" spans="2:4">
      <c r="B921" s="227"/>
      <c r="C921" s="229"/>
      <c r="D921" s="228"/>
    </row>
    <row r="922" spans="2:4">
      <c r="B922" s="227"/>
      <c r="C922" s="229"/>
      <c r="D922" s="228"/>
    </row>
    <row r="923" spans="2:4">
      <c r="B923" s="227"/>
      <c r="C923" s="229"/>
      <c r="D923" s="228"/>
    </row>
    <row r="924" spans="2:4">
      <c r="B924" s="227"/>
      <c r="C924" s="229"/>
      <c r="D924" s="228"/>
    </row>
    <row r="925" spans="2:4">
      <c r="B925" s="227"/>
      <c r="C925" s="229"/>
      <c r="D925" s="228"/>
    </row>
    <row r="926" spans="2:4">
      <c r="B926" s="227"/>
      <c r="C926" s="229"/>
      <c r="D926" s="228"/>
    </row>
    <row r="927" spans="2:4">
      <c r="B927" s="227"/>
      <c r="C927" s="229"/>
      <c r="D927" s="228"/>
    </row>
    <row r="928" spans="2:4">
      <c r="B928" s="227"/>
      <c r="C928" s="229"/>
      <c r="D928" s="228"/>
    </row>
    <row r="929" spans="2:4">
      <c r="B929" s="227"/>
      <c r="C929" s="229"/>
      <c r="D929" s="228"/>
    </row>
    <row r="930" spans="2:4">
      <c r="B930" s="227"/>
      <c r="C930" s="229"/>
      <c r="D930" s="228"/>
    </row>
    <row r="931" spans="2:4">
      <c r="B931" s="227"/>
      <c r="C931" s="229"/>
      <c r="D931" s="228"/>
    </row>
    <row r="932" spans="2:4">
      <c r="B932" s="227"/>
      <c r="C932" s="229"/>
      <c r="D932" s="228"/>
    </row>
    <row r="933" spans="2:4">
      <c r="B933" s="227"/>
      <c r="C933" s="229"/>
      <c r="D933" s="228"/>
    </row>
    <row r="934" spans="2:4">
      <c r="B934" s="227"/>
      <c r="C934" s="229"/>
      <c r="D934" s="228"/>
    </row>
    <row r="935" spans="2:4">
      <c r="B935" s="227"/>
      <c r="C935" s="229"/>
      <c r="D935" s="228"/>
    </row>
    <row r="936" spans="2:4">
      <c r="B936" s="227"/>
      <c r="C936" s="229"/>
      <c r="D936" s="228"/>
    </row>
    <row r="937" spans="2:4">
      <c r="B937" s="227"/>
      <c r="C937" s="229"/>
      <c r="D937" s="228"/>
    </row>
    <row r="938" spans="2:4">
      <c r="B938" s="227"/>
      <c r="C938" s="229"/>
      <c r="D938" s="228"/>
    </row>
    <row r="939" spans="2:4">
      <c r="B939" s="227"/>
      <c r="C939" s="229"/>
      <c r="D939" s="228"/>
    </row>
    <row r="940" spans="2:4">
      <c r="B940" s="227"/>
      <c r="C940" s="229"/>
      <c r="D940" s="228"/>
    </row>
    <row r="941" spans="2:4">
      <c r="B941" s="227"/>
      <c r="C941" s="229"/>
      <c r="D941" s="228"/>
    </row>
    <row r="942" spans="2:4">
      <c r="B942" s="227"/>
      <c r="C942" s="229"/>
      <c r="D942" s="228"/>
    </row>
    <row r="943" spans="2:4">
      <c r="B943" s="227"/>
      <c r="C943" s="229"/>
      <c r="D943" s="228"/>
    </row>
    <row r="944" spans="2:4">
      <c r="B944" s="227"/>
      <c r="C944" s="229"/>
      <c r="D944" s="228"/>
    </row>
    <row r="945" spans="2:4">
      <c r="B945" s="227"/>
      <c r="C945" s="229"/>
      <c r="D945" s="228"/>
    </row>
    <row r="946" spans="2:4">
      <c r="B946" s="227"/>
      <c r="C946" s="229"/>
      <c r="D946" s="228"/>
    </row>
    <row r="947" spans="2:4">
      <c r="B947" s="227"/>
      <c r="C947" s="229"/>
      <c r="D947" s="228"/>
    </row>
    <row r="948" spans="2:4">
      <c r="B948" s="227"/>
      <c r="C948" s="229"/>
      <c r="D948" s="228"/>
    </row>
    <row r="949" spans="2:4">
      <c r="B949" s="227"/>
      <c r="C949" s="229"/>
      <c r="D949" s="228"/>
    </row>
    <row r="950" spans="2:4">
      <c r="B950" s="227"/>
      <c r="C950" s="229"/>
      <c r="D950" s="228"/>
    </row>
    <row r="951" spans="2:4">
      <c r="B951" s="227"/>
      <c r="C951" s="229"/>
      <c r="D951" s="228"/>
    </row>
    <row r="952" spans="2:4">
      <c r="B952" s="227"/>
      <c r="C952" s="229"/>
      <c r="D952" s="228"/>
    </row>
    <row r="953" spans="2:4">
      <c r="B953" s="227"/>
      <c r="C953" s="229"/>
      <c r="D953" s="228"/>
    </row>
    <row r="954" spans="2:4">
      <c r="B954" s="227"/>
      <c r="C954" s="229"/>
      <c r="D954" s="228"/>
    </row>
    <row r="955" spans="2:4">
      <c r="B955" s="227"/>
      <c r="C955" s="229"/>
      <c r="D955" s="228"/>
    </row>
    <row r="956" spans="2:4">
      <c r="B956" s="227"/>
      <c r="C956" s="229"/>
      <c r="D956" s="228"/>
    </row>
    <row r="957" spans="2:4">
      <c r="B957" s="227"/>
      <c r="C957" s="229"/>
      <c r="D957" s="228"/>
    </row>
    <row r="958" spans="2:4">
      <c r="B958" s="227"/>
      <c r="C958" s="229"/>
      <c r="D958" s="228"/>
    </row>
    <row r="959" spans="2:4">
      <c r="B959" s="227"/>
      <c r="C959" s="229"/>
      <c r="D959" s="228"/>
    </row>
    <row r="960" spans="2:4">
      <c r="B960" s="227"/>
      <c r="C960" s="229"/>
      <c r="D960" s="228"/>
    </row>
    <row r="961" spans="2:4">
      <c r="B961" s="227"/>
      <c r="C961" s="229"/>
      <c r="D961" s="228"/>
    </row>
    <row r="962" spans="2:4">
      <c r="B962" s="227"/>
      <c r="C962" s="229"/>
      <c r="D962" s="228"/>
    </row>
    <row r="963" spans="2:4">
      <c r="B963" s="227"/>
      <c r="C963" s="229"/>
      <c r="D963" s="228"/>
    </row>
    <row r="964" spans="2:4">
      <c r="B964" s="227"/>
      <c r="C964" s="229"/>
      <c r="D964" s="228"/>
    </row>
    <row r="965" spans="2:4">
      <c r="B965" s="227"/>
      <c r="C965" s="229"/>
      <c r="D965" s="228"/>
    </row>
    <row r="966" spans="2:4">
      <c r="B966" s="227"/>
      <c r="C966" s="229"/>
      <c r="D966" s="228"/>
    </row>
    <row r="967" spans="2:4">
      <c r="B967" s="227"/>
      <c r="C967" s="229"/>
      <c r="D967" s="228"/>
    </row>
    <row r="968" spans="2:4">
      <c r="B968" s="227"/>
      <c r="C968" s="229"/>
      <c r="D968" s="228"/>
    </row>
    <row r="969" spans="2:4">
      <c r="B969" s="227"/>
      <c r="C969" s="229"/>
      <c r="D969" s="228"/>
    </row>
    <row r="970" spans="2:4">
      <c r="B970" s="227"/>
      <c r="C970" s="229"/>
      <c r="D970" s="228"/>
    </row>
    <row r="971" spans="2:4">
      <c r="B971" s="227"/>
      <c r="C971" s="229"/>
      <c r="D971" s="228"/>
    </row>
    <row r="972" spans="2:4">
      <c r="B972" s="227"/>
      <c r="C972" s="229"/>
      <c r="D972" s="228"/>
    </row>
    <row r="973" spans="2:4">
      <c r="B973" s="227"/>
      <c r="C973" s="229"/>
      <c r="D973" s="228"/>
    </row>
    <row r="974" spans="2:4">
      <c r="B974" s="227"/>
      <c r="C974" s="229"/>
      <c r="D974" s="228"/>
    </row>
    <row r="975" spans="2:4">
      <c r="B975" s="227"/>
      <c r="C975" s="229"/>
      <c r="D975" s="228"/>
    </row>
    <row r="976" spans="2:4">
      <c r="B976" s="227"/>
      <c r="C976" s="229"/>
      <c r="D976" s="228"/>
    </row>
    <row r="977" spans="2:4">
      <c r="B977" s="227"/>
      <c r="C977" s="229"/>
      <c r="D977" s="228"/>
    </row>
    <row r="978" spans="2:4">
      <c r="B978" s="227"/>
      <c r="C978" s="229"/>
      <c r="D978" s="228"/>
    </row>
    <row r="979" spans="2:4">
      <c r="B979" s="227"/>
      <c r="C979" s="229"/>
      <c r="D979" s="228"/>
    </row>
    <row r="980" spans="2:4">
      <c r="B980" s="227"/>
      <c r="C980" s="229"/>
      <c r="D980" s="228"/>
    </row>
    <row r="981" spans="2:4">
      <c r="B981" s="227"/>
      <c r="C981" s="229"/>
      <c r="D981" s="228"/>
    </row>
    <row r="982" spans="2:4">
      <c r="B982" s="227"/>
      <c r="C982" s="229"/>
      <c r="D982" s="228"/>
    </row>
    <row r="983" spans="2:4">
      <c r="B983" s="227"/>
      <c r="C983" s="229"/>
      <c r="D983" s="228"/>
    </row>
    <row r="984" spans="2:4">
      <c r="B984" s="227"/>
      <c r="C984" s="229"/>
      <c r="D984" s="228"/>
    </row>
    <row r="985" spans="2:4">
      <c r="B985" s="227"/>
      <c r="C985" s="229"/>
      <c r="D985" s="228"/>
    </row>
    <row r="986" spans="2:4">
      <c r="B986" s="227"/>
      <c r="C986" s="229"/>
      <c r="D986" s="228"/>
    </row>
    <row r="987" spans="2:4">
      <c r="B987" s="227"/>
      <c r="C987" s="229"/>
      <c r="D987" s="228"/>
    </row>
    <row r="988" spans="2:4">
      <c r="B988" s="227"/>
      <c r="C988" s="229"/>
      <c r="D988" s="228"/>
    </row>
    <row r="989" spans="2:4">
      <c r="B989" s="227"/>
      <c r="C989" s="229"/>
      <c r="D989" s="228"/>
    </row>
    <row r="990" spans="2:4">
      <c r="B990" s="227"/>
      <c r="C990" s="229"/>
      <c r="D990" s="228"/>
    </row>
    <row r="991" spans="2:4">
      <c r="B991" s="227"/>
      <c r="C991" s="229"/>
      <c r="D991" s="228"/>
    </row>
    <row r="992" spans="2:4">
      <c r="B992" s="227"/>
      <c r="C992" s="229"/>
      <c r="D992" s="228"/>
    </row>
    <row r="993" spans="2:4">
      <c r="B993" s="227"/>
      <c r="C993" s="229"/>
      <c r="D993" s="228"/>
    </row>
    <row r="994" spans="2:4">
      <c r="B994" s="227"/>
      <c r="C994" s="229"/>
      <c r="D994" s="228"/>
    </row>
    <row r="995" spans="2:4">
      <c r="B995" s="227"/>
      <c r="C995" s="229"/>
      <c r="D995" s="228"/>
    </row>
    <row r="996" spans="2:4">
      <c r="B996" s="227"/>
      <c r="C996" s="229"/>
      <c r="D996" s="228"/>
    </row>
    <row r="997" spans="2:4">
      <c r="B997" s="227"/>
      <c r="C997" s="229"/>
      <c r="D997" s="228"/>
    </row>
    <row r="998" spans="2:4">
      <c r="B998" s="227"/>
      <c r="C998" s="229"/>
      <c r="D998" s="228"/>
    </row>
    <row r="999" spans="2:4">
      <c r="B999" s="227"/>
      <c r="C999" s="229"/>
      <c r="D999" s="228"/>
    </row>
    <row r="1000" spans="2:4">
      <c r="B1000" s="227"/>
      <c r="C1000" s="229"/>
      <c r="D1000" s="228"/>
    </row>
    <row r="1001" spans="2:4">
      <c r="B1001" s="227"/>
      <c r="C1001" s="229"/>
      <c r="D1001" s="228"/>
    </row>
    <row r="1002" spans="2:4">
      <c r="B1002" s="227"/>
      <c r="C1002" s="229"/>
      <c r="D1002" s="228"/>
    </row>
    <row r="1003" spans="2:4">
      <c r="B1003" s="227"/>
      <c r="C1003" s="229"/>
      <c r="D1003" s="228"/>
    </row>
    <row r="1004" spans="2:4">
      <c r="B1004" s="227"/>
      <c r="C1004" s="229"/>
      <c r="D1004" s="228"/>
    </row>
    <row r="1005" spans="2:4">
      <c r="B1005" s="227"/>
      <c r="C1005" s="229"/>
      <c r="D1005" s="228"/>
    </row>
    <row r="1006" spans="2:4">
      <c r="B1006" s="227"/>
      <c r="C1006" s="229"/>
      <c r="D1006" s="228"/>
    </row>
    <row r="1007" spans="2:4">
      <c r="B1007" s="227"/>
      <c r="C1007" s="229"/>
      <c r="D1007" s="228"/>
    </row>
    <row r="1008" spans="2:4">
      <c r="B1008" s="227"/>
      <c r="C1008" s="229"/>
      <c r="D1008" s="228"/>
    </row>
    <row r="1009" spans="2:4">
      <c r="B1009" s="227"/>
      <c r="C1009" s="229"/>
      <c r="D1009" s="228"/>
    </row>
    <row r="1010" spans="2:4">
      <c r="B1010" s="227"/>
      <c r="C1010" s="229"/>
      <c r="D1010" s="228"/>
    </row>
    <row r="1011" spans="2:4">
      <c r="B1011" s="227"/>
      <c r="C1011" s="229"/>
      <c r="D1011" s="228"/>
    </row>
    <row r="1012" spans="2:4">
      <c r="B1012" s="227"/>
      <c r="C1012" s="229"/>
      <c r="D1012" s="228"/>
    </row>
    <row r="1013" spans="2:4">
      <c r="B1013" s="227"/>
      <c r="C1013" s="229"/>
      <c r="D1013" s="228"/>
    </row>
    <row r="1014" spans="2:4">
      <c r="B1014" s="227"/>
      <c r="C1014" s="229"/>
      <c r="D1014" s="228"/>
    </row>
    <row r="1015" spans="2:4">
      <c r="B1015" s="227"/>
      <c r="C1015" s="229"/>
      <c r="D1015" s="228"/>
    </row>
    <row r="1016" spans="2:4">
      <c r="B1016" s="227"/>
      <c r="C1016" s="229"/>
      <c r="D1016" s="228"/>
    </row>
    <row r="1017" spans="2:4">
      <c r="B1017" s="227"/>
      <c r="C1017" s="229"/>
      <c r="D1017" s="228"/>
    </row>
    <row r="1018" spans="2:4">
      <c r="B1018" s="227"/>
      <c r="C1018" s="229"/>
      <c r="D1018" s="228"/>
    </row>
    <row r="1019" spans="2:4">
      <c r="B1019" s="227"/>
      <c r="C1019" s="229"/>
      <c r="D1019" s="228"/>
    </row>
    <row r="1020" spans="2:4">
      <c r="B1020" s="227"/>
      <c r="C1020" s="229"/>
      <c r="D1020" s="228"/>
    </row>
    <row r="1021" spans="2:4">
      <c r="B1021" s="227"/>
      <c r="C1021" s="229"/>
      <c r="D1021" s="228"/>
    </row>
    <row r="1022" spans="2:4">
      <c r="B1022" s="227"/>
      <c r="C1022" s="229"/>
      <c r="D1022" s="228"/>
    </row>
    <row r="1023" spans="2:4">
      <c r="B1023" s="227"/>
      <c r="C1023" s="229"/>
      <c r="D1023" s="228"/>
    </row>
    <row r="1024" spans="2:4">
      <c r="B1024" s="227"/>
      <c r="C1024" s="229"/>
      <c r="D1024" s="228"/>
    </row>
    <row r="1025" spans="2:4">
      <c r="B1025" s="227"/>
      <c r="C1025" s="229"/>
      <c r="D1025" s="228"/>
    </row>
    <row r="1026" spans="2:4">
      <c r="B1026" s="227"/>
      <c r="C1026" s="229"/>
      <c r="D1026" s="228"/>
    </row>
    <row r="1027" spans="2:4">
      <c r="B1027" s="227"/>
      <c r="C1027" s="229"/>
      <c r="D1027" s="228"/>
    </row>
    <row r="1028" spans="2:4">
      <c r="B1028" s="227"/>
      <c r="C1028" s="229"/>
      <c r="D1028" s="228"/>
    </row>
    <row r="1029" spans="2:4">
      <c r="B1029" s="227"/>
      <c r="C1029" s="229"/>
      <c r="D1029" s="228"/>
    </row>
    <row r="1030" spans="2:4">
      <c r="B1030" s="227"/>
      <c r="C1030" s="229"/>
      <c r="D1030" s="228"/>
    </row>
    <row r="1031" spans="2:4">
      <c r="B1031" s="227"/>
      <c r="C1031" s="229"/>
      <c r="D1031" s="228"/>
    </row>
    <row r="1032" spans="2:4">
      <c r="B1032" s="227"/>
      <c r="C1032" s="229"/>
      <c r="D1032" s="228"/>
    </row>
    <row r="1033" spans="2:4">
      <c r="B1033" s="227"/>
      <c r="C1033" s="229"/>
      <c r="D1033" s="228"/>
    </row>
    <row r="1034" spans="2:4">
      <c r="B1034" s="227"/>
      <c r="C1034" s="229"/>
      <c r="D1034" s="228"/>
    </row>
    <row r="1035" spans="2:4">
      <c r="B1035" s="227"/>
      <c r="C1035" s="229"/>
      <c r="D1035" s="228"/>
    </row>
    <row r="1036" spans="2:4">
      <c r="B1036" s="227"/>
      <c r="C1036" s="229"/>
      <c r="D1036" s="228"/>
    </row>
    <row r="1037" spans="2:4">
      <c r="B1037" s="227"/>
      <c r="C1037" s="229"/>
      <c r="D1037" s="228"/>
    </row>
    <row r="1038" spans="2:4">
      <c r="B1038" s="227"/>
      <c r="C1038" s="229"/>
      <c r="D1038" s="228"/>
    </row>
    <row r="1039" spans="2:4">
      <c r="B1039" s="227"/>
      <c r="C1039" s="229"/>
      <c r="D1039" s="228"/>
    </row>
    <row r="1040" spans="2:4">
      <c r="B1040" s="227"/>
      <c r="C1040" s="229"/>
      <c r="D1040" s="228"/>
    </row>
    <row r="1041" spans="2:4">
      <c r="B1041" s="227"/>
      <c r="C1041" s="229"/>
      <c r="D1041" s="228"/>
    </row>
    <row r="1042" spans="2:4">
      <c r="B1042" s="227"/>
      <c r="C1042" s="229"/>
      <c r="D1042" s="228"/>
    </row>
    <row r="1043" spans="2:4">
      <c r="B1043" s="227"/>
      <c r="C1043" s="229"/>
      <c r="D1043" s="228"/>
    </row>
    <row r="1044" spans="2:4">
      <c r="B1044" s="227"/>
      <c r="C1044" s="229"/>
      <c r="D1044" s="228"/>
    </row>
    <row r="1045" spans="2:4">
      <c r="B1045" s="227"/>
      <c r="C1045" s="229"/>
      <c r="D1045" s="228"/>
    </row>
    <row r="1046" spans="2:4">
      <c r="B1046" s="227"/>
      <c r="C1046" s="229"/>
      <c r="D1046" s="228"/>
    </row>
    <row r="1047" spans="2:4">
      <c r="B1047" s="227"/>
      <c r="C1047" s="229"/>
      <c r="D1047" s="228"/>
    </row>
    <row r="1048" spans="2:4">
      <c r="B1048" s="227"/>
      <c r="C1048" s="229"/>
      <c r="D1048" s="228"/>
    </row>
    <row r="1049" spans="2:4">
      <c r="B1049" s="227"/>
      <c r="C1049" s="229"/>
      <c r="D1049" s="228"/>
    </row>
    <row r="1050" spans="2:4">
      <c r="B1050" s="227"/>
      <c r="C1050" s="229"/>
      <c r="D1050" s="228"/>
    </row>
    <row r="1051" spans="2:4">
      <c r="B1051" s="227"/>
      <c r="C1051" s="229"/>
      <c r="D1051" s="228"/>
    </row>
    <row r="1052" spans="2:4">
      <c r="B1052" s="227"/>
      <c r="C1052" s="229"/>
      <c r="D1052" s="228"/>
    </row>
    <row r="1053" spans="2:4">
      <c r="B1053" s="227"/>
      <c r="C1053" s="229"/>
      <c r="D1053" s="228"/>
    </row>
    <row r="1054" spans="2:4">
      <c r="B1054" s="227"/>
      <c r="C1054" s="229"/>
      <c r="D1054" s="228"/>
    </row>
    <row r="1055" spans="2:4">
      <c r="B1055" s="227"/>
      <c r="C1055" s="229"/>
      <c r="D1055" s="228"/>
    </row>
    <row r="1056" spans="2:4">
      <c r="B1056" s="227"/>
      <c r="C1056" s="229"/>
      <c r="D1056" s="228"/>
    </row>
    <row r="1057" spans="2:4">
      <c r="B1057" s="227"/>
      <c r="C1057" s="229"/>
      <c r="D1057" s="228"/>
    </row>
    <row r="1058" spans="2:4">
      <c r="B1058" s="227"/>
      <c r="C1058" s="229"/>
      <c r="D1058" s="228"/>
    </row>
    <row r="1059" spans="2:4">
      <c r="B1059" s="227"/>
      <c r="C1059" s="229"/>
      <c r="D1059" s="228"/>
    </row>
    <row r="1060" spans="2:4">
      <c r="B1060" s="227"/>
      <c r="C1060" s="229"/>
      <c r="D1060" s="228"/>
    </row>
    <row r="1061" spans="2:4">
      <c r="B1061" s="227"/>
      <c r="C1061" s="229"/>
      <c r="D1061" s="228"/>
    </row>
    <row r="1062" spans="2:4">
      <c r="B1062" s="227"/>
      <c r="C1062" s="229"/>
      <c r="D1062" s="228"/>
    </row>
    <row r="1063" spans="2:4">
      <c r="B1063" s="227"/>
      <c r="C1063" s="229"/>
      <c r="D1063" s="228"/>
    </row>
    <row r="1064" spans="2:4">
      <c r="B1064" s="227"/>
      <c r="C1064" s="229"/>
      <c r="D1064" s="228"/>
    </row>
    <row r="1065" spans="2:4">
      <c r="B1065" s="227"/>
      <c r="C1065" s="229"/>
      <c r="D1065" s="228"/>
    </row>
    <row r="1066" spans="2:4">
      <c r="B1066" s="227"/>
      <c r="C1066" s="229"/>
      <c r="D1066" s="228"/>
    </row>
    <row r="1067" spans="2:4">
      <c r="B1067" s="227"/>
      <c r="C1067" s="229"/>
      <c r="D1067" s="228"/>
    </row>
    <row r="1068" spans="2:4">
      <c r="B1068" s="227"/>
      <c r="C1068" s="229"/>
      <c r="D1068" s="228"/>
    </row>
    <row r="1069" spans="2:4">
      <c r="B1069" s="227"/>
      <c r="C1069" s="229"/>
      <c r="D1069" s="228"/>
    </row>
    <row r="1070" spans="2:4">
      <c r="B1070" s="227"/>
      <c r="C1070" s="229"/>
      <c r="D1070" s="228"/>
    </row>
    <row r="1071" spans="2:4">
      <c r="B1071" s="227"/>
      <c r="C1071" s="229"/>
      <c r="D1071" s="228"/>
    </row>
    <row r="1072" spans="2:4">
      <c r="B1072" s="227"/>
      <c r="C1072" s="229"/>
      <c r="D1072" s="228"/>
    </row>
    <row r="1073" spans="2:4">
      <c r="B1073" s="227"/>
      <c r="C1073" s="229"/>
      <c r="D1073" s="228"/>
    </row>
    <row r="1074" spans="2:4">
      <c r="B1074" s="227"/>
      <c r="C1074" s="229"/>
      <c r="D1074" s="228"/>
    </row>
    <row r="1075" spans="2:4">
      <c r="B1075" s="227"/>
      <c r="C1075" s="229"/>
      <c r="D1075" s="228"/>
    </row>
    <row r="1076" spans="2:4">
      <c r="B1076" s="227"/>
      <c r="C1076" s="229"/>
      <c r="D1076" s="228"/>
    </row>
    <row r="1077" spans="2:4">
      <c r="B1077" s="227"/>
      <c r="C1077" s="229"/>
      <c r="D1077" s="228"/>
    </row>
    <row r="1078" spans="2:4">
      <c r="B1078" s="227"/>
      <c r="C1078" s="229"/>
      <c r="D1078" s="228"/>
    </row>
    <row r="1079" spans="2:4">
      <c r="B1079" s="227"/>
      <c r="C1079" s="229"/>
      <c r="D1079" s="228"/>
    </row>
    <row r="1080" spans="2:4">
      <c r="B1080" s="227"/>
      <c r="C1080" s="229"/>
      <c r="D1080" s="228"/>
    </row>
    <row r="1081" spans="2:4">
      <c r="B1081" s="227"/>
      <c r="C1081" s="229"/>
      <c r="D1081" s="228"/>
    </row>
    <row r="1082" spans="2:4">
      <c r="B1082" s="227"/>
      <c r="C1082" s="229"/>
      <c r="D1082" s="228"/>
    </row>
    <row r="1083" spans="2:4">
      <c r="B1083" s="227"/>
      <c r="C1083" s="229"/>
      <c r="D1083" s="228"/>
    </row>
    <row r="1084" spans="2:4">
      <c r="B1084" s="227"/>
      <c r="C1084" s="229"/>
      <c r="D1084" s="228"/>
    </row>
    <row r="1085" spans="2:4">
      <c r="B1085" s="227"/>
      <c r="C1085" s="229"/>
      <c r="D1085" s="228"/>
    </row>
    <row r="1086" spans="2:4">
      <c r="B1086" s="227"/>
      <c r="C1086" s="229"/>
      <c r="D1086" s="228"/>
    </row>
    <row r="1087" spans="2:4">
      <c r="B1087" s="227"/>
      <c r="C1087" s="229"/>
      <c r="D1087" s="228"/>
    </row>
    <row r="1088" spans="2:4">
      <c r="B1088" s="227"/>
      <c r="C1088" s="229"/>
      <c r="D1088" s="228"/>
    </row>
    <row r="1089" spans="2:4">
      <c r="B1089" s="227"/>
      <c r="C1089" s="229"/>
      <c r="D1089" s="228"/>
    </row>
    <row r="1090" spans="2:4">
      <c r="B1090" s="227"/>
      <c r="C1090" s="229"/>
      <c r="D1090" s="228"/>
    </row>
    <row r="1091" spans="2:4">
      <c r="B1091" s="227"/>
      <c r="C1091" s="229"/>
      <c r="D1091" s="228"/>
    </row>
    <row r="1092" spans="2:4">
      <c r="B1092" s="227"/>
      <c r="C1092" s="229"/>
      <c r="D1092" s="228"/>
    </row>
    <row r="1093" spans="2:4">
      <c r="B1093" s="227"/>
      <c r="C1093" s="229"/>
      <c r="D1093" s="228"/>
    </row>
    <row r="1094" spans="2:4">
      <c r="B1094" s="227"/>
      <c r="C1094" s="229"/>
      <c r="D1094" s="228"/>
    </row>
    <row r="1095" spans="2:4">
      <c r="B1095" s="227"/>
      <c r="C1095" s="229"/>
      <c r="D1095" s="228"/>
    </row>
    <row r="1096" spans="2:4">
      <c r="B1096" s="227"/>
      <c r="C1096" s="229"/>
      <c r="D1096" s="228"/>
    </row>
    <row r="1097" spans="2:4">
      <c r="B1097" s="227"/>
      <c r="C1097" s="229"/>
      <c r="D1097" s="228"/>
    </row>
    <row r="1098" spans="2:4">
      <c r="B1098" s="227"/>
      <c r="C1098" s="229"/>
      <c r="D1098" s="228"/>
    </row>
    <row r="1099" spans="2:4">
      <c r="B1099" s="227"/>
      <c r="C1099" s="229"/>
      <c r="D1099" s="228"/>
    </row>
    <row r="1100" spans="2:4">
      <c r="B1100" s="227"/>
      <c r="C1100" s="229"/>
      <c r="D1100" s="228"/>
    </row>
    <row r="1101" spans="2:4">
      <c r="B1101" s="227"/>
      <c r="C1101" s="229"/>
      <c r="D1101" s="228"/>
    </row>
    <row r="1102" spans="2:4">
      <c r="B1102" s="227"/>
      <c r="C1102" s="229"/>
      <c r="D1102" s="228"/>
    </row>
    <row r="1103" spans="2:4">
      <c r="B1103" s="227"/>
      <c r="C1103" s="229"/>
      <c r="D1103" s="228"/>
    </row>
    <row r="1104" spans="2:4">
      <c r="B1104" s="227"/>
      <c r="C1104" s="229"/>
      <c r="D1104" s="228"/>
    </row>
    <row r="1105" spans="2:4">
      <c r="B1105" s="227"/>
      <c r="C1105" s="229"/>
      <c r="D1105" s="228"/>
    </row>
    <row r="1106" spans="2:4">
      <c r="B1106" s="227"/>
      <c r="C1106" s="229"/>
      <c r="D1106" s="228"/>
    </row>
    <row r="1107" spans="2:4">
      <c r="B1107" s="227"/>
      <c r="C1107" s="229"/>
      <c r="D1107" s="228"/>
    </row>
    <row r="1108" spans="2:4">
      <c r="B1108" s="227"/>
      <c r="C1108" s="229"/>
      <c r="D1108" s="228"/>
    </row>
    <row r="1109" spans="2:4">
      <c r="B1109" s="227"/>
      <c r="C1109" s="229"/>
      <c r="D1109" s="228"/>
    </row>
    <row r="1110" spans="2:4">
      <c r="B1110" s="227"/>
      <c r="C1110" s="229"/>
      <c r="D1110" s="228"/>
    </row>
    <row r="1111" spans="2:4">
      <c r="B1111" s="227"/>
      <c r="C1111" s="229"/>
      <c r="D1111" s="228"/>
    </row>
    <row r="1112" spans="2:4">
      <c r="B1112" s="227"/>
      <c r="C1112" s="229"/>
      <c r="D1112" s="228"/>
    </row>
    <row r="1113" spans="2:4">
      <c r="B1113" s="227"/>
      <c r="C1113" s="229"/>
      <c r="D1113" s="228"/>
    </row>
    <row r="1114" spans="2:4">
      <c r="B1114" s="227"/>
      <c r="C1114" s="229"/>
      <c r="D1114" s="228"/>
    </row>
    <row r="1115" spans="2:4">
      <c r="B1115" s="227"/>
      <c r="C1115" s="229"/>
      <c r="D1115" s="228"/>
    </row>
    <row r="1116" spans="2:4">
      <c r="B1116" s="227"/>
      <c r="C1116" s="229"/>
      <c r="D1116" s="228"/>
    </row>
    <row r="1117" spans="2:4">
      <c r="B1117" s="227"/>
      <c r="C1117" s="229"/>
      <c r="D1117" s="228"/>
    </row>
    <row r="1118" spans="2:4">
      <c r="B1118" s="227"/>
      <c r="C1118" s="229"/>
      <c r="D1118" s="228"/>
    </row>
    <row r="1119" spans="2:4">
      <c r="B1119" s="227"/>
      <c r="C1119" s="229"/>
      <c r="D1119" s="228"/>
    </row>
    <row r="1120" spans="2:4">
      <c r="B1120" s="227"/>
      <c r="C1120" s="229"/>
      <c r="D1120" s="228"/>
    </row>
    <row r="1121" spans="2:4">
      <c r="B1121" s="227"/>
      <c r="C1121" s="229"/>
      <c r="D1121" s="228"/>
    </row>
    <row r="1122" spans="2:4">
      <c r="B1122" s="227"/>
      <c r="C1122" s="229"/>
      <c r="D1122" s="228"/>
    </row>
    <row r="1123" spans="2:4">
      <c r="B1123" s="227"/>
      <c r="C1123" s="229"/>
      <c r="D1123" s="228"/>
    </row>
    <row r="1124" spans="2:4">
      <c r="B1124" s="227"/>
      <c r="C1124" s="229"/>
      <c r="D1124" s="228"/>
    </row>
    <row r="1125" spans="2:4">
      <c r="B1125" s="227"/>
      <c r="C1125" s="229"/>
      <c r="D1125" s="228"/>
    </row>
    <row r="1126" spans="2:4">
      <c r="B1126" s="227"/>
      <c r="C1126" s="229"/>
      <c r="D1126" s="228"/>
    </row>
    <row r="1127" spans="2:4">
      <c r="B1127" s="227"/>
      <c r="C1127" s="229"/>
      <c r="D1127" s="228"/>
    </row>
    <row r="1128" spans="2:4">
      <c r="B1128" s="227"/>
      <c r="C1128" s="229"/>
      <c r="D1128" s="228"/>
    </row>
    <row r="1129" spans="2:4">
      <c r="B1129" s="227"/>
      <c r="C1129" s="229"/>
      <c r="D1129" s="228"/>
    </row>
    <row r="1130" spans="2:4">
      <c r="B1130" s="227"/>
      <c r="C1130" s="229"/>
      <c r="D1130" s="228"/>
    </row>
    <row r="1131" spans="2:4">
      <c r="B1131" s="227"/>
      <c r="C1131" s="229"/>
      <c r="D1131" s="228"/>
    </row>
    <row r="1132" spans="2:4">
      <c r="B1132" s="227"/>
      <c r="C1132" s="229"/>
      <c r="D1132" s="228"/>
    </row>
    <row r="1133" spans="2:4">
      <c r="B1133" s="227"/>
      <c r="C1133" s="229"/>
      <c r="D1133" s="228"/>
    </row>
    <row r="1134" spans="2:4">
      <c r="B1134" s="227"/>
      <c r="C1134" s="229"/>
      <c r="D1134" s="228"/>
    </row>
    <row r="1135" spans="2:4">
      <c r="B1135" s="227"/>
      <c r="C1135" s="229"/>
      <c r="D1135" s="228"/>
    </row>
    <row r="1136" spans="2:4">
      <c r="B1136" s="227"/>
      <c r="C1136" s="229"/>
      <c r="D1136" s="228"/>
    </row>
    <row r="1137" spans="2:4">
      <c r="B1137" s="227"/>
      <c r="C1137" s="229"/>
      <c r="D1137" s="228"/>
    </row>
    <row r="1138" spans="2:4">
      <c r="B1138" s="227"/>
      <c r="C1138" s="229"/>
      <c r="D1138" s="228"/>
    </row>
    <row r="1139" spans="2:4">
      <c r="B1139" s="227"/>
      <c r="C1139" s="229"/>
      <c r="D1139" s="228"/>
    </row>
    <row r="1140" spans="2:4">
      <c r="B1140" s="227"/>
      <c r="C1140" s="229"/>
      <c r="D1140" s="228"/>
    </row>
    <row r="1141" spans="2:4">
      <c r="B1141" s="227"/>
      <c r="C1141" s="229"/>
      <c r="D1141" s="228"/>
    </row>
    <row r="1142" spans="2:4">
      <c r="B1142" s="227"/>
      <c r="C1142" s="229"/>
      <c r="D1142" s="228"/>
    </row>
    <row r="1143" spans="2:4">
      <c r="B1143" s="227"/>
      <c r="C1143" s="229"/>
      <c r="D1143" s="228"/>
    </row>
    <row r="1144" spans="2:4">
      <c r="B1144" s="227"/>
      <c r="C1144" s="229"/>
      <c r="D1144" s="228"/>
    </row>
    <row r="1145" spans="2:4">
      <c r="B1145" s="227"/>
      <c r="C1145" s="229"/>
      <c r="D1145" s="228"/>
    </row>
    <row r="1146" spans="2:4">
      <c r="B1146" s="227"/>
      <c r="C1146" s="229"/>
      <c r="D1146" s="228"/>
    </row>
    <row r="1147" spans="2:4">
      <c r="B1147" s="227"/>
      <c r="C1147" s="229"/>
      <c r="D1147" s="228"/>
    </row>
    <row r="1148" spans="2:4">
      <c r="B1148" s="227"/>
      <c r="C1148" s="229"/>
      <c r="D1148" s="228"/>
    </row>
    <row r="1149" spans="2:4">
      <c r="B1149" s="227"/>
      <c r="C1149" s="229"/>
      <c r="D1149" s="228"/>
    </row>
    <row r="1150" spans="2:4">
      <c r="B1150" s="227"/>
      <c r="C1150" s="229"/>
      <c r="D1150" s="228"/>
    </row>
    <row r="1151" spans="2:4">
      <c r="B1151" s="227"/>
      <c r="C1151" s="229"/>
      <c r="D1151" s="228"/>
    </row>
    <row r="1152" spans="2:4">
      <c r="B1152" s="227"/>
      <c r="C1152" s="229"/>
      <c r="D1152" s="228"/>
    </row>
    <row r="1153" spans="2:4">
      <c r="B1153" s="227"/>
      <c r="C1153" s="229"/>
      <c r="D1153" s="228"/>
    </row>
    <row r="1154" spans="2:4">
      <c r="B1154" s="227"/>
      <c r="C1154" s="229"/>
      <c r="D1154" s="228"/>
    </row>
    <row r="1155" spans="2:4">
      <c r="B1155" s="227"/>
      <c r="C1155" s="229"/>
      <c r="D1155" s="228"/>
    </row>
    <row r="1156" spans="2:4">
      <c r="B1156" s="227"/>
      <c r="C1156" s="229"/>
      <c r="D1156" s="228"/>
    </row>
    <row r="1157" spans="2:4">
      <c r="B1157" s="227"/>
      <c r="C1157" s="229"/>
      <c r="D1157" s="228"/>
    </row>
    <row r="1158" spans="2:4">
      <c r="B1158" s="227"/>
      <c r="C1158" s="229"/>
      <c r="D1158" s="228"/>
    </row>
    <row r="1159" spans="2:4">
      <c r="B1159" s="227"/>
      <c r="C1159" s="229"/>
      <c r="D1159" s="228"/>
    </row>
    <row r="1160" spans="2:4">
      <c r="B1160" s="227"/>
      <c r="C1160" s="229"/>
      <c r="D1160" s="228"/>
    </row>
    <row r="1161" spans="2:4">
      <c r="B1161" s="227"/>
      <c r="C1161" s="229"/>
      <c r="D1161" s="228"/>
    </row>
    <row r="1162" spans="2:4">
      <c r="B1162" s="227"/>
      <c r="C1162" s="229"/>
      <c r="D1162" s="228"/>
    </row>
    <row r="1163" spans="2:4">
      <c r="B1163" s="227"/>
      <c r="C1163" s="229"/>
      <c r="D1163" s="228"/>
    </row>
    <row r="1164" spans="2:4">
      <c r="B1164" s="227"/>
      <c r="C1164" s="229"/>
      <c r="D1164" s="228"/>
    </row>
    <row r="1165" spans="2:4">
      <c r="B1165" s="227"/>
      <c r="C1165" s="229"/>
      <c r="D1165" s="228"/>
    </row>
    <row r="1166" spans="2:4">
      <c r="B1166" s="227"/>
      <c r="C1166" s="229"/>
      <c r="D1166" s="228"/>
    </row>
    <row r="1167" spans="2:4">
      <c r="B1167" s="227"/>
      <c r="C1167" s="229"/>
      <c r="D1167" s="228"/>
    </row>
    <row r="1168" spans="2:4">
      <c r="B1168" s="227"/>
      <c r="C1168" s="229"/>
      <c r="D1168" s="228"/>
    </row>
    <row r="1169" spans="2:4">
      <c r="B1169" s="227"/>
      <c r="C1169" s="229"/>
      <c r="D1169" s="228"/>
    </row>
    <row r="1170" spans="2:4">
      <c r="B1170" s="227"/>
      <c r="C1170" s="229"/>
      <c r="D1170" s="228"/>
    </row>
    <row r="1171" spans="2:4">
      <c r="B1171" s="227"/>
      <c r="C1171" s="229"/>
      <c r="D1171" s="228"/>
    </row>
    <row r="1172" spans="2:4">
      <c r="B1172" s="227"/>
      <c r="C1172" s="229"/>
      <c r="D1172" s="228"/>
    </row>
    <row r="1173" spans="2:4">
      <c r="B1173" s="227"/>
      <c r="C1173" s="229"/>
      <c r="D1173" s="228"/>
    </row>
    <row r="1174" spans="2:4">
      <c r="B1174" s="227"/>
      <c r="C1174" s="229"/>
      <c r="D1174" s="228"/>
    </row>
    <row r="1175" spans="2:4">
      <c r="B1175" s="227"/>
      <c r="C1175" s="229"/>
      <c r="D1175" s="228"/>
    </row>
    <row r="1176" spans="2:4">
      <c r="B1176" s="227"/>
      <c r="C1176" s="229"/>
      <c r="D1176" s="228"/>
    </row>
    <row r="1177" spans="2:4">
      <c r="B1177" s="227"/>
      <c r="C1177" s="229"/>
      <c r="D1177" s="228"/>
    </row>
    <row r="1178" spans="2:4">
      <c r="B1178" s="227"/>
      <c r="C1178" s="229"/>
      <c r="D1178" s="228"/>
    </row>
    <row r="1179" spans="2:4">
      <c r="B1179" s="227"/>
      <c r="C1179" s="229"/>
      <c r="D1179" s="228"/>
    </row>
    <row r="1180" spans="2:4">
      <c r="B1180" s="227"/>
      <c r="C1180" s="229"/>
      <c r="D1180" s="228"/>
    </row>
    <row r="1181" spans="2:4">
      <c r="B1181" s="227"/>
      <c r="C1181" s="229"/>
      <c r="D1181" s="228"/>
    </row>
    <row r="1182" spans="2:4">
      <c r="B1182" s="227"/>
      <c r="C1182" s="229"/>
      <c r="D1182" s="228"/>
    </row>
    <row r="1183" spans="2:4">
      <c r="B1183" s="227"/>
      <c r="C1183" s="229"/>
      <c r="D1183" s="228"/>
    </row>
    <row r="1184" spans="2:4">
      <c r="B1184" s="227"/>
      <c r="C1184" s="229"/>
      <c r="D1184" s="228"/>
    </row>
    <row r="1185" spans="2:4">
      <c r="B1185" s="227"/>
      <c r="C1185" s="229"/>
      <c r="D1185" s="228"/>
    </row>
    <row r="1186" spans="2:4">
      <c r="B1186" s="227"/>
      <c r="C1186" s="229"/>
      <c r="D1186" s="228"/>
    </row>
    <row r="1187" spans="2:4">
      <c r="B1187" s="227"/>
      <c r="C1187" s="229"/>
      <c r="D1187" s="228"/>
    </row>
    <row r="1188" spans="2:4">
      <c r="B1188" s="227"/>
      <c r="C1188" s="229"/>
      <c r="D1188" s="228"/>
    </row>
    <row r="1189" spans="2:4">
      <c r="B1189" s="227"/>
      <c r="C1189" s="229"/>
      <c r="D1189" s="228"/>
    </row>
    <row r="1190" spans="2:4">
      <c r="B1190" s="227"/>
      <c r="C1190" s="229"/>
      <c r="D1190" s="228"/>
    </row>
    <row r="1191" spans="2:4">
      <c r="B1191" s="227"/>
      <c r="C1191" s="229"/>
      <c r="D1191" s="228"/>
    </row>
    <row r="1192" spans="2:4">
      <c r="B1192" s="227"/>
      <c r="C1192" s="229"/>
      <c r="D1192" s="228"/>
    </row>
    <row r="1193" spans="2:4">
      <c r="B1193" s="227"/>
      <c r="C1193" s="229"/>
      <c r="D1193" s="228"/>
    </row>
    <row r="1194" spans="2:4">
      <c r="B1194" s="227"/>
      <c r="C1194" s="229"/>
      <c r="D1194" s="228"/>
    </row>
    <row r="1195" spans="2:4">
      <c r="B1195" s="227"/>
      <c r="C1195" s="229"/>
      <c r="D1195" s="228"/>
    </row>
    <row r="1196" spans="2:4">
      <c r="B1196" s="227"/>
      <c r="C1196" s="229"/>
      <c r="D1196" s="228"/>
    </row>
    <row r="1197" spans="2:4">
      <c r="B1197" s="227"/>
      <c r="C1197" s="229"/>
      <c r="D1197" s="228"/>
    </row>
    <row r="1198" spans="2:4">
      <c r="B1198" s="227"/>
      <c r="C1198" s="229"/>
      <c r="D1198" s="228"/>
    </row>
    <row r="1199" spans="2:4">
      <c r="B1199" s="227"/>
      <c r="C1199" s="229"/>
      <c r="D1199" s="228"/>
    </row>
    <row r="1200" spans="2:4">
      <c r="B1200" s="227"/>
      <c r="C1200" s="229"/>
      <c r="D1200" s="228"/>
    </row>
    <row r="1201" spans="2:4">
      <c r="B1201" s="227"/>
      <c r="C1201" s="229"/>
      <c r="D1201" s="228"/>
    </row>
    <row r="1202" spans="2:4">
      <c r="B1202" s="227"/>
      <c r="C1202" s="229"/>
      <c r="D1202" s="228"/>
    </row>
    <row r="1203" spans="2:4">
      <c r="B1203" s="227"/>
      <c r="C1203" s="229"/>
      <c r="D1203" s="228"/>
    </row>
    <row r="1204" spans="2:4">
      <c r="B1204" s="227"/>
      <c r="C1204" s="229"/>
      <c r="D1204" s="228"/>
    </row>
    <row r="1205" spans="2:4">
      <c r="B1205" s="227"/>
      <c r="C1205" s="229"/>
      <c r="D1205" s="228"/>
    </row>
    <row r="1206" spans="2:4">
      <c r="B1206" s="227"/>
      <c r="C1206" s="229"/>
      <c r="D1206" s="228"/>
    </row>
    <row r="1207" spans="2:4">
      <c r="B1207" s="227"/>
      <c r="C1207" s="229"/>
      <c r="D1207" s="228"/>
    </row>
    <row r="1208" spans="2:4">
      <c r="B1208" s="227"/>
      <c r="C1208" s="229"/>
      <c r="D1208" s="228"/>
    </row>
    <row r="1209" spans="2:4">
      <c r="B1209" s="227"/>
      <c r="C1209" s="229"/>
      <c r="D1209" s="228"/>
    </row>
    <row r="1210" spans="2:4">
      <c r="B1210" s="227"/>
      <c r="C1210" s="229"/>
      <c r="D1210" s="228"/>
    </row>
    <row r="1211" spans="2:4">
      <c r="B1211" s="227"/>
      <c r="C1211" s="229"/>
      <c r="D1211" s="228"/>
    </row>
    <row r="1212" spans="2:4">
      <c r="B1212" s="227"/>
      <c r="C1212" s="229"/>
      <c r="D1212" s="228"/>
    </row>
    <row r="1213" spans="2:4">
      <c r="B1213" s="227"/>
      <c r="C1213" s="229"/>
      <c r="D1213" s="228"/>
    </row>
    <row r="1214" spans="2:4">
      <c r="B1214" s="227"/>
      <c r="C1214" s="229"/>
      <c r="D1214" s="228"/>
    </row>
    <row r="1215" spans="2:4">
      <c r="B1215" s="227"/>
      <c r="C1215" s="229"/>
      <c r="D1215" s="228"/>
    </row>
    <row r="1216" spans="2:4">
      <c r="B1216" s="227"/>
      <c r="C1216" s="229"/>
      <c r="D1216" s="228"/>
    </row>
    <row r="1217" spans="2:4">
      <c r="B1217" s="227"/>
      <c r="C1217" s="229"/>
      <c r="D1217" s="228"/>
    </row>
    <row r="1218" spans="2:4">
      <c r="B1218" s="227"/>
      <c r="C1218" s="229"/>
      <c r="D1218" s="228"/>
    </row>
    <row r="1219" spans="2:4">
      <c r="B1219" s="227"/>
      <c r="C1219" s="229"/>
      <c r="D1219" s="228"/>
    </row>
    <row r="1220" spans="2:4">
      <c r="B1220" s="227"/>
      <c r="C1220" s="229"/>
      <c r="D1220" s="228"/>
    </row>
    <row r="1221" spans="2:4">
      <c r="B1221" s="227"/>
      <c r="C1221" s="229"/>
      <c r="D1221" s="228"/>
    </row>
    <row r="1222" spans="2:4">
      <c r="B1222" s="227"/>
      <c r="C1222" s="229"/>
      <c r="D1222" s="228"/>
    </row>
    <row r="1223" spans="2:4">
      <c r="B1223" s="227"/>
      <c r="C1223" s="229"/>
      <c r="D1223" s="228"/>
    </row>
    <row r="1224" spans="2:4">
      <c r="B1224" s="227"/>
      <c r="C1224" s="229"/>
      <c r="D1224" s="228"/>
    </row>
    <row r="1225" spans="2:4">
      <c r="B1225" s="227"/>
      <c r="C1225" s="229"/>
      <c r="D1225" s="228"/>
    </row>
    <row r="1226" spans="2:4">
      <c r="B1226" s="227"/>
      <c r="C1226" s="229"/>
      <c r="D1226" s="228"/>
    </row>
    <row r="1227" spans="2:4">
      <c r="B1227" s="227"/>
      <c r="C1227" s="229"/>
      <c r="D1227" s="228"/>
    </row>
    <row r="1228" spans="2:4">
      <c r="B1228" s="227"/>
      <c r="C1228" s="229"/>
      <c r="D1228" s="228"/>
    </row>
    <row r="1229" spans="2:4">
      <c r="B1229" s="227"/>
      <c r="C1229" s="229"/>
      <c r="D1229" s="228"/>
    </row>
    <row r="1230" spans="2:4">
      <c r="B1230" s="227"/>
      <c r="C1230" s="229"/>
      <c r="D1230" s="228"/>
    </row>
    <row r="1231" spans="2:4">
      <c r="B1231" s="227"/>
      <c r="C1231" s="229"/>
      <c r="D1231" s="228"/>
    </row>
    <row r="1232" spans="2:4">
      <c r="B1232" s="227"/>
      <c r="C1232" s="229"/>
      <c r="D1232" s="228"/>
    </row>
    <row r="1233" spans="2:4">
      <c r="B1233" s="227"/>
      <c r="C1233" s="229"/>
      <c r="D1233" s="228"/>
    </row>
    <row r="1234" spans="2:4">
      <c r="B1234" s="227"/>
      <c r="C1234" s="229"/>
      <c r="D1234" s="228"/>
    </row>
    <row r="1235" spans="2:4">
      <c r="B1235" s="227"/>
      <c r="C1235" s="229"/>
      <c r="D1235" s="228"/>
    </row>
    <row r="1236" spans="2:4">
      <c r="B1236" s="227"/>
      <c r="C1236" s="229"/>
      <c r="D1236" s="228"/>
    </row>
    <row r="1237" spans="2:4">
      <c r="B1237" s="227"/>
      <c r="C1237" s="229"/>
      <c r="D1237" s="228"/>
    </row>
    <row r="1238" spans="2:4">
      <c r="B1238" s="227"/>
      <c r="C1238" s="229"/>
      <c r="D1238" s="228"/>
    </row>
    <row r="1239" spans="2:4">
      <c r="B1239" s="227"/>
      <c r="C1239" s="229"/>
      <c r="D1239" s="228"/>
    </row>
    <row r="1240" spans="2:4">
      <c r="B1240" s="227"/>
      <c r="C1240" s="229"/>
      <c r="D1240" s="228"/>
    </row>
    <row r="1241" spans="2:4">
      <c r="B1241" s="227"/>
      <c r="C1241" s="229"/>
      <c r="D1241" s="228"/>
    </row>
    <row r="1242" spans="2:4">
      <c r="B1242" s="227"/>
      <c r="C1242" s="229"/>
      <c r="D1242" s="228"/>
    </row>
    <row r="1243" spans="2:4">
      <c r="B1243" s="227"/>
      <c r="C1243" s="229"/>
      <c r="D1243" s="228"/>
    </row>
    <row r="1244" spans="2:4">
      <c r="B1244" s="227"/>
      <c r="C1244" s="229"/>
      <c r="D1244" s="228"/>
    </row>
    <row r="1245" spans="2:4">
      <c r="B1245" s="227"/>
      <c r="C1245" s="229"/>
      <c r="D1245" s="228"/>
    </row>
    <row r="1246" spans="2:4">
      <c r="B1246" s="227"/>
      <c r="C1246" s="229"/>
      <c r="D1246" s="228"/>
    </row>
    <row r="1247" spans="2:4">
      <c r="B1247" s="227"/>
      <c r="C1247" s="229"/>
      <c r="D1247" s="228"/>
    </row>
    <row r="1248" spans="2:4">
      <c r="B1248" s="227"/>
      <c r="C1248" s="229"/>
      <c r="D1248" s="228"/>
    </row>
    <row r="1249" spans="2:4">
      <c r="B1249" s="227"/>
      <c r="C1249" s="229"/>
      <c r="D1249" s="228"/>
    </row>
    <row r="1250" spans="2:4">
      <c r="B1250" s="227"/>
      <c r="C1250" s="229"/>
      <c r="D1250" s="228"/>
    </row>
    <row r="1251" spans="2:4">
      <c r="B1251" s="227"/>
      <c r="C1251" s="229"/>
      <c r="D1251" s="228"/>
    </row>
    <row r="1252" spans="2:4">
      <c r="B1252" s="227"/>
      <c r="C1252" s="229"/>
      <c r="D1252" s="228"/>
    </row>
    <row r="1253" spans="2:4">
      <c r="B1253" s="227"/>
      <c r="C1253" s="229"/>
      <c r="D1253" s="228"/>
    </row>
    <row r="1254" spans="2:4">
      <c r="B1254" s="227"/>
      <c r="C1254" s="229"/>
      <c r="D1254" s="228"/>
    </row>
    <row r="1255" spans="2:4">
      <c r="B1255" s="227"/>
      <c r="C1255" s="229"/>
      <c r="D1255" s="228"/>
    </row>
    <row r="1256" spans="2:4">
      <c r="B1256" s="227"/>
      <c r="C1256" s="229"/>
      <c r="D1256" s="228"/>
    </row>
    <row r="1257" spans="2:4">
      <c r="B1257" s="227"/>
      <c r="C1257" s="229"/>
      <c r="D1257" s="228"/>
    </row>
    <row r="1258" spans="2:4">
      <c r="B1258" s="227"/>
      <c r="C1258" s="229"/>
      <c r="D1258" s="228"/>
    </row>
    <row r="1259" spans="2:4">
      <c r="B1259" s="227"/>
      <c r="C1259" s="229"/>
      <c r="D1259" s="228"/>
    </row>
    <row r="1260" spans="2:4">
      <c r="B1260" s="227"/>
      <c r="C1260" s="229"/>
      <c r="D1260" s="228"/>
    </row>
    <row r="1261" spans="2:4">
      <c r="B1261" s="227"/>
      <c r="C1261" s="229"/>
      <c r="D1261" s="228"/>
    </row>
    <row r="1262" spans="2:4">
      <c r="B1262" s="227"/>
      <c r="C1262" s="229"/>
      <c r="D1262" s="228"/>
    </row>
    <row r="1263" spans="2:4">
      <c r="B1263" s="227"/>
      <c r="C1263" s="229"/>
      <c r="D1263" s="228"/>
    </row>
    <row r="1264" spans="2:4">
      <c r="B1264" s="227"/>
      <c r="C1264" s="229"/>
      <c r="D1264" s="228"/>
    </row>
    <row r="1265" spans="2:4">
      <c r="B1265" s="227"/>
      <c r="C1265" s="229"/>
      <c r="D1265" s="228"/>
    </row>
    <row r="1266" spans="2:4">
      <c r="B1266" s="227"/>
      <c r="C1266" s="229"/>
      <c r="D1266" s="228"/>
    </row>
    <row r="1267" spans="2:4">
      <c r="B1267" s="227"/>
      <c r="C1267" s="229"/>
      <c r="D1267" s="228"/>
    </row>
    <row r="1268" spans="2:4">
      <c r="B1268" s="227"/>
      <c r="C1268" s="229"/>
      <c r="D1268" s="228"/>
    </row>
    <row r="1269" spans="2:4">
      <c r="B1269" s="227"/>
      <c r="C1269" s="229"/>
      <c r="D1269" s="228"/>
    </row>
    <row r="1270" spans="2:4">
      <c r="B1270" s="227"/>
      <c r="C1270" s="229"/>
      <c r="D1270" s="228"/>
    </row>
    <row r="1271" spans="2:4">
      <c r="B1271" s="227"/>
      <c r="C1271" s="229"/>
      <c r="D1271" s="228"/>
    </row>
    <row r="1272" spans="2:4">
      <c r="B1272" s="227"/>
      <c r="C1272" s="229"/>
      <c r="D1272" s="228"/>
    </row>
    <row r="1273" spans="2:4">
      <c r="B1273" s="227"/>
      <c r="C1273" s="229"/>
      <c r="D1273" s="228"/>
    </row>
    <row r="1274" spans="2:4">
      <c r="B1274" s="227"/>
      <c r="C1274" s="229"/>
      <c r="D1274" s="228"/>
    </row>
    <row r="1275" spans="2:4">
      <c r="B1275" s="227"/>
      <c r="C1275" s="229"/>
      <c r="D1275" s="228"/>
    </row>
    <row r="1276" spans="2:4">
      <c r="B1276" s="227"/>
      <c r="C1276" s="229"/>
      <c r="D1276" s="228"/>
    </row>
    <row r="1277" spans="2:4">
      <c r="B1277" s="227"/>
      <c r="C1277" s="229"/>
      <c r="D1277" s="228"/>
    </row>
    <row r="1278" spans="2:4">
      <c r="B1278" s="227"/>
      <c r="C1278" s="229"/>
      <c r="D1278" s="228"/>
    </row>
    <row r="1279" spans="2:4">
      <c r="B1279" s="227"/>
      <c r="C1279" s="229"/>
      <c r="D1279" s="228"/>
    </row>
    <row r="1280" spans="2:4">
      <c r="B1280" s="227"/>
      <c r="C1280" s="229"/>
      <c r="D1280" s="228"/>
    </row>
    <row r="1281" spans="2:4">
      <c r="B1281" s="227"/>
      <c r="C1281" s="229"/>
      <c r="D1281" s="228"/>
    </row>
    <row r="1282" spans="2:4">
      <c r="B1282" s="227"/>
      <c r="C1282" s="229"/>
      <c r="D1282" s="228"/>
    </row>
    <row r="1283" spans="2:4">
      <c r="B1283" s="227"/>
      <c r="C1283" s="229"/>
      <c r="D1283" s="228"/>
    </row>
    <row r="1284" spans="2:4">
      <c r="B1284" s="227"/>
      <c r="C1284" s="229"/>
      <c r="D1284" s="228"/>
    </row>
    <row r="1285" spans="2:4">
      <c r="B1285" s="227"/>
      <c r="C1285" s="229"/>
      <c r="D1285" s="228"/>
    </row>
    <row r="1286" spans="2:4">
      <c r="B1286" s="227"/>
      <c r="C1286" s="229"/>
      <c r="D1286" s="228"/>
    </row>
    <row r="1287" spans="2:4">
      <c r="B1287" s="227"/>
      <c r="C1287" s="229"/>
      <c r="D1287" s="228"/>
    </row>
    <row r="1288" spans="2:4">
      <c r="B1288" s="227"/>
      <c r="C1288" s="229"/>
      <c r="D1288" s="228"/>
    </row>
    <row r="1289" spans="2:4">
      <c r="B1289" s="227"/>
      <c r="C1289" s="229"/>
      <c r="D1289" s="228"/>
    </row>
    <row r="1290" spans="2:4">
      <c r="B1290" s="227"/>
      <c r="C1290" s="229"/>
      <c r="D1290" s="228"/>
    </row>
    <row r="1291" spans="2:4">
      <c r="B1291" s="227"/>
      <c r="C1291" s="229"/>
      <c r="D1291" s="228"/>
    </row>
    <row r="1292" spans="2:4">
      <c r="B1292" s="227"/>
      <c r="C1292" s="229"/>
      <c r="D1292" s="228"/>
    </row>
    <row r="1293" spans="2:4">
      <c r="B1293" s="227"/>
      <c r="C1293" s="229"/>
      <c r="D1293" s="228"/>
    </row>
    <row r="1294" spans="2:4">
      <c r="B1294" s="227"/>
      <c r="C1294" s="229"/>
      <c r="D1294" s="228"/>
    </row>
    <row r="1295" spans="2:4">
      <c r="B1295" s="227"/>
      <c r="C1295" s="229"/>
      <c r="D1295" s="228"/>
    </row>
    <row r="1296" spans="2:4">
      <c r="B1296" s="227"/>
      <c r="C1296" s="229"/>
      <c r="D1296" s="228"/>
    </row>
    <row r="1297" spans="2:4">
      <c r="B1297" s="227"/>
      <c r="C1297" s="229"/>
      <c r="D1297" s="228"/>
    </row>
    <row r="1298" spans="2:4">
      <c r="B1298" s="227"/>
      <c r="C1298" s="229"/>
      <c r="D1298" s="228"/>
    </row>
    <row r="1299" spans="2:4">
      <c r="B1299" s="227"/>
      <c r="C1299" s="229"/>
      <c r="D1299" s="228"/>
    </row>
    <row r="1300" spans="2:4">
      <c r="B1300" s="227"/>
      <c r="C1300" s="229"/>
      <c r="D1300" s="228"/>
    </row>
    <row r="1301" spans="2:4">
      <c r="B1301" s="227"/>
      <c r="C1301" s="229"/>
      <c r="D1301" s="228"/>
    </row>
    <row r="1302" spans="2:4">
      <c r="B1302" s="227"/>
      <c r="C1302" s="229"/>
      <c r="D1302" s="228"/>
    </row>
    <row r="1303" spans="2:4">
      <c r="B1303" s="227"/>
      <c r="C1303" s="229"/>
      <c r="D1303" s="228"/>
    </row>
    <row r="1304" spans="2:4">
      <c r="B1304" s="227"/>
      <c r="C1304" s="229"/>
      <c r="D1304" s="228"/>
    </row>
    <row r="1305" spans="2:4">
      <c r="B1305" s="227"/>
      <c r="C1305" s="229"/>
      <c r="D1305" s="228"/>
    </row>
    <row r="1306" spans="2:4">
      <c r="B1306" s="227"/>
      <c r="C1306" s="229"/>
      <c r="D1306" s="228"/>
    </row>
    <row r="1307" spans="2:4">
      <c r="B1307" s="227"/>
      <c r="C1307" s="229"/>
      <c r="D1307" s="228"/>
    </row>
    <row r="1308" spans="2:4">
      <c r="B1308" s="227"/>
      <c r="C1308" s="229"/>
      <c r="D1308" s="228"/>
    </row>
    <row r="1309" spans="2:4">
      <c r="B1309" s="227"/>
      <c r="C1309" s="229"/>
      <c r="D1309" s="228"/>
    </row>
    <row r="1310" spans="2:4">
      <c r="B1310" s="227"/>
      <c r="C1310" s="229"/>
      <c r="D1310" s="228"/>
    </row>
    <row r="1311" spans="2:4">
      <c r="B1311" s="227"/>
      <c r="C1311" s="229"/>
      <c r="D1311" s="228"/>
    </row>
    <row r="1312" spans="2:4">
      <c r="B1312" s="227"/>
      <c r="C1312" s="229"/>
      <c r="D1312" s="228"/>
    </row>
    <row r="1313" spans="2:4">
      <c r="B1313" s="227"/>
      <c r="C1313" s="229"/>
      <c r="D1313" s="228"/>
    </row>
    <row r="1314" spans="2:4">
      <c r="B1314" s="227"/>
      <c r="C1314" s="229"/>
      <c r="D1314" s="228"/>
    </row>
    <row r="1315" spans="2:4">
      <c r="B1315" s="227"/>
      <c r="C1315" s="229"/>
      <c r="D1315" s="228"/>
    </row>
    <row r="1316" spans="2:4">
      <c r="B1316" s="227"/>
      <c r="C1316" s="229"/>
      <c r="D1316" s="228"/>
    </row>
    <row r="1317" spans="2:4">
      <c r="B1317" s="227"/>
      <c r="C1317" s="229"/>
      <c r="D1317" s="228"/>
    </row>
    <row r="1318" spans="2:4">
      <c r="B1318" s="227"/>
      <c r="C1318" s="229"/>
      <c r="D1318" s="228"/>
    </row>
    <row r="1319" spans="2:4">
      <c r="B1319" s="227"/>
      <c r="C1319" s="229"/>
      <c r="D1319" s="228"/>
    </row>
    <row r="1320" spans="2:4">
      <c r="B1320" s="227"/>
      <c r="C1320" s="229"/>
      <c r="D1320" s="228"/>
    </row>
    <row r="1321" spans="2:4">
      <c r="B1321" s="227"/>
      <c r="C1321" s="229"/>
      <c r="D1321" s="228"/>
    </row>
    <row r="1322" spans="2:4">
      <c r="B1322" s="227"/>
      <c r="C1322" s="229"/>
      <c r="D1322" s="228"/>
    </row>
    <row r="1323" spans="2:4">
      <c r="B1323" s="227"/>
      <c r="C1323" s="229"/>
      <c r="D1323" s="228"/>
    </row>
    <row r="1324" spans="2:4">
      <c r="B1324" s="227"/>
      <c r="C1324" s="229"/>
      <c r="D1324" s="228"/>
    </row>
    <row r="1325" spans="2:4">
      <c r="B1325" s="227"/>
      <c r="C1325" s="229"/>
      <c r="D1325" s="228"/>
    </row>
    <row r="1326" spans="2:4">
      <c r="B1326" s="227"/>
      <c r="C1326" s="229"/>
      <c r="D1326" s="228"/>
    </row>
    <row r="1327" spans="2:4">
      <c r="B1327" s="227"/>
      <c r="C1327" s="229"/>
      <c r="D1327" s="228"/>
    </row>
    <row r="1328" spans="2:4">
      <c r="B1328" s="227"/>
      <c r="C1328" s="229"/>
      <c r="D1328" s="228"/>
    </row>
    <row r="1329" spans="2:4">
      <c r="B1329" s="227"/>
      <c r="C1329" s="229"/>
      <c r="D1329" s="228"/>
    </row>
    <row r="1330" spans="2:4">
      <c r="B1330" s="227"/>
      <c r="C1330" s="229"/>
      <c r="D1330" s="228"/>
    </row>
    <row r="1331" spans="2:4">
      <c r="B1331" s="227"/>
      <c r="C1331" s="229"/>
      <c r="D1331" s="228"/>
    </row>
    <row r="1332" spans="2:4">
      <c r="B1332" s="227"/>
      <c r="C1332" s="229"/>
      <c r="D1332" s="228"/>
    </row>
    <row r="1333" spans="2:4">
      <c r="B1333" s="227"/>
      <c r="C1333" s="229"/>
      <c r="D1333" s="228"/>
    </row>
    <row r="1334" spans="2:4">
      <c r="B1334" s="227"/>
      <c r="C1334" s="229"/>
      <c r="D1334" s="228"/>
    </row>
    <row r="1335" spans="2:4">
      <c r="B1335" s="227"/>
      <c r="C1335" s="229"/>
      <c r="D1335" s="228"/>
    </row>
    <row r="1336" spans="2:4">
      <c r="B1336" s="227"/>
      <c r="C1336" s="229"/>
      <c r="D1336" s="228"/>
    </row>
    <row r="1337" spans="2:4">
      <c r="B1337" s="227"/>
      <c r="C1337" s="229"/>
      <c r="D1337" s="228"/>
    </row>
    <row r="1338" spans="2:4">
      <c r="B1338" s="227"/>
      <c r="C1338" s="229"/>
      <c r="D1338" s="228"/>
    </row>
    <row r="1339" spans="2:4">
      <c r="B1339" s="227"/>
      <c r="C1339" s="229"/>
      <c r="D1339" s="228"/>
    </row>
    <row r="1340" spans="2:4">
      <c r="B1340" s="227"/>
      <c r="C1340" s="229"/>
      <c r="D1340" s="228"/>
    </row>
    <row r="1341" spans="2:4">
      <c r="B1341" s="227"/>
      <c r="C1341" s="229"/>
      <c r="D1341" s="228"/>
    </row>
    <row r="1342" spans="2:4">
      <c r="B1342" s="227"/>
      <c r="C1342" s="229"/>
      <c r="D1342" s="228"/>
    </row>
    <row r="1343" spans="2:4">
      <c r="B1343" s="227"/>
      <c r="C1343" s="229"/>
      <c r="D1343" s="228"/>
    </row>
    <row r="1344" spans="2:4">
      <c r="B1344" s="227"/>
      <c r="C1344" s="229"/>
      <c r="D1344" s="228"/>
    </row>
    <row r="1345" spans="2:4">
      <c r="B1345" s="227"/>
      <c r="C1345" s="229"/>
      <c r="D1345" s="228"/>
    </row>
    <row r="1346" spans="2:4">
      <c r="B1346" s="227"/>
      <c r="C1346" s="229"/>
      <c r="D1346" s="228"/>
    </row>
    <row r="1347" spans="2:4">
      <c r="B1347" s="227"/>
      <c r="C1347" s="229"/>
      <c r="D1347" s="228"/>
    </row>
    <row r="1348" spans="2:4">
      <c r="B1348" s="227"/>
      <c r="C1348" s="229"/>
      <c r="D1348" s="228"/>
    </row>
    <row r="1349" spans="2:4">
      <c r="B1349" s="227"/>
      <c r="C1349" s="229"/>
      <c r="D1349" s="228"/>
    </row>
    <row r="1350" spans="2:4">
      <c r="B1350" s="227"/>
      <c r="C1350" s="229"/>
      <c r="D1350" s="228"/>
    </row>
    <row r="1351" spans="2:4">
      <c r="B1351" s="227"/>
      <c r="C1351" s="229"/>
      <c r="D1351" s="228"/>
    </row>
    <row r="1352" spans="2:4">
      <c r="B1352" s="227"/>
      <c r="C1352" s="229"/>
      <c r="D1352" s="228"/>
    </row>
    <row r="1353" spans="2:4">
      <c r="B1353" s="227"/>
      <c r="C1353" s="229"/>
      <c r="D1353" s="228"/>
    </row>
    <row r="1354" spans="2:4">
      <c r="B1354" s="227"/>
      <c r="C1354" s="229"/>
      <c r="D1354" s="228"/>
    </row>
    <row r="1355" spans="2:4">
      <c r="B1355" s="227"/>
      <c r="C1355" s="229"/>
      <c r="D1355" s="228"/>
    </row>
    <row r="1356" spans="2:4">
      <c r="B1356" s="227"/>
      <c r="C1356" s="229"/>
      <c r="D1356" s="228"/>
    </row>
    <row r="1357" spans="2:4">
      <c r="B1357" s="227"/>
      <c r="C1357" s="229"/>
      <c r="D1357" s="228"/>
    </row>
    <row r="1358" spans="2:4">
      <c r="B1358" s="227"/>
      <c r="C1358" s="229"/>
      <c r="D1358" s="228"/>
    </row>
    <row r="1359" spans="2:4">
      <c r="B1359" s="227"/>
      <c r="C1359" s="229"/>
      <c r="D1359" s="228"/>
    </row>
    <row r="1360" spans="2:4">
      <c r="B1360" s="227"/>
      <c r="C1360" s="229"/>
      <c r="D1360" s="228"/>
    </row>
    <row r="1361" spans="2:4">
      <c r="B1361" s="227"/>
      <c r="C1361" s="229"/>
      <c r="D1361" s="228"/>
    </row>
    <row r="1362" spans="2:4">
      <c r="B1362" s="227"/>
      <c r="C1362" s="229"/>
      <c r="D1362" s="228"/>
    </row>
    <row r="1363" spans="2:4">
      <c r="B1363" s="227"/>
      <c r="C1363" s="229"/>
      <c r="D1363" s="228"/>
    </row>
    <row r="1364" spans="2:4">
      <c r="B1364" s="227"/>
      <c r="C1364" s="229"/>
      <c r="D1364" s="228"/>
    </row>
    <row r="1365" spans="2:4">
      <c r="B1365" s="227"/>
      <c r="C1365" s="229"/>
      <c r="D1365" s="228"/>
    </row>
    <row r="1366" spans="2:4">
      <c r="B1366" s="227"/>
      <c r="C1366" s="229"/>
      <c r="D1366" s="228"/>
    </row>
    <row r="1367" spans="2:4">
      <c r="B1367" s="227"/>
      <c r="C1367" s="229"/>
      <c r="D1367" s="228"/>
    </row>
    <row r="1368" spans="2:4">
      <c r="B1368" s="227"/>
      <c r="C1368" s="229"/>
      <c r="D1368" s="228"/>
    </row>
    <row r="1369" spans="2:4">
      <c r="B1369" s="227"/>
      <c r="C1369" s="229"/>
      <c r="D1369" s="228"/>
    </row>
    <row r="1370" spans="2:4">
      <c r="B1370" s="227"/>
      <c r="C1370" s="229"/>
      <c r="D1370" s="228"/>
    </row>
    <row r="1371" spans="2:4">
      <c r="B1371" s="227"/>
      <c r="C1371" s="229"/>
      <c r="D1371" s="228"/>
    </row>
    <row r="1372" spans="2:4">
      <c r="B1372" s="227"/>
      <c r="C1372" s="229"/>
      <c r="D1372" s="228"/>
    </row>
    <row r="1373" spans="2:4">
      <c r="B1373" s="227"/>
      <c r="C1373" s="229"/>
      <c r="D1373" s="228"/>
    </row>
    <row r="1374" spans="2:4">
      <c r="B1374" s="227"/>
      <c r="C1374" s="229"/>
      <c r="D1374" s="228"/>
    </row>
    <row r="1375" spans="2:4">
      <c r="B1375" s="227"/>
      <c r="C1375" s="229"/>
      <c r="D1375" s="228"/>
    </row>
    <row r="1376" spans="2:4">
      <c r="B1376" s="227"/>
      <c r="C1376" s="229"/>
      <c r="D1376" s="228"/>
    </row>
    <row r="1377" spans="2:4">
      <c r="B1377" s="227"/>
      <c r="C1377" s="229"/>
      <c r="D1377" s="228"/>
    </row>
    <row r="1378" spans="2:4">
      <c r="B1378" s="227"/>
      <c r="C1378" s="229"/>
      <c r="D1378" s="228"/>
    </row>
    <row r="1379" spans="2:4">
      <c r="B1379" s="227"/>
      <c r="C1379" s="229"/>
      <c r="D1379" s="228"/>
    </row>
    <row r="1380" spans="2:4">
      <c r="B1380" s="227"/>
      <c r="C1380" s="229"/>
      <c r="D1380" s="228"/>
    </row>
    <row r="1381" spans="2:4">
      <c r="B1381" s="227"/>
      <c r="C1381" s="229"/>
      <c r="D1381" s="228"/>
    </row>
    <row r="1382" spans="2:4">
      <c r="B1382" s="227"/>
      <c r="C1382" s="229"/>
      <c r="D1382" s="228"/>
    </row>
    <row r="1383" spans="2:4">
      <c r="B1383" s="227"/>
      <c r="C1383" s="229"/>
      <c r="D1383" s="228"/>
    </row>
    <row r="1384" spans="2:4">
      <c r="B1384" s="227"/>
      <c r="C1384" s="229"/>
      <c r="D1384" s="228"/>
    </row>
    <row r="1385" spans="2:4">
      <c r="B1385" s="227"/>
      <c r="C1385" s="229"/>
      <c r="D1385" s="228"/>
    </row>
    <row r="1386" spans="2:4">
      <c r="B1386" s="227"/>
      <c r="C1386" s="229"/>
      <c r="D1386" s="228"/>
    </row>
    <row r="1387" spans="2:4">
      <c r="B1387" s="227"/>
      <c r="C1387" s="229"/>
      <c r="D1387" s="228"/>
    </row>
    <row r="1388" spans="2:4">
      <c r="B1388" s="227"/>
      <c r="C1388" s="229"/>
      <c r="D1388" s="228"/>
    </row>
    <row r="1389" spans="2:4">
      <c r="B1389" s="227"/>
      <c r="C1389" s="229"/>
      <c r="D1389" s="228"/>
    </row>
    <row r="1390" spans="2:4">
      <c r="B1390" s="227"/>
      <c r="C1390" s="229"/>
      <c r="D1390" s="228"/>
    </row>
    <row r="1391" spans="2:4">
      <c r="B1391" s="227"/>
      <c r="C1391" s="229"/>
      <c r="D1391" s="228"/>
    </row>
    <row r="1392" spans="2:4">
      <c r="B1392" s="227"/>
      <c r="C1392" s="229"/>
      <c r="D1392" s="228"/>
    </row>
    <row r="1393" spans="2:4">
      <c r="B1393" s="227"/>
      <c r="C1393" s="229"/>
      <c r="D1393" s="228"/>
    </row>
    <row r="1394" spans="2:4">
      <c r="B1394" s="227"/>
      <c r="C1394" s="229"/>
      <c r="D1394" s="228"/>
    </row>
    <row r="1395" spans="2:4">
      <c r="B1395" s="227"/>
      <c r="C1395" s="229"/>
      <c r="D1395" s="228"/>
    </row>
    <row r="1396" spans="2:4">
      <c r="B1396" s="227"/>
      <c r="C1396" s="229"/>
      <c r="D1396" s="228"/>
    </row>
    <row r="1397" spans="2:4">
      <c r="B1397" s="227"/>
      <c r="C1397" s="229"/>
      <c r="D1397" s="228"/>
    </row>
    <row r="1398" spans="2:4">
      <c r="B1398" s="227"/>
      <c r="C1398" s="229"/>
      <c r="D1398" s="228"/>
    </row>
    <row r="1399" spans="2:4">
      <c r="B1399" s="227"/>
      <c r="C1399" s="229"/>
      <c r="D1399" s="228"/>
    </row>
    <row r="1400" spans="2:4">
      <c r="B1400" s="227"/>
      <c r="C1400" s="229"/>
      <c r="D1400" s="228"/>
    </row>
    <row r="1401" spans="2:4">
      <c r="B1401" s="227"/>
      <c r="C1401" s="229"/>
      <c r="D1401" s="228"/>
    </row>
    <row r="1402" spans="2:4">
      <c r="B1402" s="227"/>
      <c r="C1402" s="229"/>
      <c r="D1402" s="228"/>
    </row>
    <row r="1403" spans="2:4">
      <c r="B1403" s="227"/>
      <c r="C1403" s="229"/>
      <c r="D1403" s="228"/>
    </row>
    <row r="1404" spans="2:4">
      <c r="B1404" s="227"/>
      <c r="C1404" s="229"/>
      <c r="D1404" s="228"/>
    </row>
    <row r="1405" spans="2:4">
      <c r="B1405" s="227"/>
      <c r="C1405" s="229"/>
      <c r="D1405" s="228"/>
    </row>
    <row r="1406" spans="2:4">
      <c r="B1406" s="227"/>
      <c r="C1406" s="229"/>
      <c r="D1406" s="228"/>
    </row>
    <row r="1407" spans="2:4">
      <c r="B1407" s="227"/>
      <c r="C1407" s="229"/>
      <c r="D1407" s="228"/>
    </row>
    <row r="1408" spans="2:4">
      <c r="B1408" s="227"/>
      <c r="C1408" s="229"/>
      <c r="D1408" s="228"/>
    </row>
    <row r="1409" spans="2:4">
      <c r="B1409" s="227"/>
      <c r="C1409" s="229"/>
      <c r="D1409" s="228"/>
    </row>
    <row r="1410" spans="2:4">
      <c r="B1410" s="227"/>
      <c r="C1410" s="229"/>
      <c r="D1410" s="228"/>
    </row>
    <row r="1411" spans="2:4">
      <c r="B1411" s="227"/>
      <c r="C1411" s="229"/>
      <c r="D1411" s="228"/>
    </row>
    <row r="1412" spans="2:4">
      <c r="B1412" s="227"/>
      <c r="C1412" s="229"/>
      <c r="D1412" s="228"/>
    </row>
    <row r="1413" spans="2:4">
      <c r="B1413" s="227"/>
      <c r="C1413" s="229"/>
      <c r="D1413" s="228"/>
    </row>
    <row r="1414" spans="2:4">
      <c r="B1414" s="227"/>
      <c r="C1414" s="229"/>
      <c r="D1414" s="228"/>
    </row>
    <row r="1415" spans="2:4">
      <c r="B1415" s="227"/>
      <c r="C1415" s="229"/>
      <c r="D1415" s="228"/>
    </row>
    <row r="1416" spans="2:4">
      <c r="B1416" s="227"/>
      <c r="C1416" s="229"/>
      <c r="D1416" s="228"/>
    </row>
    <row r="1417" spans="2:4">
      <c r="B1417" s="227"/>
      <c r="C1417" s="229"/>
      <c r="D1417" s="228"/>
    </row>
    <row r="1418" spans="2:4">
      <c r="B1418" s="227"/>
      <c r="C1418" s="229"/>
      <c r="D1418" s="228"/>
    </row>
    <row r="1419" spans="2:4">
      <c r="B1419" s="227"/>
      <c r="C1419" s="229"/>
      <c r="D1419" s="228"/>
    </row>
    <row r="1420" spans="2:4">
      <c r="B1420" s="227"/>
      <c r="C1420" s="229"/>
      <c r="D1420" s="228"/>
    </row>
    <row r="1421" spans="2:4">
      <c r="B1421" s="227"/>
      <c r="C1421" s="229"/>
      <c r="D1421" s="228"/>
    </row>
    <row r="1422" spans="2:4">
      <c r="B1422" s="227"/>
      <c r="C1422" s="229"/>
      <c r="D1422" s="228"/>
    </row>
    <row r="1423" spans="2:4">
      <c r="B1423" s="227"/>
      <c r="C1423" s="229"/>
      <c r="D1423" s="228"/>
    </row>
    <row r="1424" spans="2:4">
      <c r="B1424" s="227"/>
      <c r="C1424" s="229"/>
      <c r="D1424" s="228"/>
    </row>
    <row r="1425" spans="2:4">
      <c r="B1425" s="227"/>
      <c r="C1425" s="229"/>
      <c r="D1425" s="228"/>
    </row>
    <row r="1426" spans="2:4">
      <c r="B1426" s="227"/>
      <c r="C1426" s="229"/>
      <c r="D1426" s="228"/>
    </row>
    <row r="1427" spans="2:4">
      <c r="B1427" s="227"/>
      <c r="C1427" s="229"/>
      <c r="D1427" s="228"/>
    </row>
    <row r="1428" spans="2:4">
      <c r="B1428" s="227"/>
      <c r="C1428" s="229"/>
      <c r="D1428" s="228"/>
    </row>
    <row r="1429" spans="2:4">
      <c r="B1429" s="227"/>
      <c r="C1429" s="229"/>
      <c r="D1429" s="228"/>
    </row>
    <row r="1430" spans="2:4">
      <c r="B1430" s="227"/>
      <c r="C1430" s="229"/>
      <c r="D1430" s="228"/>
    </row>
    <row r="1431" spans="2:4">
      <c r="B1431" s="227"/>
      <c r="C1431" s="229"/>
      <c r="D1431" s="228"/>
    </row>
    <row r="1432" spans="2:4">
      <c r="B1432" s="227"/>
      <c r="C1432" s="229"/>
      <c r="D1432" s="228"/>
    </row>
    <row r="1433" spans="2:4">
      <c r="B1433" s="227"/>
      <c r="C1433" s="229"/>
      <c r="D1433" s="228"/>
    </row>
    <row r="1434" spans="2:4">
      <c r="B1434" s="227"/>
      <c r="C1434" s="229"/>
      <c r="D1434" s="228"/>
    </row>
    <row r="1435" spans="2:4">
      <c r="B1435" s="227"/>
      <c r="C1435" s="229"/>
      <c r="D1435" s="228"/>
    </row>
    <row r="1436" spans="2:4">
      <c r="B1436" s="227"/>
      <c r="C1436" s="229"/>
      <c r="D1436" s="228"/>
    </row>
    <row r="1437" spans="2:4">
      <c r="B1437" s="227"/>
      <c r="C1437" s="229"/>
      <c r="D1437" s="228"/>
    </row>
    <row r="1438" spans="2:4">
      <c r="B1438" s="227"/>
      <c r="C1438" s="229"/>
      <c r="D1438" s="228"/>
    </row>
    <row r="1439" spans="2:4">
      <c r="B1439" s="227"/>
      <c r="C1439" s="229"/>
      <c r="D1439" s="228"/>
    </row>
    <row r="1440" spans="2:4">
      <c r="B1440" s="227"/>
      <c r="C1440" s="229"/>
      <c r="D1440" s="228"/>
    </row>
    <row r="1441" spans="2:4">
      <c r="B1441" s="227"/>
      <c r="C1441" s="229"/>
      <c r="D1441" s="228"/>
    </row>
    <row r="1442" spans="2:4">
      <c r="B1442" s="227"/>
      <c r="C1442" s="229"/>
      <c r="D1442" s="228"/>
    </row>
    <row r="1443" spans="2:4">
      <c r="B1443" s="227"/>
      <c r="C1443" s="229"/>
      <c r="D1443" s="228"/>
    </row>
    <row r="1444" spans="2:4">
      <c r="B1444" s="227"/>
      <c r="C1444" s="229"/>
      <c r="D1444" s="228"/>
    </row>
    <row r="1445" spans="2:4">
      <c r="B1445" s="227"/>
      <c r="C1445" s="229"/>
      <c r="D1445" s="228"/>
    </row>
    <row r="1446" spans="2:4">
      <c r="B1446" s="227"/>
      <c r="C1446" s="229"/>
      <c r="D1446" s="228"/>
    </row>
    <row r="1447" spans="2:4">
      <c r="B1447" s="227"/>
      <c r="C1447" s="229"/>
      <c r="D1447" s="228"/>
    </row>
    <row r="1448" spans="2:4">
      <c r="B1448" s="227"/>
      <c r="C1448" s="229"/>
      <c r="D1448" s="228"/>
    </row>
    <row r="1449" spans="2:4">
      <c r="B1449" s="227"/>
      <c r="C1449" s="229"/>
      <c r="D1449" s="228"/>
    </row>
    <row r="1450" spans="2:4">
      <c r="B1450" s="227"/>
      <c r="C1450" s="229"/>
      <c r="D1450" s="228"/>
    </row>
    <row r="1451" spans="2:4">
      <c r="B1451" s="227"/>
      <c r="C1451" s="229"/>
      <c r="D1451" s="228"/>
    </row>
    <row r="1452" spans="2:4">
      <c r="B1452" s="227"/>
      <c r="C1452" s="229"/>
      <c r="D1452" s="228"/>
    </row>
    <row r="1453" spans="2:4">
      <c r="B1453" s="227"/>
      <c r="C1453" s="229"/>
      <c r="D1453" s="228"/>
    </row>
    <row r="1454" spans="2:4">
      <c r="B1454" s="227"/>
      <c r="C1454" s="229"/>
      <c r="D1454" s="228"/>
    </row>
    <row r="1455" spans="2:4">
      <c r="B1455" s="227"/>
      <c r="C1455" s="229"/>
      <c r="D1455" s="228"/>
    </row>
    <row r="1456" spans="2:4">
      <c r="B1456" s="227"/>
      <c r="C1456" s="229"/>
      <c r="D1456" s="228"/>
    </row>
    <row r="1457" spans="2:4">
      <c r="B1457" s="227"/>
      <c r="C1457" s="229"/>
      <c r="D1457" s="228"/>
    </row>
    <row r="1458" spans="2:4">
      <c r="B1458" s="227"/>
      <c r="C1458" s="229"/>
      <c r="D1458" s="228"/>
    </row>
    <row r="1459" spans="2:4">
      <c r="B1459" s="227"/>
      <c r="C1459" s="229"/>
      <c r="D1459" s="228"/>
    </row>
    <row r="1460" spans="2:4">
      <c r="B1460" s="227"/>
      <c r="C1460" s="229"/>
      <c r="D1460" s="228"/>
    </row>
    <row r="1461" spans="2:4">
      <c r="B1461" s="227"/>
      <c r="C1461" s="229"/>
      <c r="D1461" s="228"/>
    </row>
    <row r="1462" spans="2:4">
      <c r="B1462" s="227"/>
      <c r="C1462" s="229"/>
      <c r="D1462" s="228"/>
    </row>
    <row r="1463" spans="2:4">
      <c r="B1463" s="227"/>
      <c r="C1463" s="229"/>
      <c r="D1463" s="228"/>
    </row>
    <row r="1464" spans="2:4">
      <c r="B1464" s="227"/>
      <c r="C1464" s="229"/>
      <c r="D1464" s="228"/>
    </row>
    <row r="1465" spans="2:4">
      <c r="B1465" s="227"/>
      <c r="C1465" s="229"/>
      <c r="D1465" s="228"/>
    </row>
    <row r="1466" spans="2:4">
      <c r="B1466" s="227"/>
      <c r="C1466" s="229"/>
      <c r="D1466" s="228"/>
    </row>
    <row r="1467" spans="2:4">
      <c r="B1467" s="227"/>
      <c r="C1467" s="229"/>
      <c r="D1467" s="228"/>
    </row>
    <row r="1468" spans="2:4">
      <c r="B1468" s="227"/>
      <c r="C1468" s="229"/>
      <c r="D1468" s="228"/>
    </row>
    <row r="1469" spans="2:4">
      <c r="B1469" s="227"/>
      <c r="C1469" s="229"/>
      <c r="D1469" s="228"/>
    </row>
    <row r="1470" spans="2:4">
      <c r="B1470" s="227"/>
      <c r="C1470" s="229"/>
      <c r="D1470" s="228"/>
    </row>
    <row r="1471" spans="2:4">
      <c r="B1471" s="227"/>
      <c r="C1471" s="229"/>
      <c r="D1471" s="228"/>
    </row>
    <row r="1472" spans="2:4">
      <c r="B1472" s="227"/>
      <c r="C1472" s="229"/>
      <c r="D1472" s="228"/>
    </row>
    <row r="1473" spans="2:4">
      <c r="B1473" s="227"/>
      <c r="C1473" s="229"/>
      <c r="D1473" s="228"/>
    </row>
    <row r="1474" spans="2:4">
      <c r="B1474" s="227"/>
      <c r="C1474" s="229"/>
      <c r="D1474" s="228"/>
    </row>
    <row r="1475" spans="2:4">
      <c r="B1475" s="227"/>
      <c r="C1475" s="229"/>
      <c r="D1475" s="228"/>
    </row>
    <row r="1476" spans="2:4">
      <c r="B1476" s="227"/>
      <c r="C1476" s="229"/>
      <c r="D1476" s="228"/>
    </row>
    <row r="1477" spans="2:4">
      <c r="B1477" s="227"/>
      <c r="C1477" s="229"/>
      <c r="D1477" s="228"/>
    </row>
    <row r="1478" spans="2:4">
      <c r="B1478" s="227"/>
      <c r="C1478" s="229"/>
      <c r="D1478" s="228"/>
    </row>
    <row r="1479" spans="2:4">
      <c r="B1479" s="227"/>
      <c r="C1479" s="229"/>
      <c r="D1479" s="228"/>
    </row>
    <row r="1480" spans="2:4">
      <c r="B1480" s="227"/>
      <c r="C1480" s="229"/>
      <c r="D1480" s="228"/>
    </row>
    <row r="1481" spans="2:4">
      <c r="B1481" s="227"/>
      <c r="C1481" s="229"/>
      <c r="D1481" s="228"/>
    </row>
    <row r="1482" spans="2:4">
      <c r="B1482" s="227"/>
      <c r="C1482" s="229"/>
      <c r="D1482" s="228"/>
    </row>
    <row r="1483" spans="2:4">
      <c r="B1483" s="227"/>
      <c r="C1483" s="229"/>
      <c r="D1483" s="228"/>
    </row>
    <row r="1484" spans="2:4">
      <c r="B1484" s="227"/>
      <c r="C1484" s="229"/>
      <c r="D1484" s="228"/>
    </row>
    <row r="1485" spans="2:4">
      <c r="B1485" s="227"/>
      <c r="C1485" s="229"/>
      <c r="D1485" s="228"/>
    </row>
    <row r="1486" spans="2:4">
      <c r="B1486" s="227"/>
      <c r="C1486" s="229"/>
      <c r="D1486" s="228"/>
    </row>
    <row r="1487" spans="2:4">
      <c r="B1487" s="227"/>
      <c r="C1487" s="229"/>
      <c r="D1487" s="228"/>
    </row>
    <row r="1488" spans="2:4">
      <c r="B1488" s="227"/>
      <c r="C1488" s="229"/>
      <c r="D1488" s="228"/>
    </row>
    <row r="1489" spans="2:4">
      <c r="B1489" s="227"/>
      <c r="C1489" s="229"/>
      <c r="D1489" s="228"/>
    </row>
    <row r="1490" spans="2:4">
      <c r="B1490" s="227"/>
      <c r="C1490" s="229"/>
      <c r="D1490" s="228"/>
    </row>
    <row r="1491" spans="2:4">
      <c r="B1491" s="227"/>
      <c r="C1491" s="229"/>
      <c r="D1491" s="228"/>
    </row>
    <row r="1492" spans="2:4">
      <c r="B1492" s="227"/>
      <c r="C1492" s="229"/>
      <c r="D1492" s="228"/>
    </row>
    <row r="1493" spans="2:4">
      <c r="B1493" s="227"/>
      <c r="C1493" s="229"/>
      <c r="D1493" s="228"/>
    </row>
    <row r="1494" spans="2:4">
      <c r="B1494" s="227"/>
      <c r="C1494" s="229"/>
      <c r="D1494" s="228"/>
    </row>
    <row r="1495" spans="2:4">
      <c r="B1495" s="227"/>
      <c r="C1495" s="229"/>
      <c r="D1495" s="228"/>
    </row>
    <row r="1496" spans="2:4">
      <c r="B1496" s="227"/>
      <c r="C1496" s="229"/>
      <c r="D1496" s="228"/>
    </row>
    <row r="1497" spans="2:4">
      <c r="B1497" s="227"/>
      <c r="C1497" s="229"/>
      <c r="D1497" s="228"/>
    </row>
    <row r="1498" spans="2:4">
      <c r="B1498" s="227"/>
      <c r="C1498" s="229"/>
      <c r="D1498" s="228"/>
    </row>
    <row r="1499" spans="2:4">
      <c r="B1499" s="227"/>
      <c r="C1499" s="229"/>
      <c r="D1499" s="228"/>
    </row>
    <row r="1500" spans="2:4">
      <c r="B1500" s="227"/>
      <c r="C1500" s="229"/>
      <c r="D1500" s="228"/>
    </row>
    <row r="1501" spans="2:4">
      <c r="B1501" s="227"/>
      <c r="C1501" s="229"/>
      <c r="D1501" s="228"/>
    </row>
    <row r="1502" spans="2:4">
      <c r="B1502" s="227"/>
      <c r="C1502" s="229"/>
      <c r="D1502" s="228"/>
    </row>
    <row r="1503" spans="2:4">
      <c r="B1503" s="227"/>
      <c r="C1503" s="229"/>
      <c r="D1503" s="228"/>
    </row>
    <row r="1504" spans="2:4">
      <c r="B1504" s="227"/>
      <c r="C1504" s="229"/>
      <c r="D1504" s="228"/>
    </row>
    <row r="1505" spans="2:4">
      <c r="B1505" s="227"/>
      <c r="C1505" s="229"/>
      <c r="D1505" s="228"/>
    </row>
    <row r="1506" spans="2:4">
      <c r="B1506" s="227"/>
      <c r="C1506" s="229"/>
      <c r="D1506" s="228"/>
    </row>
    <row r="1507" spans="2:4">
      <c r="B1507" s="227"/>
      <c r="C1507" s="229"/>
      <c r="D1507" s="228"/>
    </row>
    <row r="1508" spans="2:4">
      <c r="B1508" s="227"/>
      <c r="C1508" s="229"/>
      <c r="D1508" s="228"/>
    </row>
    <row r="1509" spans="2:4">
      <c r="B1509" s="227"/>
      <c r="C1509" s="229"/>
      <c r="D1509" s="228"/>
    </row>
    <row r="1510" spans="2:4">
      <c r="B1510" s="227"/>
      <c r="C1510" s="229"/>
      <c r="D1510" s="228"/>
    </row>
    <row r="1511" spans="2:4">
      <c r="B1511" s="227"/>
      <c r="C1511" s="229"/>
      <c r="D1511" s="228"/>
    </row>
    <row r="1512" spans="2:4">
      <c r="B1512" s="227"/>
      <c r="C1512" s="229"/>
      <c r="D1512" s="228"/>
    </row>
    <row r="1513" spans="2:4">
      <c r="B1513" s="227"/>
      <c r="C1513" s="229"/>
      <c r="D1513" s="228"/>
    </row>
    <row r="1514" spans="2:4">
      <c r="B1514" s="227"/>
      <c r="C1514" s="229"/>
      <c r="D1514" s="228"/>
    </row>
    <row r="1515" spans="2:4">
      <c r="B1515" s="227"/>
      <c r="C1515" s="229"/>
      <c r="D1515" s="228"/>
    </row>
    <row r="1516" spans="2:4">
      <c r="B1516" s="227"/>
      <c r="C1516" s="229"/>
      <c r="D1516" s="228"/>
    </row>
    <row r="1517" spans="2:4">
      <c r="B1517" s="227"/>
      <c r="C1517" s="229"/>
      <c r="D1517" s="228"/>
    </row>
    <row r="1518" spans="2:4">
      <c r="B1518" s="227"/>
      <c r="C1518" s="229"/>
      <c r="D1518" s="228"/>
    </row>
    <row r="1519" spans="2:4">
      <c r="B1519" s="227"/>
      <c r="C1519" s="229"/>
      <c r="D1519" s="228"/>
    </row>
    <row r="1520" spans="2:4">
      <c r="B1520" s="227"/>
      <c r="C1520" s="229"/>
      <c r="D1520" s="228"/>
    </row>
    <row r="1521" spans="2:4">
      <c r="B1521" s="227"/>
      <c r="C1521" s="229"/>
      <c r="D1521" s="228"/>
    </row>
    <row r="1522" spans="2:4">
      <c r="B1522" s="227"/>
      <c r="C1522" s="229"/>
      <c r="D1522" s="228"/>
    </row>
    <row r="1523" spans="2:4">
      <c r="B1523" s="227"/>
      <c r="C1523" s="229"/>
      <c r="D1523" s="228"/>
    </row>
    <row r="1524" spans="2:4">
      <c r="B1524" s="227"/>
      <c r="C1524" s="229"/>
      <c r="D1524" s="228"/>
    </row>
    <row r="1525" spans="2:4">
      <c r="B1525" s="227"/>
      <c r="C1525" s="229"/>
      <c r="D1525" s="228"/>
    </row>
    <row r="1526" spans="2:4">
      <c r="B1526" s="227"/>
      <c r="C1526" s="229"/>
      <c r="D1526" s="228"/>
    </row>
    <row r="1527" spans="2:4">
      <c r="B1527" s="227"/>
      <c r="C1527" s="229"/>
      <c r="D1527" s="228"/>
    </row>
    <row r="1528" spans="2:4">
      <c r="B1528" s="227"/>
      <c r="C1528" s="229"/>
      <c r="D1528" s="228"/>
    </row>
    <row r="1529" spans="2:4">
      <c r="B1529" s="227"/>
      <c r="C1529" s="229"/>
      <c r="D1529" s="228"/>
    </row>
    <row r="1530" spans="2:4">
      <c r="B1530" s="227"/>
      <c r="C1530" s="229"/>
      <c r="D1530" s="228"/>
    </row>
    <row r="1531" spans="2:4">
      <c r="B1531" s="227"/>
      <c r="C1531" s="229"/>
      <c r="D1531" s="228"/>
    </row>
    <row r="1532" spans="2:4">
      <c r="B1532" s="227"/>
      <c r="C1532" s="229"/>
      <c r="D1532" s="228"/>
    </row>
    <row r="1533" spans="2:4">
      <c r="B1533" s="227"/>
      <c r="C1533" s="229"/>
      <c r="D1533" s="228"/>
    </row>
    <row r="1534" spans="2:4">
      <c r="B1534" s="227"/>
      <c r="C1534" s="229"/>
      <c r="D1534" s="228"/>
    </row>
    <row r="1535" spans="2:4">
      <c r="B1535" s="227"/>
      <c r="C1535" s="229"/>
      <c r="D1535" s="228"/>
    </row>
    <row r="1536" spans="2:4">
      <c r="B1536" s="227"/>
      <c r="C1536" s="229"/>
      <c r="D1536" s="228"/>
    </row>
    <row r="1537" spans="2:4">
      <c r="B1537" s="227"/>
      <c r="C1537" s="229"/>
      <c r="D1537" s="228"/>
    </row>
    <row r="1538" spans="2:4">
      <c r="B1538" s="227"/>
      <c r="C1538" s="229"/>
      <c r="D1538" s="228"/>
    </row>
    <row r="1539" spans="2:4">
      <c r="B1539" s="227"/>
      <c r="C1539" s="229"/>
      <c r="D1539" s="228"/>
    </row>
    <row r="1540" spans="2:4">
      <c r="B1540" s="227"/>
      <c r="C1540" s="229"/>
      <c r="D1540" s="228"/>
    </row>
    <row r="1541" spans="2:4">
      <c r="B1541" s="227"/>
      <c r="C1541" s="229"/>
      <c r="D1541" s="228"/>
    </row>
    <row r="1542" spans="2:4">
      <c r="B1542" s="227"/>
      <c r="C1542" s="229"/>
      <c r="D1542" s="228"/>
    </row>
    <row r="1543" spans="2:4">
      <c r="B1543" s="227"/>
      <c r="C1543" s="229"/>
      <c r="D1543" s="228"/>
    </row>
    <row r="1544" spans="2:4">
      <c r="B1544" s="227"/>
      <c r="C1544" s="229"/>
      <c r="D1544" s="228"/>
    </row>
    <row r="1545" spans="2:4">
      <c r="B1545" s="227"/>
      <c r="C1545" s="229"/>
      <c r="D1545" s="228"/>
    </row>
    <row r="1546" spans="2:4">
      <c r="B1546" s="227"/>
      <c r="C1546" s="229"/>
      <c r="D1546" s="228"/>
    </row>
    <row r="1547" spans="2:4">
      <c r="B1547" s="227"/>
      <c r="C1547" s="229"/>
      <c r="D1547" s="228"/>
    </row>
    <row r="1548" spans="2:4">
      <c r="B1548" s="227"/>
      <c r="C1548" s="229"/>
      <c r="D1548" s="228"/>
    </row>
    <row r="1549" spans="2:4">
      <c r="B1549" s="227"/>
      <c r="C1549" s="229"/>
      <c r="D1549" s="228"/>
    </row>
    <row r="1550" spans="2:4">
      <c r="B1550" s="227"/>
      <c r="C1550" s="229"/>
      <c r="D1550" s="228"/>
    </row>
    <row r="1551" spans="2:4">
      <c r="B1551" s="227"/>
      <c r="C1551" s="229"/>
      <c r="D1551" s="228"/>
    </row>
    <row r="1552" spans="2:4">
      <c r="B1552" s="227"/>
      <c r="C1552" s="229"/>
      <c r="D1552" s="228"/>
    </row>
    <row r="1553" spans="2:4">
      <c r="B1553" s="227"/>
      <c r="C1553" s="229"/>
      <c r="D1553" s="228"/>
    </row>
    <row r="1554" spans="2:4">
      <c r="B1554" s="227"/>
      <c r="C1554" s="229"/>
      <c r="D1554" s="228"/>
    </row>
    <row r="1555" spans="2:4">
      <c r="B1555" s="227"/>
      <c r="C1555" s="229"/>
      <c r="D1555" s="228"/>
    </row>
    <row r="1556" spans="2:4">
      <c r="B1556" s="227"/>
      <c r="C1556" s="229"/>
      <c r="D1556" s="228"/>
    </row>
    <row r="1557" spans="2:4">
      <c r="B1557" s="227"/>
      <c r="C1557" s="229"/>
      <c r="D1557" s="228"/>
    </row>
    <row r="1558" spans="2:4">
      <c r="B1558" s="227"/>
      <c r="C1558" s="229"/>
      <c r="D1558" s="228"/>
    </row>
    <row r="1559" spans="2:4">
      <c r="B1559" s="227"/>
      <c r="C1559" s="229"/>
      <c r="D1559" s="228"/>
    </row>
    <row r="1560" spans="2:4">
      <c r="B1560" s="227"/>
      <c r="C1560" s="229"/>
      <c r="D1560" s="228"/>
    </row>
    <row r="1561" spans="2:4">
      <c r="B1561" s="227"/>
      <c r="C1561" s="229"/>
      <c r="D1561" s="228"/>
    </row>
    <row r="1562" spans="2:4">
      <c r="B1562" s="227"/>
      <c r="C1562" s="229"/>
      <c r="D1562" s="228"/>
    </row>
    <row r="1563" spans="2:4">
      <c r="B1563" s="227"/>
      <c r="C1563" s="229"/>
      <c r="D1563" s="228"/>
    </row>
    <row r="1564" spans="2:4">
      <c r="B1564" s="227"/>
      <c r="C1564" s="229"/>
      <c r="D1564" s="228"/>
    </row>
    <row r="1565" spans="2:4">
      <c r="B1565" s="227"/>
      <c r="C1565" s="229"/>
      <c r="D1565" s="228"/>
    </row>
    <row r="1566" spans="2:4">
      <c r="B1566" s="227"/>
      <c r="C1566" s="229"/>
      <c r="D1566" s="228"/>
    </row>
    <row r="1567" spans="2:4">
      <c r="B1567" s="227"/>
      <c r="C1567" s="229"/>
      <c r="D1567" s="228"/>
    </row>
    <row r="1568" spans="2:4">
      <c r="B1568" s="227"/>
      <c r="C1568" s="229"/>
      <c r="D1568" s="228"/>
    </row>
    <row r="1569" spans="2:4">
      <c r="B1569" s="227"/>
      <c r="C1569" s="229"/>
      <c r="D1569" s="228"/>
    </row>
    <row r="1570" spans="2:4">
      <c r="B1570" s="227"/>
      <c r="C1570" s="229"/>
      <c r="D1570" s="228"/>
    </row>
    <row r="1571" spans="2:4">
      <c r="B1571" s="227"/>
      <c r="C1571" s="229"/>
      <c r="D1571" s="228"/>
    </row>
    <row r="1572" spans="2:4">
      <c r="B1572" s="227"/>
      <c r="C1572" s="229"/>
      <c r="D1572" s="228"/>
    </row>
    <row r="1573" spans="2:4">
      <c r="B1573" s="227"/>
      <c r="C1573" s="229"/>
      <c r="D1573" s="228"/>
    </row>
    <row r="1574" spans="2:4">
      <c r="B1574" s="227"/>
      <c r="C1574" s="229"/>
      <c r="D1574" s="228"/>
    </row>
    <row r="1575" spans="2:4">
      <c r="B1575" s="227"/>
      <c r="C1575" s="229"/>
      <c r="D1575" s="228"/>
    </row>
    <row r="1576" spans="2:4">
      <c r="B1576" s="227"/>
      <c r="C1576" s="229"/>
      <c r="D1576" s="228"/>
    </row>
    <row r="1577" spans="2:4">
      <c r="B1577" s="227"/>
      <c r="C1577" s="229"/>
      <c r="D1577" s="228"/>
    </row>
    <row r="1578" spans="2:4">
      <c r="B1578" s="227"/>
      <c r="C1578" s="229"/>
      <c r="D1578" s="228"/>
    </row>
    <row r="1579" spans="2:4">
      <c r="B1579" s="227"/>
      <c r="C1579" s="229"/>
      <c r="D1579" s="228"/>
    </row>
    <row r="1580" spans="2:4">
      <c r="B1580" s="227"/>
      <c r="C1580" s="229"/>
      <c r="D1580" s="228"/>
    </row>
    <row r="1581" spans="2:4">
      <c r="B1581" s="227"/>
      <c r="C1581" s="229"/>
      <c r="D1581" s="228"/>
    </row>
    <row r="1582" spans="2:4">
      <c r="B1582" s="227"/>
      <c r="C1582" s="229"/>
      <c r="D1582" s="228"/>
    </row>
    <row r="1583" spans="2:4">
      <c r="B1583" s="227"/>
      <c r="C1583" s="229"/>
      <c r="D1583" s="228"/>
    </row>
    <row r="1584" spans="2:4">
      <c r="B1584" s="227"/>
      <c r="C1584" s="229"/>
      <c r="D1584" s="228"/>
    </row>
    <row r="1585" spans="2:4">
      <c r="B1585" s="227"/>
      <c r="C1585" s="229"/>
      <c r="D1585" s="228"/>
    </row>
    <row r="1586" spans="2:4">
      <c r="B1586" s="227"/>
      <c r="C1586" s="229"/>
      <c r="D1586" s="228"/>
    </row>
    <row r="1587" spans="2:4">
      <c r="B1587" s="227"/>
      <c r="C1587" s="229"/>
      <c r="D1587" s="228"/>
    </row>
    <row r="1588" spans="2:4">
      <c r="B1588" s="227"/>
      <c r="C1588" s="229"/>
      <c r="D1588" s="228"/>
    </row>
    <row r="1589" spans="2:4">
      <c r="B1589" s="227"/>
      <c r="C1589" s="229"/>
      <c r="D1589" s="228"/>
    </row>
    <row r="1590" spans="2:4">
      <c r="B1590" s="227"/>
      <c r="C1590" s="229"/>
      <c r="D1590" s="228"/>
    </row>
    <row r="1591" spans="2:4">
      <c r="B1591" s="227"/>
      <c r="C1591" s="229"/>
      <c r="D1591" s="228"/>
    </row>
    <row r="1592" spans="2:4">
      <c r="B1592" s="227"/>
      <c r="C1592" s="229"/>
      <c r="D1592" s="228"/>
    </row>
    <row r="1593" spans="2:4">
      <c r="B1593" s="227"/>
      <c r="C1593" s="229"/>
      <c r="D1593" s="228"/>
    </row>
    <row r="1594" spans="2:4">
      <c r="B1594" s="227"/>
      <c r="C1594" s="229"/>
      <c r="D1594" s="228"/>
    </row>
    <row r="1595" spans="2:4">
      <c r="B1595" s="227"/>
      <c r="C1595" s="229"/>
      <c r="D1595" s="228"/>
    </row>
    <row r="1596" spans="2:4">
      <c r="B1596" s="227"/>
      <c r="C1596" s="229"/>
      <c r="D1596" s="228"/>
    </row>
    <row r="1597" spans="2:4">
      <c r="B1597" s="227"/>
      <c r="C1597" s="229"/>
      <c r="D1597" s="228"/>
    </row>
    <row r="1598" spans="2:4">
      <c r="B1598" s="227"/>
      <c r="C1598" s="229"/>
      <c r="D1598" s="228"/>
    </row>
    <row r="1599" spans="2:4">
      <c r="B1599" s="227"/>
      <c r="C1599" s="229"/>
      <c r="D1599" s="228"/>
    </row>
    <row r="1600" spans="2:4">
      <c r="B1600" s="227"/>
      <c r="C1600" s="229"/>
      <c r="D1600" s="228"/>
    </row>
    <row r="1601" spans="2:4">
      <c r="B1601" s="227"/>
      <c r="C1601" s="229"/>
      <c r="D1601" s="228"/>
    </row>
    <row r="1602" spans="2:4">
      <c r="B1602" s="227"/>
      <c r="C1602" s="229"/>
      <c r="D1602" s="228"/>
    </row>
    <row r="1603" spans="2:4">
      <c r="B1603" s="227"/>
      <c r="C1603" s="229"/>
      <c r="D1603" s="228"/>
    </row>
    <row r="1604" spans="2:4">
      <c r="B1604" s="227"/>
      <c r="C1604" s="229"/>
      <c r="D1604" s="228"/>
    </row>
    <row r="1605" spans="2:4">
      <c r="B1605" s="227"/>
      <c r="C1605" s="229"/>
      <c r="D1605" s="228"/>
    </row>
    <row r="1606" spans="2:4">
      <c r="B1606" s="227"/>
      <c r="C1606" s="229"/>
      <c r="D1606" s="228"/>
    </row>
    <row r="1607" spans="2:4">
      <c r="B1607" s="227"/>
      <c r="C1607" s="229"/>
      <c r="D1607" s="228"/>
    </row>
    <row r="1608" spans="2:4">
      <c r="B1608" s="227"/>
      <c r="C1608" s="229"/>
      <c r="D1608" s="228"/>
    </row>
    <row r="1609" spans="2:4">
      <c r="B1609" s="227"/>
      <c r="C1609" s="229"/>
      <c r="D1609" s="228"/>
    </row>
    <row r="1610" spans="2:4">
      <c r="B1610" s="227"/>
      <c r="C1610" s="229"/>
      <c r="D1610" s="228"/>
    </row>
    <row r="1611" spans="2:4">
      <c r="B1611" s="227"/>
      <c r="C1611" s="229"/>
      <c r="D1611" s="228"/>
    </row>
    <row r="1612" spans="2:4">
      <c r="B1612" s="227"/>
      <c r="C1612" s="229"/>
      <c r="D1612" s="228"/>
    </row>
    <row r="1613" spans="2:4">
      <c r="B1613" s="227"/>
      <c r="C1613" s="229"/>
      <c r="D1613" s="228"/>
    </row>
    <row r="1614" spans="2:4">
      <c r="B1614" s="227"/>
      <c r="C1614" s="229"/>
      <c r="D1614" s="228"/>
    </row>
    <row r="1615" spans="2:4">
      <c r="B1615" s="227"/>
      <c r="C1615" s="229"/>
      <c r="D1615" s="228"/>
    </row>
    <row r="1616" spans="2:4">
      <c r="B1616" s="227"/>
      <c r="C1616" s="229"/>
      <c r="D1616" s="228"/>
    </row>
    <row r="1617" spans="2:4">
      <c r="B1617" s="227"/>
      <c r="C1617" s="229"/>
      <c r="D1617" s="228"/>
    </row>
    <row r="1618" spans="2:4">
      <c r="B1618" s="227"/>
      <c r="C1618" s="229"/>
      <c r="D1618" s="228"/>
    </row>
    <row r="1619" spans="2:4">
      <c r="B1619" s="227"/>
      <c r="C1619" s="229"/>
      <c r="D1619" s="228"/>
    </row>
    <row r="1620" spans="2:4">
      <c r="B1620" s="227"/>
      <c r="C1620" s="229"/>
      <c r="D1620" s="228"/>
    </row>
    <row r="1621" spans="2:4">
      <c r="B1621" s="227"/>
      <c r="C1621" s="229"/>
      <c r="D1621" s="228"/>
    </row>
    <row r="1622" spans="2:4">
      <c r="B1622" s="227"/>
      <c r="C1622" s="229"/>
      <c r="D1622" s="228"/>
    </row>
    <row r="1623" spans="2:4">
      <c r="B1623" s="227"/>
      <c r="C1623" s="229"/>
      <c r="D1623" s="228"/>
    </row>
    <row r="1624" spans="2:4">
      <c r="B1624" s="227"/>
      <c r="C1624" s="229"/>
      <c r="D1624" s="228"/>
    </row>
    <row r="1625" spans="2:4">
      <c r="B1625" s="227"/>
      <c r="C1625" s="229"/>
      <c r="D1625" s="228"/>
    </row>
    <row r="1626" spans="2:4">
      <c r="B1626" s="227"/>
      <c r="C1626" s="229"/>
      <c r="D1626" s="228"/>
    </row>
    <row r="1627" spans="2:4">
      <c r="B1627" s="227"/>
      <c r="C1627" s="229"/>
      <c r="D1627" s="228"/>
    </row>
    <row r="1628" spans="2:4">
      <c r="B1628" s="227"/>
      <c r="C1628" s="229"/>
      <c r="D1628" s="228"/>
    </row>
    <row r="1629" spans="2:4">
      <c r="B1629" s="227"/>
      <c r="C1629" s="229"/>
      <c r="D1629" s="228"/>
    </row>
    <row r="1630" spans="2:4">
      <c r="B1630" s="227"/>
      <c r="C1630" s="229"/>
      <c r="D1630" s="228"/>
    </row>
    <row r="1631" spans="2:4">
      <c r="B1631" s="227"/>
      <c r="C1631" s="229"/>
      <c r="D1631" s="228"/>
    </row>
    <row r="1632" spans="2:4">
      <c r="B1632" s="227"/>
      <c r="C1632" s="229"/>
      <c r="D1632" s="228"/>
    </row>
    <row r="1633" spans="2:4">
      <c r="B1633" s="227"/>
      <c r="C1633" s="229"/>
      <c r="D1633" s="228"/>
    </row>
    <row r="1634" spans="2:4">
      <c r="B1634" s="227"/>
      <c r="C1634" s="229"/>
      <c r="D1634" s="228"/>
    </row>
    <row r="1635" spans="2:4">
      <c r="B1635" s="227"/>
      <c r="C1635" s="229"/>
      <c r="D1635" s="228"/>
    </row>
    <row r="1636" spans="2:4">
      <c r="B1636" s="227"/>
      <c r="C1636" s="229"/>
      <c r="D1636" s="228"/>
    </row>
    <row r="1637" spans="2:4">
      <c r="B1637" s="227"/>
      <c r="C1637" s="229"/>
      <c r="D1637" s="228"/>
    </row>
    <row r="1638" spans="2:4">
      <c r="B1638" s="227"/>
      <c r="C1638" s="229"/>
      <c r="D1638" s="228"/>
    </row>
    <row r="1639" spans="2:4">
      <c r="B1639" s="227"/>
      <c r="C1639" s="229"/>
      <c r="D1639" s="228"/>
    </row>
    <row r="1640" spans="2:4">
      <c r="B1640" s="227"/>
      <c r="C1640" s="229"/>
      <c r="D1640" s="228"/>
    </row>
    <row r="1641" spans="2:4">
      <c r="B1641" s="227"/>
      <c r="C1641" s="229"/>
      <c r="D1641" s="228"/>
    </row>
    <row r="1642" spans="2:4">
      <c r="B1642" s="227"/>
      <c r="C1642" s="229"/>
      <c r="D1642" s="228"/>
    </row>
    <row r="1643" spans="2:4">
      <c r="B1643" s="227"/>
      <c r="C1643" s="229"/>
      <c r="D1643" s="228"/>
    </row>
    <row r="1644" spans="2:4">
      <c r="B1644" s="227"/>
      <c r="C1644" s="229"/>
      <c r="D1644" s="228"/>
    </row>
    <row r="1645" spans="2:4">
      <c r="B1645" s="227"/>
      <c r="C1645" s="229"/>
      <c r="D1645" s="228"/>
    </row>
    <row r="1646" spans="2:4">
      <c r="B1646" s="227"/>
      <c r="C1646" s="229"/>
      <c r="D1646" s="228"/>
    </row>
    <row r="1647" spans="2:4">
      <c r="B1647" s="227"/>
      <c r="C1647" s="229"/>
      <c r="D1647" s="228"/>
    </row>
    <row r="1648" spans="2:4">
      <c r="B1648" s="227"/>
      <c r="C1648" s="229"/>
      <c r="D1648" s="228"/>
    </row>
    <row r="1649" spans="2:4">
      <c r="B1649" s="227"/>
      <c r="C1649" s="229"/>
      <c r="D1649" s="228"/>
    </row>
    <row r="1650" spans="2:4">
      <c r="B1650" s="227"/>
      <c r="C1650" s="229"/>
      <c r="D1650" s="228"/>
    </row>
    <row r="1651" spans="2:4">
      <c r="B1651" s="227"/>
      <c r="C1651" s="229"/>
      <c r="D1651" s="228"/>
    </row>
    <row r="1652" spans="2:4">
      <c r="B1652" s="227"/>
      <c r="C1652" s="229"/>
      <c r="D1652" s="228"/>
    </row>
    <row r="1653" spans="2:4">
      <c r="B1653" s="227"/>
      <c r="C1653" s="229"/>
      <c r="D1653" s="228"/>
    </row>
    <row r="1654" spans="2:4">
      <c r="B1654" s="227"/>
      <c r="C1654" s="229"/>
      <c r="D1654" s="228"/>
    </row>
    <row r="1655" spans="2:4">
      <c r="B1655" s="227"/>
      <c r="C1655" s="229"/>
      <c r="D1655" s="228"/>
    </row>
    <row r="1656" spans="2:4">
      <c r="B1656" s="227"/>
      <c r="C1656" s="229"/>
      <c r="D1656" s="228"/>
    </row>
    <row r="1657" spans="2:4">
      <c r="B1657" s="227"/>
      <c r="C1657" s="229"/>
      <c r="D1657" s="228"/>
    </row>
    <row r="1658" spans="2:4">
      <c r="B1658" s="227"/>
      <c r="C1658" s="229"/>
      <c r="D1658" s="228"/>
    </row>
    <row r="1659" spans="2:4">
      <c r="B1659" s="227"/>
      <c r="C1659" s="229"/>
      <c r="D1659" s="228"/>
    </row>
    <row r="1660" spans="2:4">
      <c r="B1660" s="227"/>
      <c r="C1660" s="229"/>
      <c r="D1660" s="228"/>
    </row>
    <row r="1661" spans="2:4">
      <c r="B1661" s="227"/>
      <c r="C1661" s="229"/>
      <c r="D1661" s="228"/>
    </row>
    <row r="1662" spans="2:4">
      <c r="B1662" s="227"/>
      <c r="C1662" s="229"/>
      <c r="D1662" s="228"/>
    </row>
    <row r="1663" spans="2:4">
      <c r="B1663" s="227"/>
      <c r="C1663" s="229"/>
      <c r="D1663" s="228"/>
    </row>
    <row r="1664" spans="2:4">
      <c r="B1664" s="227"/>
      <c r="C1664" s="229"/>
      <c r="D1664" s="228"/>
    </row>
    <row r="1665" spans="2:4">
      <c r="B1665" s="227"/>
      <c r="C1665" s="229"/>
      <c r="D1665" s="228"/>
    </row>
    <row r="1666" spans="2:4">
      <c r="B1666" s="227"/>
      <c r="C1666" s="229"/>
      <c r="D1666" s="228"/>
    </row>
    <row r="1667" spans="2:4">
      <c r="B1667" s="227"/>
      <c r="C1667" s="229"/>
      <c r="D1667" s="228"/>
    </row>
    <row r="1668" spans="2:4">
      <c r="B1668" s="227"/>
      <c r="C1668" s="229"/>
      <c r="D1668" s="228"/>
    </row>
    <row r="1669" spans="2:4">
      <c r="B1669" s="227"/>
      <c r="C1669" s="229"/>
      <c r="D1669" s="228"/>
    </row>
    <row r="1670" spans="2:4">
      <c r="B1670" s="227"/>
      <c r="C1670" s="229"/>
      <c r="D1670" s="228"/>
    </row>
    <row r="1671" spans="2:4">
      <c r="B1671" s="227"/>
      <c r="C1671" s="229"/>
      <c r="D1671" s="228"/>
    </row>
    <row r="1672" spans="2:4">
      <c r="B1672" s="227"/>
      <c r="C1672" s="229"/>
      <c r="D1672" s="228"/>
    </row>
    <row r="1673" spans="2:4">
      <c r="B1673" s="227"/>
      <c r="C1673" s="229"/>
      <c r="D1673" s="228"/>
    </row>
    <row r="1674" spans="2:4">
      <c r="B1674" s="227"/>
      <c r="C1674" s="229"/>
      <c r="D1674" s="228"/>
    </row>
    <row r="1675" spans="2:4">
      <c r="B1675" s="227"/>
      <c r="C1675" s="229"/>
      <c r="D1675" s="228"/>
    </row>
    <row r="1676" spans="2:4">
      <c r="B1676" s="227"/>
      <c r="C1676" s="229"/>
      <c r="D1676" s="228"/>
    </row>
    <row r="1677" spans="2:4">
      <c r="B1677" s="227"/>
      <c r="C1677" s="229"/>
      <c r="D1677" s="228"/>
    </row>
    <row r="1678" spans="2:4">
      <c r="B1678" s="227"/>
      <c r="C1678" s="229"/>
      <c r="D1678" s="228"/>
    </row>
    <row r="1679" spans="2:4">
      <c r="B1679" s="227"/>
      <c r="C1679" s="229"/>
      <c r="D1679" s="228"/>
    </row>
    <row r="1680" spans="2:4">
      <c r="B1680" s="227"/>
      <c r="C1680" s="229"/>
      <c r="D1680" s="228"/>
    </row>
    <row r="1681" spans="2:4">
      <c r="B1681" s="227"/>
      <c r="C1681" s="229"/>
      <c r="D1681" s="228"/>
    </row>
    <row r="1682" spans="2:4">
      <c r="B1682" s="227"/>
      <c r="C1682" s="229"/>
      <c r="D1682" s="228"/>
    </row>
    <row r="1683" spans="2:4">
      <c r="B1683" s="227"/>
      <c r="C1683" s="229"/>
      <c r="D1683" s="228"/>
    </row>
    <row r="1684" spans="2:4">
      <c r="B1684" s="227"/>
      <c r="C1684" s="229"/>
      <c r="D1684" s="228"/>
    </row>
    <row r="1685" spans="2:4">
      <c r="B1685" s="227"/>
      <c r="C1685" s="229"/>
      <c r="D1685" s="228"/>
    </row>
    <row r="1686" spans="2:4">
      <c r="B1686" s="227"/>
      <c r="C1686" s="229"/>
      <c r="D1686" s="228"/>
    </row>
    <row r="1687" spans="2:4">
      <c r="B1687" s="227"/>
      <c r="C1687" s="229"/>
      <c r="D1687" s="228"/>
    </row>
    <row r="1688" spans="2:4">
      <c r="B1688" s="227"/>
      <c r="C1688" s="229"/>
      <c r="D1688" s="228"/>
    </row>
    <row r="1689" spans="2:4">
      <c r="B1689" s="227"/>
      <c r="C1689" s="229"/>
      <c r="D1689" s="228"/>
    </row>
    <row r="1690" spans="2:4">
      <c r="B1690" s="227"/>
      <c r="C1690" s="229"/>
      <c r="D1690" s="228"/>
    </row>
    <row r="1691" spans="2:4">
      <c r="B1691" s="227"/>
      <c r="C1691" s="229"/>
      <c r="D1691" s="228"/>
    </row>
    <row r="1692" spans="2:4">
      <c r="B1692" s="227"/>
      <c r="C1692" s="229"/>
      <c r="D1692" s="228"/>
    </row>
    <row r="1693" spans="2:4">
      <c r="B1693" s="227"/>
      <c r="C1693" s="229"/>
      <c r="D1693" s="228"/>
    </row>
    <row r="1694" spans="2:4">
      <c r="B1694" s="227"/>
      <c r="C1694" s="229"/>
      <c r="D1694" s="228"/>
    </row>
    <row r="1695" spans="2:4">
      <c r="B1695" s="227"/>
      <c r="C1695" s="229"/>
      <c r="D1695" s="228"/>
    </row>
    <row r="1696" spans="2:4">
      <c r="B1696" s="227"/>
      <c r="C1696" s="229"/>
      <c r="D1696" s="228"/>
    </row>
    <row r="1697" spans="2:4">
      <c r="B1697" s="227"/>
      <c r="C1697" s="229"/>
      <c r="D1697" s="228"/>
    </row>
    <row r="1698" spans="2:4">
      <c r="B1698" s="227"/>
      <c r="C1698" s="229"/>
      <c r="D1698" s="228"/>
    </row>
    <row r="1699" spans="2:4">
      <c r="B1699" s="227"/>
      <c r="C1699" s="229"/>
      <c r="D1699" s="228"/>
    </row>
    <row r="1700" spans="2:4">
      <c r="B1700" s="227"/>
      <c r="C1700" s="229"/>
      <c r="D1700" s="228"/>
    </row>
    <row r="1701" spans="2:4">
      <c r="B1701" s="227"/>
      <c r="C1701" s="229"/>
      <c r="D1701" s="228"/>
    </row>
    <row r="1702" spans="2:4">
      <c r="B1702" s="227"/>
      <c r="C1702" s="229"/>
      <c r="D1702" s="228"/>
    </row>
    <row r="1703" spans="2:4">
      <c r="B1703" s="227"/>
      <c r="C1703" s="229"/>
      <c r="D1703" s="228"/>
    </row>
    <row r="1704" spans="2:4">
      <c r="B1704" s="227"/>
      <c r="C1704" s="229"/>
      <c r="D1704" s="228"/>
    </row>
    <row r="1705" spans="2:4">
      <c r="B1705" s="227"/>
      <c r="C1705" s="229"/>
      <c r="D1705" s="228"/>
    </row>
    <row r="1706" spans="2:4">
      <c r="B1706" s="227"/>
      <c r="C1706" s="229"/>
      <c r="D1706" s="228"/>
    </row>
    <row r="1707" spans="2:4">
      <c r="B1707" s="227"/>
      <c r="C1707" s="229"/>
      <c r="D1707" s="228"/>
    </row>
    <row r="1708" spans="2:4">
      <c r="B1708" s="227"/>
      <c r="C1708" s="229"/>
      <c r="D1708" s="228"/>
    </row>
    <row r="1709" spans="2:4">
      <c r="B1709" s="227"/>
      <c r="C1709" s="229"/>
      <c r="D1709" s="228"/>
    </row>
    <row r="1710" spans="2:4">
      <c r="B1710" s="227"/>
      <c r="C1710" s="229"/>
      <c r="D1710" s="228"/>
    </row>
    <row r="1711" spans="2:4">
      <c r="B1711" s="227"/>
      <c r="C1711" s="229"/>
      <c r="D1711" s="228"/>
    </row>
    <row r="1712" spans="2:4">
      <c r="B1712" s="227"/>
      <c r="C1712" s="229"/>
      <c r="D1712" s="228"/>
    </row>
    <row r="1713" spans="2:4">
      <c r="B1713" s="227"/>
      <c r="C1713" s="229"/>
      <c r="D1713" s="228"/>
    </row>
    <row r="1714" spans="2:4">
      <c r="B1714" s="227"/>
      <c r="C1714" s="229"/>
      <c r="D1714" s="228"/>
    </row>
    <row r="1715" spans="2:4">
      <c r="B1715" s="227"/>
      <c r="C1715" s="229"/>
      <c r="D1715" s="228"/>
    </row>
    <row r="1716" spans="2:4">
      <c r="B1716" s="227"/>
      <c r="C1716" s="229"/>
      <c r="D1716" s="228"/>
    </row>
    <row r="1717" spans="2:4">
      <c r="B1717" s="227"/>
      <c r="C1717" s="229"/>
      <c r="D1717" s="228"/>
    </row>
    <row r="1718" spans="2:4">
      <c r="B1718" s="227"/>
      <c r="C1718" s="229"/>
      <c r="D1718" s="228"/>
    </row>
    <row r="1719" spans="2:4">
      <c r="B1719" s="227"/>
      <c r="C1719" s="229"/>
      <c r="D1719" s="228"/>
    </row>
    <row r="1720" spans="2:4">
      <c r="B1720" s="227"/>
      <c r="C1720" s="229"/>
      <c r="D1720" s="228"/>
    </row>
    <row r="1721" spans="2:4">
      <c r="B1721" s="227"/>
      <c r="C1721" s="229"/>
      <c r="D1721" s="228"/>
    </row>
    <row r="1722" spans="2:4">
      <c r="B1722" s="227"/>
      <c r="C1722" s="229"/>
      <c r="D1722" s="228"/>
    </row>
    <row r="1723" spans="2:4">
      <c r="B1723" s="227"/>
      <c r="C1723" s="229"/>
      <c r="D1723" s="228"/>
    </row>
    <row r="1724" spans="2:4">
      <c r="B1724" s="227"/>
      <c r="C1724" s="229"/>
      <c r="D1724" s="228"/>
    </row>
    <row r="1725" spans="2:4">
      <c r="B1725" s="227"/>
      <c r="C1725" s="229"/>
      <c r="D1725" s="228"/>
    </row>
    <row r="1726" spans="2:4">
      <c r="B1726" s="227"/>
      <c r="C1726" s="229"/>
      <c r="D1726" s="228"/>
    </row>
    <row r="1727" spans="2:4">
      <c r="B1727" s="227"/>
      <c r="C1727" s="229"/>
      <c r="D1727" s="228"/>
    </row>
    <row r="1728" spans="2:4">
      <c r="B1728" s="227"/>
      <c r="C1728" s="229"/>
      <c r="D1728" s="228"/>
    </row>
    <row r="1729" spans="2:4">
      <c r="B1729" s="227"/>
      <c r="C1729" s="229"/>
      <c r="D1729" s="228"/>
    </row>
    <row r="1730" spans="2:4">
      <c r="B1730" s="227"/>
      <c r="C1730" s="229"/>
      <c r="D1730" s="228"/>
    </row>
    <row r="1731" spans="2:4">
      <c r="B1731" s="227"/>
      <c r="C1731" s="229"/>
      <c r="D1731" s="228"/>
    </row>
    <row r="1732" spans="2:4">
      <c r="B1732" s="227"/>
      <c r="C1732" s="229"/>
      <c r="D1732" s="228"/>
    </row>
    <row r="1733" spans="2:4">
      <c r="B1733" s="227"/>
      <c r="C1733" s="229"/>
      <c r="D1733" s="228"/>
    </row>
    <row r="1734" spans="2:4">
      <c r="B1734" s="227"/>
      <c r="C1734" s="229"/>
      <c r="D1734" s="228"/>
    </row>
    <row r="1735" spans="2:4">
      <c r="B1735" s="227"/>
      <c r="C1735" s="229"/>
      <c r="D1735" s="228"/>
    </row>
    <row r="1736" spans="2:4">
      <c r="B1736" s="227"/>
      <c r="C1736" s="229"/>
      <c r="D1736" s="228"/>
    </row>
    <row r="1737" spans="2:4">
      <c r="B1737" s="227"/>
      <c r="C1737" s="229"/>
      <c r="D1737" s="228"/>
    </row>
    <row r="1738" spans="2:4">
      <c r="B1738" s="227"/>
      <c r="C1738" s="229"/>
      <c r="D1738" s="228"/>
    </row>
    <row r="1739" spans="2:4">
      <c r="B1739" s="227"/>
      <c r="C1739" s="229"/>
      <c r="D1739" s="228"/>
    </row>
    <row r="1740" spans="2:4">
      <c r="B1740" s="227"/>
      <c r="C1740" s="229"/>
      <c r="D1740" s="228"/>
    </row>
    <row r="1741" spans="2:4">
      <c r="B1741" s="227"/>
      <c r="C1741" s="229"/>
      <c r="D1741" s="228"/>
    </row>
    <row r="1742" spans="2:4">
      <c r="B1742" s="227"/>
      <c r="C1742" s="229"/>
      <c r="D1742" s="228"/>
    </row>
    <row r="1743" spans="2:4">
      <c r="B1743" s="227"/>
      <c r="C1743" s="229"/>
      <c r="D1743" s="228"/>
    </row>
    <row r="1744" spans="2:4">
      <c r="B1744" s="227"/>
      <c r="C1744" s="229"/>
      <c r="D1744" s="228"/>
    </row>
    <row r="1745" spans="2:4">
      <c r="B1745" s="227"/>
      <c r="C1745" s="229"/>
      <c r="D1745" s="228"/>
    </row>
    <row r="1746" spans="2:4">
      <c r="B1746" s="227"/>
      <c r="C1746" s="229"/>
      <c r="D1746" s="228"/>
    </row>
    <row r="1747" spans="2:4">
      <c r="B1747" s="227"/>
      <c r="C1747" s="229"/>
      <c r="D1747" s="228"/>
    </row>
    <row r="1748" spans="2:4">
      <c r="B1748" s="227"/>
      <c r="C1748" s="229"/>
      <c r="D1748" s="228"/>
    </row>
    <row r="1749" spans="2:4">
      <c r="B1749" s="227"/>
      <c r="C1749" s="229"/>
      <c r="D1749" s="228"/>
    </row>
    <row r="1750" spans="2:4">
      <c r="B1750" s="227"/>
      <c r="C1750" s="229"/>
      <c r="D1750" s="228"/>
    </row>
    <row r="1751" spans="2:4">
      <c r="B1751" s="227"/>
      <c r="C1751" s="229"/>
      <c r="D1751" s="228"/>
    </row>
    <row r="1752" spans="2:4">
      <c r="B1752" s="227"/>
      <c r="C1752" s="229"/>
      <c r="D1752" s="228"/>
    </row>
    <row r="1753" spans="2:4">
      <c r="B1753" s="227"/>
      <c r="C1753" s="229"/>
      <c r="D1753" s="228"/>
    </row>
    <row r="1754" spans="2:4">
      <c r="B1754" s="227"/>
      <c r="C1754" s="229"/>
      <c r="D1754" s="228"/>
    </row>
    <row r="1755" spans="2:4">
      <c r="B1755" s="227"/>
      <c r="C1755" s="229"/>
      <c r="D1755" s="228"/>
    </row>
    <row r="1756" spans="2:4">
      <c r="B1756" s="227"/>
      <c r="C1756" s="229"/>
      <c r="D1756" s="228"/>
    </row>
    <row r="1757" spans="2:4">
      <c r="B1757" s="227"/>
      <c r="C1757" s="229"/>
      <c r="D1757" s="228"/>
    </row>
    <row r="1758" spans="2:4">
      <c r="B1758" s="227"/>
      <c r="C1758" s="229"/>
      <c r="D1758" s="228"/>
    </row>
    <row r="1759" spans="2:4">
      <c r="B1759" s="227"/>
      <c r="C1759" s="229"/>
      <c r="D1759" s="228"/>
    </row>
    <row r="1760" spans="2:4">
      <c r="B1760" s="227"/>
      <c r="C1760" s="229"/>
      <c r="D1760" s="228"/>
    </row>
    <row r="1761" spans="2:4">
      <c r="B1761" s="227"/>
      <c r="C1761" s="229"/>
      <c r="D1761" s="228"/>
    </row>
    <row r="1762" spans="2:4">
      <c r="B1762" s="227"/>
      <c r="C1762" s="229"/>
      <c r="D1762" s="228"/>
    </row>
    <row r="1763" spans="2:4">
      <c r="B1763" s="227"/>
      <c r="C1763" s="229"/>
      <c r="D1763" s="228"/>
    </row>
    <row r="1764" spans="2:4">
      <c r="B1764" s="227"/>
      <c r="C1764" s="229"/>
      <c r="D1764" s="228"/>
    </row>
    <row r="1765" spans="2:4">
      <c r="B1765" s="227"/>
      <c r="C1765" s="229"/>
      <c r="D1765" s="228"/>
    </row>
    <row r="1766" spans="2:4">
      <c r="B1766" s="227"/>
      <c r="C1766" s="229"/>
      <c r="D1766" s="228"/>
    </row>
    <row r="1767" spans="2:4">
      <c r="B1767" s="227"/>
      <c r="C1767" s="229"/>
      <c r="D1767" s="228"/>
    </row>
    <row r="1768" spans="2:4">
      <c r="B1768" s="227"/>
      <c r="C1768" s="229"/>
      <c r="D1768" s="228"/>
    </row>
    <row r="1769" spans="2:4">
      <c r="B1769" s="227"/>
      <c r="C1769" s="229"/>
      <c r="D1769" s="228"/>
    </row>
    <row r="1770" spans="2:4">
      <c r="B1770" s="227"/>
      <c r="C1770" s="229"/>
      <c r="D1770" s="228"/>
    </row>
    <row r="1771" spans="2:4">
      <c r="B1771" s="227"/>
      <c r="C1771" s="229"/>
      <c r="D1771" s="228"/>
    </row>
    <row r="1772" spans="2:4">
      <c r="B1772" s="227"/>
      <c r="C1772" s="229"/>
      <c r="D1772" s="228"/>
    </row>
    <row r="1773" spans="2:4">
      <c r="B1773" s="227"/>
      <c r="C1773" s="229"/>
      <c r="D1773" s="228"/>
    </row>
    <row r="1774" spans="2:4">
      <c r="B1774" s="227"/>
      <c r="C1774" s="229"/>
      <c r="D1774" s="228"/>
    </row>
    <row r="1775" spans="2:4">
      <c r="B1775" s="227"/>
      <c r="C1775" s="229"/>
      <c r="D1775" s="228"/>
    </row>
    <row r="1776" spans="2:4">
      <c r="B1776" s="227"/>
      <c r="C1776" s="229"/>
      <c r="D1776" s="228"/>
    </row>
    <row r="1777" spans="2:4">
      <c r="B1777" s="227"/>
      <c r="C1777" s="229"/>
      <c r="D1777" s="228"/>
    </row>
    <row r="1778" spans="2:4">
      <c r="B1778" s="227"/>
      <c r="C1778" s="229"/>
      <c r="D1778" s="228"/>
    </row>
    <row r="1779" spans="2:4">
      <c r="B1779" s="227"/>
      <c r="C1779" s="229"/>
      <c r="D1779" s="228"/>
    </row>
    <row r="1780" spans="2:4">
      <c r="B1780" s="227"/>
      <c r="C1780" s="229"/>
      <c r="D1780" s="228"/>
    </row>
    <row r="1781" spans="2:4">
      <c r="B1781" s="227"/>
      <c r="C1781" s="229"/>
      <c r="D1781" s="228"/>
    </row>
    <row r="1782" spans="2:4">
      <c r="B1782" s="227"/>
      <c r="C1782" s="229"/>
      <c r="D1782" s="228"/>
    </row>
    <row r="1783" spans="2:4">
      <c r="B1783" s="227"/>
      <c r="C1783" s="229"/>
      <c r="D1783" s="228"/>
    </row>
    <row r="1784" spans="2:4">
      <c r="B1784" s="227"/>
      <c r="C1784" s="229"/>
      <c r="D1784" s="228"/>
    </row>
    <row r="1785" spans="2:4">
      <c r="B1785" s="227"/>
      <c r="C1785" s="229"/>
      <c r="D1785" s="228"/>
    </row>
    <row r="1786" spans="2:4">
      <c r="B1786" s="227"/>
      <c r="C1786" s="229"/>
      <c r="D1786" s="228"/>
    </row>
    <row r="1787" spans="2:4">
      <c r="B1787" s="227"/>
      <c r="C1787" s="229"/>
      <c r="D1787" s="228"/>
    </row>
    <row r="1788" spans="2:4">
      <c r="B1788" s="227"/>
      <c r="C1788" s="229"/>
      <c r="D1788" s="228"/>
    </row>
    <row r="1789" spans="2:4">
      <c r="B1789" s="227"/>
      <c r="C1789" s="229"/>
      <c r="D1789" s="228"/>
    </row>
    <row r="1790" spans="2:4">
      <c r="B1790" s="227"/>
      <c r="C1790" s="229"/>
      <c r="D1790" s="228"/>
    </row>
    <row r="1791" spans="2:4">
      <c r="B1791" s="227"/>
      <c r="C1791" s="229"/>
      <c r="D1791" s="228"/>
    </row>
    <row r="1792" spans="2:4">
      <c r="B1792" s="227"/>
      <c r="C1792" s="229"/>
      <c r="D1792" s="228"/>
    </row>
    <row r="1793" spans="2:4">
      <c r="B1793" s="227"/>
      <c r="C1793" s="229"/>
      <c r="D1793" s="228"/>
    </row>
    <row r="1794" spans="2:4">
      <c r="B1794" s="227"/>
      <c r="C1794" s="229"/>
      <c r="D1794" s="228"/>
    </row>
    <row r="1795" spans="2:4">
      <c r="B1795" s="227"/>
      <c r="C1795" s="229"/>
      <c r="D1795" s="228"/>
    </row>
    <row r="1796" spans="2:4">
      <c r="B1796" s="227"/>
      <c r="C1796" s="229"/>
      <c r="D1796" s="228"/>
    </row>
    <row r="1797" spans="2:4">
      <c r="B1797" s="227"/>
      <c r="C1797" s="229"/>
      <c r="D1797" s="228"/>
    </row>
    <row r="1798" spans="2:4">
      <c r="B1798" s="227"/>
      <c r="C1798" s="229"/>
      <c r="D1798" s="228"/>
    </row>
    <row r="1799" spans="2:4">
      <c r="B1799" s="227"/>
      <c r="C1799" s="229"/>
      <c r="D1799" s="228"/>
    </row>
    <row r="1800" spans="2:4">
      <c r="B1800" s="227"/>
      <c r="C1800" s="229"/>
      <c r="D1800" s="228"/>
    </row>
    <row r="1801" spans="2:4">
      <c r="B1801" s="227"/>
      <c r="C1801" s="229"/>
      <c r="D1801" s="228"/>
    </row>
    <row r="1802" spans="2:4">
      <c r="B1802" s="227"/>
      <c r="C1802" s="229"/>
      <c r="D1802" s="228"/>
    </row>
    <row r="1803" spans="2:4">
      <c r="B1803" s="227"/>
      <c r="C1803" s="229"/>
      <c r="D1803" s="228"/>
    </row>
    <row r="1804" spans="2:4">
      <c r="B1804" s="227"/>
      <c r="C1804" s="229"/>
      <c r="D1804" s="228"/>
    </row>
    <row r="1805" spans="2:4">
      <c r="B1805" s="227"/>
      <c r="C1805" s="229"/>
      <c r="D1805" s="228"/>
    </row>
    <row r="1806" spans="2:4">
      <c r="B1806" s="227"/>
      <c r="C1806" s="229"/>
      <c r="D1806" s="228"/>
    </row>
    <row r="1807" spans="2:4">
      <c r="B1807" s="227"/>
      <c r="C1807" s="229"/>
      <c r="D1807" s="228"/>
    </row>
    <row r="1808" spans="2:4">
      <c r="B1808" s="227"/>
      <c r="C1808" s="229"/>
      <c r="D1808" s="228"/>
    </row>
    <row r="1809" spans="2:4">
      <c r="B1809" s="227"/>
      <c r="C1809" s="229"/>
      <c r="D1809" s="228"/>
    </row>
    <row r="1810" spans="2:4">
      <c r="B1810" s="227"/>
      <c r="C1810" s="229"/>
      <c r="D1810" s="228"/>
    </row>
    <row r="1811" spans="2:4">
      <c r="B1811" s="227"/>
      <c r="C1811" s="229"/>
      <c r="D1811" s="228"/>
    </row>
    <row r="1812" spans="2:4">
      <c r="B1812" s="227"/>
      <c r="C1812" s="229"/>
      <c r="D1812" s="228"/>
    </row>
    <row r="1813" spans="2:4">
      <c r="B1813" s="227"/>
      <c r="C1813" s="229"/>
      <c r="D1813" s="228"/>
    </row>
    <row r="1814" spans="2:4">
      <c r="B1814" s="227"/>
      <c r="C1814" s="229"/>
      <c r="D1814" s="228"/>
    </row>
    <row r="1815" spans="2:4">
      <c r="B1815" s="227"/>
      <c r="C1815" s="229"/>
      <c r="D1815" s="228"/>
    </row>
    <row r="1816" spans="2:4">
      <c r="B1816" s="227"/>
      <c r="C1816" s="229"/>
      <c r="D1816" s="228"/>
    </row>
    <row r="1817" spans="2:4">
      <c r="B1817" s="227"/>
      <c r="C1817" s="229"/>
      <c r="D1817" s="228"/>
    </row>
    <row r="1818" spans="2:4">
      <c r="B1818" s="227"/>
      <c r="C1818" s="229"/>
      <c r="D1818" s="228"/>
    </row>
    <row r="1819" spans="2:4">
      <c r="B1819" s="227"/>
      <c r="C1819" s="229"/>
      <c r="D1819" s="228"/>
    </row>
    <row r="1820" spans="2:4">
      <c r="B1820" s="227"/>
      <c r="C1820" s="229"/>
      <c r="D1820" s="228"/>
    </row>
    <row r="1821" spans="2:4">
      <c r="B1821" s="227"/>
      <c r="C1821" s="229"/>
      <c r="D1821" s="228"/>
    </row>
    <row r="1822" spans="2:4">
      <c r="B1822" s="227"/>
      <c r="C1822" s="229"/>
      <c r="D1822" s="228"/>
    </row>
    <row r="1823" spans="2:4">
      <c r="B1823" s="227"/>
      <c r="C1823" s="229"/>
      <c r="D1823" s="228"/>
    </row>
    <row r="1824" spans="2:4">
      <c r="B1824" s="227"/>
      <c r="C1824" s="229"/>
      <c r="D1824" s="228"/>
    </row>
    <row r="1825" spans="2:4">
      <c r="B1825" s="227"/>
      <c r="C1825" s="229"/>
      <c r="D1825" s="228"/>
    </row>
    <row r="1826" spans="2:4">
      <c r="B1826" s="227"/>
      <c r="C1826" s="229"/>
      <c r="D1826" s="228"/>
    </row>
    <row r="1827" spans="2:4">
      <c r="B1827" s="227"/>
      <c r="C1827" s="229"/>
      <c r="D1827" s="228"/>
    </row>
    <row r="1828" spans="2:4">
      <c r="B1828" s="227"/>
      <c r="C1828" s="229"/>
      <c r="D1828" s="228"/>
    </row>
    <row r="1829" spans="2:4">
      <c r="B1829" s="227"/>
      <c r="C1829" s="229"/>
      <c r="D1829" s="228"/>
    </row>
    <row r="1830" spans="2:4">
      <c r="B1830" s="227"/>
      <c r="C1830" s="229"/>
      <c r="D1830" s="228"/>
    </row>
    <row r="1831" spans="2:4">
      <c r="B1831" s="227"/>
      <c r="C1831" s="229"/>
      <c r="D1831" s="228"/>
    </row>
    <row r="1832" spans="2:4">
      <c r="B1832" s="227"/>
      <c r="C1832" s="229"/>
      <c r="D1832" s="228"/>
    </row>
    <row r="1833" spans="2:4">
      <c r="B1833" s="227"/>
      <c r="C1833" s="229"/>
      <c r="D1833" s="228"/>
    </row>
    <row r="1834" spans="2:4">
      <c r="B1834" s="227"/>
      <c r="C1834" s="229"/>
      <c r="D1834" s="228"/>
    </row>
    <row r="1835" spans="2:4">
      <c r="B1835" s="227"/>
      <c r="C1835" s="229"/>
      <c r="D1835" s="228"/>
    </row>
    <row r="1836" spans="2:4">
      <c r="B1836" s="227"/>
      <c r="C1836" s="229"/>
      <c r="D1836" s="228"/>
    </row>
    <row r="1837" spans="2:4">
      <c r="B1837" s="227"/>
      <c r="C1837" s="229"/>
      <c r="D1837" s="228"/>
    </row>
    <row r="1838" spans="2:4">
      <c r="B1838" s="227"/>
      <c r="C1838" s="229"/>
      <c r="D1838" s="228"/>
    </row>
    <row r="1839" spans="2:4">
      <c r="B1839" s="227"/>
      <c r="C1839" s="229"/>
      <c r="D1839" s="228"/>
    </row>
    <row r="1840" spans="2:4">
      <c r="B1840" s="227"/>
      <c r="C1840" s="229"/>
      <c r="D1840" s="228"/>
    </row>
    <row r="1841" spans="2:4">
      <c r="B1841" s="227"/>
      <c r="C1841" s="229"/>
      <c r="D1841" s="228"/>
    </row>
    <row r="1842" spans="2:4">
      <c r="B1842" s="227"/>
      <c r="C1842" s="229"/>
      <c r="D1842" s="228"/>
    </row>
    <row r="1843" spans="2:4">
      <c r="B1843" s="227"/>
      <c r="C1843" s="229"/>
      <c r="D1843" s="228"/>
    </row>
    <row r="1844" spans="2:4">
      <c r="B1844" s="227"/>
      <c r="C1844" s="229"/>
      <c r="D1844" s="228"/>
    </row>
    <row r="1845" spans="2:4">
      <c r="B1845" s="227"/>
      <c r="C1845" s="229"/>
      <c r="D1845" s="228"/>
    </row>
    <row r="1846" spans="2:4">
      <c r="B1846" s="227"/>
      <c r="C1846" s="229"/>
      <c r="D1846" s="228"/>
    </row>
    <row r="1847" spans="2:4">
      <c r="B1847" s="227"/>
      <c r="C1847" s="229"/>
      <c r="D1847" s="228"/>
    </row>
    <row r="1848" spans="2:4">
      <c r="B1848" s="227"/>
      <c r="C1848" s="229"/>
      <c r="D1848" s="228"/>
    </row>
    <row r="1849" spans="2:4">
      <c r="B1849" s="227"/>
      <c r="C1849" s="229"/>
      <c r="D1849" s="228"/>
    </row>
    <row r="1850" spans="2:4">
      <c r="B1850" s="227"/>
      <c r="C1850" s="229"/>
      <c r="D1850" s="228"/>
    </row>
    <row r="1851" spans="2:4">
      <c r="B1851" s="227"/>
      <c r="C1851" s="229"/>
      <c r="D1851" s="228"/>
    </row>
    <row r="1852" spans="2:4">
      <c r="B1852" s="227"/>
      <c r="C1852" s="229"/>
      <c r="D1852" s="228"/>
    </row>
    <row r="1853" spans="2:4">
      <c r="B1853" s="227"/>
      <c r="C1853" s="229"/>
      <c r="D1853" s="228"/>
    </row>
    <row r="1854" spans="2:4">
      <c r="B1854" s="227"/>
      <c r="C1854" s="229"/>
      <c r="D1854" s="228"/>
    </row>
    <row r="1855" spans="2:4">
      <c r="B1855" s="227"/>
      <c r="C1855" s="229"/>
      <c r="D1855" s="228"/>
    </row>
    <row r="1856" spans="2:4">
      <c r="B1856" s="227"/>
      <c r="C1856" s="229"/>
      <c r="D1856" s="228"/>
    </row>
    <row r="1857" spans="2:4">
      <c r="B1857" s="227"/>
      <c r="C1857" s="229"/>
      <c r="D1857" s="228"/>
    </row>
    <row r="1858" spans="2:4">
      <c r="B1858" s="227"/>
      <c r="C1858" s="229"/>
      <c r="D1858" s="228"/>
    </row>
    <row r="1859" spans="2:4">
      <c r="B1859" s="227"/>
      <c r="C1859" s="229"/>
      <c r="D1859" s="228"/>
    </row>
    <row r="1860" spans="2:4">
      <c r="B1860" s="227"/>
      <c r="C1860" s="229"/>
      <c r="D1860" s="228"/>
    </row>
    <row r="1861" spans="2:4">
      <c r="B1861" s="227"/>
      <c r="C1861" s="229"/>
      <c r="D1861" s="228"/>
    </row>
    <row r="1862" spans="2:4">
      <c r="B1862" s="227"/>
      <c r="C1862" s="229"/>
      <c r="D1862" s="228"/>
    </row>
    <row r="1863" spans="2:4">
      <c r="B1863" s="227"/>
      <c r="C1863" s="229"/>
      <c r="D1863" s="228"/>
    </row>
    <row r="1864" spans="2:4">
      <c r="B1864" s="227"/>
      <c r="C1864" s="229"/>
      <c r="D1864" s="228"/>
    </row>
    <row r="1865" spans="2:4">
      <c r="B1865" s="227"/>
      <c r="C1865" s="229"/>
      <c r="D1865" s="228"/>
    </row>
    <row r="1866" spans="2:4">
      <c r="B1866" s="227"/>
      <c r="C1866" s="229"/>
      <c r="D1866" s="228"/>
    </row>
    <row r="1867" spans="2:4">
      <c r="B1867" s="227"/>
      <c r="C1867" s="229"/>
      <c r="D1867" s="228"/>
    </row>
    <row r="1868" spans="2:4">
      <c r="B1868" s="227"/>
      <c r="C1868" s="229"/>
      <c r="D1868" s="228"/>
    </row>
    <row r="1869" spans="2:4">
      <c r="B1869" s="227"/>
      <c r="C1869" s="229"/>
      <c r="D1869" s="228"/>
    </row>
    <row r="1870" spans="2:4">
      <c r="B1870" s="227"/>
      <c r="C1870" s="229"/>
      <c r="D1870" s="228"/>
    </row>
    <row r="1871" spans="2:4">
      <c r="B1871" s="227"/>
      <c r="C1871" s="229"/>
      <c r="D1871" s="228"/>
    </row>
    <row r="1872" spans="2:4">
      <c r="B1872" s="227"/>
      <c r="C1872" s="229"/>
      <c r="D1872" s="228"/>
    </row>
    <row r="1873" spans="2:4">
      <c r="B1873" s="227"/>
      <c r="C1873" s="229"/>
      <c r="D1873" s="228"/>
    </row>
    <row r="1874" spans="2:4">
      <c r="B1874" s="227"/>
      <c r="C1874" s="229"/>
      <c r="D1874" s="228"/>
    </row>
    <row r="1875" spans="2:4">
      <c r="B1875" s="227"/>
      <c r="C1875" s="229"/>
      <c r="D1875" s="228"/>
    </row>
    <row r="1876" spans="2:4">
      <c r="B1876" s="227"/>
      <c r="C1876" s="229"/>
      <c r="D1876" s="228"/>
    </row>
    <row r="1877" spans="2:4">
      <c r="B1877" s="227"/>
      <c r="C1877" s="229"/>
      <c r="D1877" s="228"/>
    </row>
    <row r="1878" spans="2:4">
      <c r="B1878" s="227"/>
      <c r="C1878" s="229"/>
      <c r="D1878" s="228"/>
    </row>
    <row r="1879" spans="2:4">
      <c r="B1879" s="227"/>
      <c r="C1879" s="229"/>
      <c r="D1879" s="228"/>
    </row>
    <row r="1880" spans="2:4">
      <c r="B1880" s="227"/>
      <c r="C1880" s="229"/>
      <c r="D1880" s="228"/>
    </row>
    <row r="1881" spans="2:4">
      <c r="B1881" s="227"/>
      <c r="C1881" s="229"/>
      <c r="D1881" s="228"/>
    </row>
    <row r="1882" spans="2:4">
      <c r="B1882" s="227"/>
      <c r="C1882" s="229"/>
      <c r="D1882" s="228"/>
    </row>
    <row r="1883" spans="2:4">
      <c r="B1883" s="227"/>
      <c r="C1883" s="229"/>
      <c r="D1883" s="228"/>
    </row>
    <row r="1884" spans="2:4">
      <c r="B1884" s="227"/>
      <c r="C1884" s="229"/>
      <c r="D1884" s="228"/>
    </row>
    <row r="1885" spans="2:4">
      <c r="B1885" s="227"/>
      <c r="C1885" s="229"/>
      <c r="D1885" s="228"/>
    </row>
    <row r="1886" spans="2:4">
      <c r="B1886" s="227"/>
      <c r="C1886" s="229"/>
      <c r="D1886" s="228"/>
    </row>
    <row r="1887" spans="2:4">
      <c r="B1887" s="227"/>
      <c r="C1887" s="229"/>
      <c r="D1887" s="228"/>
    </row>
    <row r="1888" spans="2:4">
      <c r="B1888" s="227"/>
      <c r="C1888" s="229"/>
      <c r="D1888" s="228"/>
    </row>
    <row r="1889" spans="2:4">
      <c r="B1889" s="227"/>
      <c r="C1889" s="229"/>
      <c r="D1889" s="228"/>
    </row>
    <row r="1890" spans="2:4">
      <c r="B1890" s="227"/>
      <c r="C1890" s="229"/>
      <c r="D1890" s="228"/>
    </row>
    <row r="1891" spans="2:4">
      <c r="B1891" s="227"/>
      <c r="C1891" s="229"/>
      <c r="D1891" s="228"/>
    </row>
    <row r="1892" spans="2:4">
      <c r="B1892" s="227"/>
      <c r="C1892" s="229"/>
      <c r="D1892" s="228"/>
    </row>
    <row r="1893" spans="2:4">
      <c r="B1893" s="227"/>
      <c r="C1893" s="229"/>
      <c r="D1893" s="228"/>
    </row>
    <row r="1894" spans="2:4">
      <c r="B1894" s="227"/>
      <c r="C1894" s="229"/>
      <c r="D1894" s="228"/>
    </row>
    <row r="1895" spans="2:4">
      <c r="B1895" s="227"/>
      <c r="C1895" s="229"/>
      <c r="D1895" s="228"/>
    </row>
    <row r="1896" spans="2:4">
      <c r="B1896" s="227"/>
      <c r="C1896" s="229"/>
      <c r="D1896" s="228"/>
    </row>
    <row r="1897" spans="2:4">
      <c r="B1897" s="227"/>
      <c r="C1897" s="229"/>
      <c r="D1897" s="228"/>
    </row>
    <row r="1898" spans="2:4">
      <c r="B1898" s="227"/>
      <c r="C1898" s="229"/>
      <c r="D1898" s="228"/>
    </row>
    <row r="1899" spans="2:4">
      <c r="B1899" s="227"/>
      <c r="C1899" s="229"/>
      <c r="D1899" s="228"/>
    </row>
    <row r="1900" spans="2:4">
      <c r="B1900" s="227"/>
      <c r="C1900" s="229"/>
      <c r="D1900" s="228"/>
    </row>
    <row r="1901" spans="2:4">
      <c r="B1901" s="227"/>
      <c r="C1901" s="229"/>
      <c r="D1901" s="228"/>
    </row>
    <row r="1902" spans="2:4">
      <c r="B1902" s="227"/>
      <c r="C1902" s="229"/>
      <c r="D1902" s="228"/>
    </row>
    <row r="1903" spans="2:4">
      <c r="B1903" s="227"/>
      <c r="C1903" s="229"/>
      <c r="D1903" s="228"/>
    </row>
    <row r="1904" spans="2:4">
      <c r="B1904" s="227"/>
      <c r="C1904" s="229"/>
      <c r="D1904" s="228"/>
    </row>
    <row r="1905" spans="2:4">
      <c r="B1905" s="227"/>
      <c r="C1905" s="229"/>
      <c r="D1905" s="228"/>
    </row>
    <row r="1906" spans="2:4">
      <c r="B1906" s="227"/>
      <c r="C1906" s="229"/>
      <c r="D1906" s="228"/>
    </row>
    <row r="1907" spans="2:4">
      <c r="B1907" s="227"/>
      <c r="C1907" s="229"/>
      <c r="D1907" s="228"/>
    </row>
    <row r="1908" spans="2:4">
      <c r="B1908" s="227"/>
      <c r="C1908" s="229"/>
      <c r="D1908" s="228"/>
    </row>
    <row r="1909" spans="2:4">
      <c r="B1909" s="227"/>
      <c r="C1909" s="229"/>
      <c r="D1909" s="228"/>
    </row>
    <row r="1910" spans="2:4">
      <c r="B1910" s="227"/>
      <c r="C1910" s="229"/>
      <c r="D1910" s="228"/>
    </row>
    <row r="1911" spans="2:4">
      <c r="B1911" s="227"/>
      <c r="C1911" s="229"/>
      <c r="D1911" s="228"/>
    </row>
    <row r="1912" spans="2:4">
      <c r="B1912" s="227"/>
      <c r="C1912" s="229"/>
      <c r="D1912" s="228"/>
    </row>
    <row r="1913" spans="2:4">
      <c r="B1913" s="227"/>
      <c r="C1913" s="229"/>
      <c r="D1913" s="228"/>
    </row>
    <row r="1914" spans="2:4">
      <c r="B1914" s="227"/>
      <c r="C1914" s="229"/>
      <c r="D1914" s="228"/>
    </row>
    <row r="1915" spans="2:4">
      <c r="B1915" s="227"/>
      <c r="C1915" s="229"/>
      <c r="D1915" s="228"/>
    </row>
    <row r="1916" spans="2:4">
      <c r="B1916" s="227"/>
      <c r="C1916" s="229"/>
      <c r="D1916" s="228"/>
    </row>
    <row r="1917" spans="2:4">
      <c r="B1917" s="227"/>
      <c r="C1917" s="229"/>
      <c r="D1917" s="228"/>
    </row>
    <row r="1918" spans="2:4">
      <c r="B1918" s="227"/>
      <c r="C1918" s="229"/>
      <c r="D1918" s="228"/>
    </row>
    <row r="1919" spans="2:4">
      <c r="B1919" s="227"/>
      <c r="C1919" s="229"/>
      <c r="D1919" s="228"/>
    </row>
    <row r="1920" spans="2:4">
      <c r="B1920" s="227"/>
      <c r="C1920" s="229"/>
      <c r="D1920" s="228"/>
    </row>
    <row r="1921" spans="2:4">
      <c r="B1921" s="227"/>
      <c r="C1921" s="229"/>
      <c r="D1921" s="228"/>
    </row>
    <row r="1922" spans="2:4">
      <c r="B1922" s="227"/>
      <c r="C1922" s="229"/>
      <c r="D1922" s="228"/>
    </row>
    <row r="1923" spans="2:4">
      <c r="B1923" s="227"/>
      <c r="C1923" s="229"/>
      <c r="D1923" s="228"/>
    </row>
    <row r="1924" spans="2:4">
      <c r="B1924" s="227"/>
      <c r="C1924" s="229"/>
      <c r="D1924" s="228"/>
    </row>
    <row r="1925" spans="2:4">
      <c r="B1925" s="227"/>
      <c r="C1925" s="229"/>
      <c r="D1925" s="228"/>
    </row>
    <row r="1926" spans="2:4">
      <c r="B1926" s="227"/>
      <c r="C1926" s="229"/>
      <c r="D1926" s="228"/>
    </row>
    <row r="1927" spans="2:4">
      <c r="B1927" s="227"/>
      <c r="C1927" s="229"/>
      <c r="D1927" s="228"/>
    </row>
    <row r="1928" spans="2:4">
      <c r="B1928" s="227"/>
      <c r="C1928" s="229"/>
      <c r="D1928" s="228"/>
    </row>
    <row r="1929" spans="2:4">
      <c r="B1929" s="227"/>
      <c r="C1929" s="229"/>
      <c r="D1929" s="228"/>
    </row>
    <row r="1930" spans="2:4">
      <c r="B1930" s="227"/>
      <c r="C1930" s="229"/>
      <c r="D1930" s="228"/>
    </row>
    <row r="1931" spans="2:4">
      <c r="B1931" s="227"/>
      <c r="C1931" s="229"/>
      <c r="D1931" s="228"/>
    </row>
    <row r="1932" spans="2:4">
      <c r="B1932" s="227"/>
      <c r="C1932" s="229"/>
      <c r="D1932" s="228"/>
    </row>
    <row r="1933" spans="2:4">
      <c r="B1933" s="227"/>
      <c r="C1933" s="229"/>
      <c r="D1933" s="228"/>
    </row>
    <row r="1934" spans="2:4">
      <c r="B1934" s="227"/>
      <c r="C1934" s="229"/>
      <c r="D1934" s="228"/>
    </row>
    <row r="1935" spans="2:4">
      <c r="B1935" s="227"/>
      <c r="C1935" s="229"/>
      <c r="D1935" s="228"/>
    </row>
    <row r="1936" spans="2:4">
      <c r="B1936" s="227"/>
      <c r="C1936" s="229"/>
      <c r="D1936" s="228"/>
    </row>
    <row r="1937" spans="2:4">
      <c r="B1937" s="227"/>
      <c r="C1937" s="229"/>
      <c r="D1937" s="228"/>
    </row>
    <row r="1938" spans="2:4">
      <c r="B1938" s="227"/>
      <c r="C1938" s="229"/>
      <c r="D1938" s="228"/>
    </row>
    <row r="1939" spans="2:4">
      <c r="B1939" s="227"/>
      <c r="C1939" s="229"/>
      <c r="D1939" s="228"/>
    </row>
    <row r="1940" spans="2:4">
      <c r="B1940" s="227"/>
      <c r="C1940" s="229"/>
      <c r="D1940" s="228"/>
    </row>
    <row r="1941" spans="2:4">
      <c r="B1941" s="227"/>
      <c r="C1941" s="229"/>
      <c r="D1941" s="228"/>
    </row>
    <row r="1942" spans="2:4">
      <c r="B1942" s="227"/>
      <c r="C1942" s="229"/>
      <c r="D1942" s="228"/>
    </row>
    <row r="1943" spans="2:4">
      <c r="B1943" s="227"/>
      <c r="C1943" s="229"/>
      <c r="D1943" s="228"/>
    </row>
    <row r="1944" spans="2:4">
      <c r="B1944" s="227"/>
      <c r="C1944" s="229"/>
      <c r="D1944" s="228"/>
    </row>
    <row r="1945" spans="2:4">
      <c r="B1945" s="227"/>
      <c r="C1945" s="229"/>
      <c r="D1945" s="228"/>
    </row>
    <row r="1946" spans="2:4">
      <c r="B1946" s="227"/>
      <c r="C1946" s="229"/>
      <c r="D1946" s="228"/>
    </row>
    <row r="1947" spans="2:4">
      <c r="B1947" s="227"/>
      <c r="C1947" s="229"/>
      <c r="D1947" s="228"/>
    </row>
    <row r="1948" spans="2:4">
      <c r="B1948" s="227"/>
      <c r="C1948" s="229"/>
      <c r="D1948" s="228"/>
    </row>
    <row r="1949" spans="2:4">
      <c r="B1949" s="227"/>
      <c r="C1949" s="229"/>
      <c r="D1949" s="228"/>
    </row>
    <row r="1950" spans="2:4">
      <c r="B1950" s="227"/>
      <c r="C1950" s="229"/>
      <c r="D1950" s="228"/>
    </row>
    <row r="1951" spans="2:4">
      <c r="B1951" s="227"/>
      <c r="C1951" s="229"/>
      <c r="D1951" s="228"/>
    </row>
    <row r="1952" spans="2:4">
      <c r="B1952" s="227"/>
      <c r="C1952" s="229"/>
      <c r="D1952" s="228"/>
    </row>
    <row r="1953" spans="2:4">
      <c r="B1953" s="227"/>
      <c r="C1953" s="229"/>
      <c r="D1953" s="228"/>
    </row>
    <row r="1954" spans="2:4">
      <c r="B1954" s="227"/>
      <c r="C1954" s="229"/>
      <c r="D1954" s="228"/>
    </row>
    <row r="1955" spans="2:4">
      <c r="B1955" s="227"/>
      <c r="C1955" s="229"/>
      <c r="D1955" s="228"/>
    </row>
    <row r="1956" spans="2:4">
      <c r="B1956" s="227"/>
      <c r="C1956" s="229"/>
      <c r="D1956" s="228"/>
    </row>
    <row r="1957" spans="2:4">
      <c r="B1957" s="227"/>
      <c r="C1957" s="229"/>
      <c r="D1957" s="228"/>
    </row>
    <row r="1958" spans="2:4">
      <c r="B1958" s="227"/>
      <c r="C1958" s="229"/>
      <c r="D1958" s="228"/>
    </row>
    <row r="1959" spans="2:4">
      <c r="B1959" s="227"/>
      <c r="C1959" s="229"/>
      <c r="D1959" s="228"/>
    </row>
    <row r="1960" spans="2:4">
      <c r="B1960" s="227"/>
      <c r="C1960" s="229"/>
      <c r="D1960" s="228"/>
    </row>
    <row r="1961" spans="2:4">
      <c r="B1961" s="227"/>
      <c r="C1961" s="229"/>
      <c r="D1961" s="228"/>
    </row>
    <row r="1962" spans="2:4">
      <c r="B1962" s="227"/>
      <c r="C1962" s="229"/>
      <c r="D1962" s="228"/>
    </row>
    <row r="1963" spans="2:4">
      <c r="B1963" s="227"/>
      <c r="C1963" s="229"/>
      <c r="D1963" s="228"/>
    </row>
    <row r="1964" spans="2:4">
      <c r="B1964" s="227"/>
      <c r="C1964" s="229"/>
      <c r="D1964" s="228"/>
    </row>
    <row r="1965" spans="2:4">
      <c r="B1965" s="227"/>
      <c r="C1965" s="229"/>
      <c r="D1965" s="228"/>
    </row>
    <row r="1966" spans="2:4">
      <c r="B1966" s="227"/>
      <c r="C1966" s="229"/>
      <c r="D1966" s="228"/>
    </row>
    <row r="1967" spans="2:4">
      <c r="B1967" s="227"/>
      <c r="C1967" s="229"/>
      <c r="D1967" s="228"/>
    </row>
    <row r="1968" spans="2:4">
      <c r="B1968" s="227"/>
      <c r="C1968" s="229"/>
      <c r="D1968" s="228"/>
    </row>
    <row r="1969" spans="2:4">
      <c r="B1969" s="227"/>
      <c r="C1969" s="229"/>
      <c r="D1969" s="228"/>
    </row>
    <row r="1970" spans="2:4">
      <c r="B1970" s="227"/>
      <c r="C1970" s="229"/>
      <c r="D1970" s="228"/>
    </row>
    <row r="1971" spans="2:4">
      <c r="B1971" s="227"/>
      <c r="C1971" s="229"/>
      <c r="D1971" s="228"/>
    </row>
    <row r="1972" spans="2:4">
      <c r="B1972" s="227"/>
      <c r="C1972" s="229"/>
      <c r="D1972" s="228"/>
    </row>
    <row r="1973" spans="2:4">
      <c r="B1973" s="227"/>
      <c r="C1973" s="229"/>
      <c r="D1973" s="228"/>
    </row>
    <row r="1974" spans="2:4">
      <c r="B1974" s="227"/>
      <c r="C1974" s="229"/>
      <c r="D1974" s="228"/>
    </row>
    <row r="1975" spans="2:4">
      <c r="B1975" s="227"/>
      <c r="C1975" s="229"/>
      <c r="D1975" s="228"/>
    </row>
    <row r="1976" spans="2:4">
      <c r="B1976" s="227"/>
      <c r="C1976" s="229"/>
      <c r="D1976" s="228"/>
    </row>
    <row r="1977" spans="2:4">
      <c r="B1977" s="227"/>
      <c r="C1977" s="229"/>
      <c r="D1977" s="228"/>
    </row>
    <row r="1978" spans="2:4">
      <c r="B1978" s="227"/>
      <c r="C1978" s="229"/>
      <c r="D1978" s="228"/>
    </row>
    <row r="1979" spans="2:4">
      <c r="B1979" s="227"/>
      <c r="C1979" s="229"/>
      <c r="D1979" s="228"/>
    </row>
    <row r="1980" spans="2:4">
      <c r="B1980" s="227"/>
      <c r="C1980" s="229"/>
      <c r="D1980" s="228"/>
    </row>
    <row r="1981" spans="2:4">
      <c r="B1981" s="227"/>
      <c r="C1981" s="229"/>
      <c r="D1981" s="228"/>
    </row>
    <row r="1982" spans="2:4">
      <c r="B1982" s="227"/>
      <c r="C1982" s="229"/>
      <c r="D1982" s="228"/>
    </row>
    <row r="1983" spans="2:4">
      <c r="B1983" s="227"/>
      <c r="C1983" s="229"/>
      <c r="D1983" s="228"/>
    </row>
    <row r="1984" spans="2:4">
      <c r="B1984" s="227"/>
      <c r="C1984" s="229"/>
      <c r="D1984" s="228"/>
    </row>
    <row r="1985" spans="2:4">
      <c r="B1985" s="227"/>
      <c r="C1985" s="229"/>
      <c r="D1985" s="228"/>
    </row>
    <row r="1986" spans="2:4">
      <c r="B1986" s="227"/>
      <c r="C1986" s="229"/>
      <c r="D1986" s="228"/>
    </row>
    <row r="1987" spans="2:4">
      <c r="B1987" s="227"/>
      <c r="C1987" s="229"/>
      <c r="D1987" s="228"/>
    </row>
    <row r="1988" spans="2:4">
      <c r="B1988" s="227"/>
      <c r="C1988" s="229"/>
      <c r="D1988" s="228"/>
    </row>
    <row r="1989" spans="2:4">
      <c r="B1989" s="227"/>
      <c r="C1989" s="229"/>
      <c r="D1989" s="228"/>
    </row>
    <row r="1990" spans="2:4">
      <c r="B1990" s="227"/>
      <c r="C1990" s="229"/>
      <c r="D1990" s="228"/>
    </row>
    <row r="1991" spans="2:4">
      <c r="B1991" s="227"/>
      <c r="C1991" s="229"/>
      <c r="D1991" s="228"/>
    </row>
    <row r="1992" spans="2:4">
      <c r="B1992" s="227"/>
      <c r="C1992" s="229"/>
      <c r="D1992" s="228"/>
    </row>
    <row r="1993" spans="2:4">
      <c r="B1993" s="227"/>
      <c r="C1993" s="229"/>
      <c r="D1993" s="228"/>
    </row>
    <row r="1994" spans="2:4">
      <c r="B1994" s="227"/>
      <c r="C1994" s="229"/>
      <c r="D1994" s="228"/>
    </row>
    <row r="1995" spans="2:4">
      <c r="B1995" s="227"/>
      <c r="C1995" s="229"/>
      <c r="D1995" s="228"/>
    </row>
    <row r="1996" spans="2:4">
      <c r="B1996" s="227"/>
      <c r="C1996" s="229"/>
      <c r="D1996" s="228"/>
    </row>
    <row r="1997" spans="2:4">
      <c r="B1997" s="227"/>
      <c r="C1997" s="229"/>
      <c r="D1997" s="228"/>
    </row>
    <row r="1998" spans="2:4">
      <c r="B1998" s="227"/>
      <c r="C1998" s="229"/>
      <c r="D1998" s="228"/>
    </row>
    <row r="1999" spans="2:4">
      <c r="B1999" s="227"/>
      <c r="C1999" s="229"/>
      <c r="D1999" s="228"/>
    </row>
    <row r="2000" spans="2:4">
      <c r="B2000" s="227"/>
      <c r="C2000" s="229"/>
      <c r="D2000" s="228"/>
    </row>
    <row r="2001" spans="2:4">
      <c r="B2001" s="227"/>
      <c r="C2001" s="229"/>
      <c r="D2001" s="228"/>
    </row>
    <row r="2002" spans="2:4">
      <c r="B2002" s="227"/>
      <c r="C2002" s="229"/>
      <c r="D2002" s="228"/>
    </row>
    <row r="2003" spans="2:4">
      <c r="B2003" s="227"/>
      <c r="C2003" s="229"/>
      <c r="D2003" s="228"/>
    </row>
    <row r="2004" spans="2:4">
      <c r="B2004" s="227"/>
      <c r="C2004" s="229"/>
      <c r="D2004" s="228"/>
    </row>
    <row r="2005" spans="2:4">
      <c r="B2005" s="227"/>
      <c r="C2005" s="229"/>
      <c r="D2005" s="228"/>
    </row>
    <row r="2006" spans="2:4">
      <c r="B2006" s="227"/>
      <c r="C2006" s="229"/>
      <c r="D2006" s="228"/>
    </row>
    <row r="2007" spans="2:4">
      <c r="B2007" s="227"/>
      <c r="C2007" s="229"/>
      <c r="D2007" s="228"/>
    </row>
    <row r="2008" spans="2:4">
      <c r="B2008" s="227"/>
      <c r="C2008" s="229"/>
      <c r="D2008" s="228"/>
    </row>
    <row r="2009" spans="2:4">
      <c r="B2009" s="227"/>
      <c r="C2009" s="229"/>
      <c r="D2009" s="228"/>
    </row>
    <row r="2010" spans="2:4">
      <c r="B2010" s="227"/>
      <c r="C2010" s="229"/>
      <c r="D2010" s="228"/>
    </row>
    <row r="2011" spans="2:4">
      <c r="B2011" s="227"/>
      <c r="C2011" s="229"/>
      <c r="D2011" s="228"/>
    </row>
    <row r="2012" spans="2:4">
      <c r="B2012" s="227"/>
      <c r="C2012" s="229"/>
      <c r="D2012" s="228"/>
    </row>
    <row r="2013" spans="2:4">
      <c r="B2013" s="227"/>
      <c r="C2013" s="229"/>
      <c r="D2013" s="228"/>
    </row>
    <row r="2014" spans="2:4">
      <c r="B2014" s="227"/>
      <c r="C2014" s="229"/>
      <c r="D2014" s="228"/>
    </row>
    <row r="2015" spans="2:4">
      <c r="B2015" s="227"/>
      <c r="C2015" s="229"/>
      <c r="D2015" s="228"/>
    </row>
    <row r="2016" spans="2:4">
      <c r="B2016" s="227"/>
      <c r="C2016" s="229"/>
      <c r="D2016" s="228"/>
    </row>
    <row r="2017" spans="2:4">
      <c r="B2017" s="227"/>
      <c r="C2017" s="229"/>
      <c r="D2017" s="228"/>
    </row>
    <row r="2018" spans="2:4">
      <c r="B2018" s="227"/>
      <c r="C2018" s="229"/>
      <c r="D2018" s="228"/>
    </row>
    <row r="2019" spans="2:4">
      <c r="B2019" s="227"/>
      <c r="C2019" s="229"/>
      <c r="D2019" s="228"/>
    </row>
    <row r="2020" spans="2:4">
      <c r="B2020" s="227"/>
      <c r="C2020" s="229"/>
      <c r="D2020" s="228"/>
    </row>
    <row r="2021" spans="2:4">
      <c r="B2021" s="227"/>
      <c r="C2021" s="229"/>
      <c r="D2021" s="228"/>
    </row>
    <row r="2022" spans="2:4">
      <c r="B2022" s="227"/>
      <c r="C2022" s="229"/>
      <c r="D2022" s="228"/>
    </row>
    <row r="2023" spans="2:4">
      <c r="B2023" s="227"/>
      <c r="C2023" s="229"/>
      <c r="D2023" s="228"/>
    </row>
    <row r="2024" spans="2:4">
      <c r="B2024" s="227"/>
      <c r="C2024" s="229"/>
      <c r="D2024" s="228"/>
    </row>
    <row r="2025" spans="2:4">
      <c r="B2025" s="227"/>
      <c r="C2025" s="229"/>
      <c r="D2025" s="228"/>
    </row>
    <row r="2026" spans="2:4">
      <c r="B2026" s="227"/>
      <c r="C2026" s="229"/>
      <c r="D2026" s="228"/>
    </row>
    <row r="2027" spans="2:4">
      <c r="B2027" s="227"/>
      <c r="C2027" s="229"/>
      <c r="D2027" s="228"/>
    </row>
    <row r="2028" spans="2:4">
      <c r="B2028" s="227"/>
      <c r="C2028" s="229"/>
      <c r="D2028" s="228"/>
    </row>
    <row r="2029" spans="2:4">
      <c r="B2029" s="227"/>
      <c r="C2029" s="229"/>
      <c r="D2029" s="228"/>
    </row>
    <row r="2030" spans="2:4">
      <c r="B2030" s="227"/>
      <c r="C2030" s="229"/>
      <c r="D2030" s="228"/>
    </row>
    <row r="2031" spans="2:4">
      <c r="B2031" s="227"/>
      <c r="C2031" s="229"/>
      <c r="D2031" s="228"/>
    </row>
    <row r="2032" spans="2:4">
      <c r="B2032" s="227"/>
      <c r="C2032" s="229"/>
      <c r="D2032" s="228"/>
    </row>
    <row r="2033" spans="2:4">
      <c r="B2033" s="227"/>
      <c r="C2033" s="229"/>
      <c r="D2033" s="228"/>
    </row>
    <row r="2034" spans="2:4">
      <c r="B2034" s="227"/>
      <c r="C2034" s="229"/>
      <c r="D2034" s="228"/>
    </row>
    <row r="2035" spans="2:4">
      <c r="B2035" s="227"/>
      <c r="C2035" s="229"/>
      <c r="D2035" s="228"/>
    </row>
    <row r="2036" spans="2:4">
      <c r="B2036" s="227"/>
      <c r="C2036" s="229"/>
      <c r="D2036" s="228"/>
    </row>
    <row r="2037" spans="2:4">
      <c r="B2037" s="227"/>
      <c r="C2037" s="229"/>
      <c r="D2037" s="228"/>
    </row>
    <row r="2038" spans="2:4">
      <c r="B2038" s="227"/>
      <c r="C2038" s="229"/>
      <c r="D2038" s="228"/>
    </row>
    <row r="2039" spans="2:4">
      <c r="B2039" s="227"/>
      <c r="C2039" s="229"/>
      <c r="D2039" s="228"/>
    </row>
    <row r="2040" spans="2:4">
      <c r="B2040" s="227"/>
      <c r="C2040" s="229"/>
      <c r="D2040" s="228"/>
    </row>
    <row r="2041" spans="2:4">
      <c r="B2041" s="227"/>
      <c r="C2041" s="229"/>
      <c r="D2041" s="228"/>
    </row>
    <row r="2042" spans="2:4">
      <c r="B2042" s="227"/>
      <c r="C2042" s="229"/>
      <c r="D2042" s="228"/>
    </row>
    <row r="2043" spans="2:4">
      <c r="B2043" s="227"/>
      <c r="C2043" s="229"/>
      <c r="D2043" s="228"/>
    </row>
    <row r="2044" spans="2:4">
      <c r="B2044" s="227"/>
      <c r="C2044" s="229"/>
      <c r="D2044" s="228"/>
    </row>
    <row r="2045" spans="2:4">
      <c r="B2045" s="227"/>
      <c r="C2045" s="229"/>
      <c r="D2045" s="228"/>
    </row>
    <row r="2046" spans="2:4">
      <c r="B2046" s="227"/>
      <c r="C2046" s="229"/>
      <c r="D2046" s="228"/>
    </row>
    <row r="2047" spans="2:4">
      <c r="B2047" s="227"/>
      <c r="C2047" s="229"/>
      <c r="D2047" s="228"/>
    </row>
    <row r="2048" spans="2:4">
      <c r="B2048" s="227"/>
      <c r="C2048" s="229"/>
      <c r="D2048" s="228"/>
    </row>
    <row r="2049" spans="2:4">
      <c r="B2049" s="227"/>
      <c r="C2049" s="229"/>
      <c r="D2049" s="228"/>
    </row>
    <row r="2050" spans="2:4">
      <c r="B2050" s="227"/>
      <c r="C2050" s="229"/>
      <c r="D2050" s="228"/>
    </row>
    <row r="2051" spans="2:4">
      <c r="B2051" s="227"/>
      <c r="C2051" s="229"/>
      <c r="D2051" s="228"/>
    </row>
    <row r="2052" spans="2:4">
      <c r="B2052" s="227"/>
      <c r="C2052" s="229"/>
      <c r="D2052" s="228"/>
    </row>
    <row r="2053" spans="2:4">
      <c r="B2053" s="227"/>
      <c r="C2053" s="229"/>
      <c r="D2053" s="228"/>
    </row>
    <row r="2054" spans="2:4">
      <c r="B2054" s="227"/>
      <c r="C2054" s="229"/>
      <c r="D2054" s="228"/>
    </row>
    <row r="2055" spans="2:4">
      <c r="B2055" s="227"/>
      <c r="C2055" s="229"/>
      <c r="D2055" s="228"/>
    </row>
    <row r="2056" spans="2:4">
      <c r="B2056" s="227"/>
      <c r="C2056" s="229"/>
      <c r="D2056" s="228"/>
    </row>
    <row r="2057" spans="2:4">
      <c r="B2057" s="227"/>
      <c r="C2057" s="229"/>
      <c r="D2057" s="228"/>
    </row>
    <row r="2058" spans="2:4">
      <c r="B2058" s="227"/>
      <c r="C2058" s="229"/>
      <c r="D2058" s="228"/>
    </row>
    <row r="2059" spans="2:4">
      <c r="B2059" s="227"/>
      <c r="C2059" s="229"/>
      <c r="D2059" s="228"/>
    </row>
    <row r="2060" spans="2:4">
      <c r="B2060" s="227"/>
      <c r="C2060" s="229"/>
      <c r="D2060" s="228"/>
    </row>
    <row r="2061" spans="2:4">
      <c r="B2061" s="227"/>
      <c r="C2061" s="229"/>
      <c r="D2061" s="228"/>
    </row>
    <row r="2062" spans="2:4">
      <c r="B2062" s="227"/>
      <c r="C2062" s="229"/>
      <c r="D2062" s="228"/>
    </row>
    <row r="2063" spans="2:4">
      <c r="B2063" s="227"/>
      <c r="C2063" s="229"/>
      <c r="D2063" s="228"/>
    </row>
    <row r="2064" spans="2:4">
      <c r="B2064" s="227"/>
      <c r="C2064" s="229"/>
      <c r="D2064" s="228"/>
    </row>
    <row r="2065" spans="2:4">
      <c r="B2065" s="227"/>
      <c r="C2065" s="229"/>
      <c r="D2065" s="228"/>
    </row>
    <row r="2066" spans="2:4">
      <c r="B2066" s="227"/>
      <c r="C2066" s="229"/>
      <c r="D2066" s="228"/>
    </row>
    <row r="2067" spans="2:4">
      <c r="B2067" s="227"/>
      <c r="C2067" s="229"/>
      <c r="D2067" s="228"/>
    </row>
    <row r="2068" spans="2:4">
      <c r="B2068" s="227"/>
      <c r="C2068" s="229"/>
      <c r="D2068" s="228"/>
    </row>
    <row r="2069" spans="2:4">
      <c r="B2069" s="227"/>
      <c r="C2069" s="229"/>
      <c r="D2069" s="228"/>
    </row>
    <row r="2070" spans="2:4">
      <c r="B2070" s="227"/>
      <c r="C2070" s="229"/>
      <c r="D2070" s="228"/>
    </row>
    <row r="2071" spans="2:4">
      <c r="B2071" s="227"/>
      <c r="C2071" s="229"/>
      <c r="D2071" s="228"/>
    </row>
    <row r="2072" spans="2:4">
      <c r="B2072" s="227"/>
      <c r="C2072" s="229"/>
      <c r="D2072" s="228"/>
    </row>
    <row r="2073" spans="2:4">
      <c r="B2073" s="227"/>
      <c r="C2073" s="229"/>
      <c r="D2073" s="228"/>
    </row>
    <row r="2074" spans="2:4">
      <c r="B2074" s="227"/>
      <c r="C2074" s="229"/>
      <c r="D2074" s="228"/>
    </row>
    <row r="2075" spans="2:4">
      <c r="B2075" s="227"/>
      <c r="C2075" s="229"/>
      <c r="D2075" s="228"/>
    </row>
    <row r="2076" spans="2:4">
      <c r="B2076" s="227"/>
      <c r="C2076" s="229"/>
      <c r="D2076" s="228"/>
    </row>
    <row r="2077" spans="2:4">
      <c r="B2077" s="227"/>
      <c r="C2077" s="229"/>
      <c r="D2077" s="228"/>
    </row>
    <row r="2078" spans="2:4">
      <c r="B2078" s="227"/>
      <c r="C2078" s="229"/>
      <c r="D2078" s="228"/>
    </row>
    <row r="2079" spans="2:4">
      <c r="B2079" s="227"/>
      <c r="C2079" s="229"/>
      <c r="D2079" s="228"/>
    </row>
    <row r="2080" spans="2:4">
      <c r="B2080" s="227"/>
      <c r="C2080" s="229"/>
      <c r="D2080" s="228"/>
    </row>
    <row r="2081" spans="2:4">
      <c r="B2081" s="227"/>
      <c r="C2081" s="229"/>
      <c r="D2081" s="228"/>
    </row>
    <row r="2082" spans="2:4">
      <c r="B2082" s="227"/>
      <c r="C2082" s="229"/>
      <c r="D2082" s="228"/>
    </row>
    <row r="2083" spans="2:4">
      <c r="B2083" s="227"/>
      <c r="C2083" s="229"/>
      <c r="D2083" s="228"/>
    </row>
    <row r="2084" spans="2:4">
      <c r="B2084" s="227"/>
      <c r="C2084" s="229"/>
      <c r="D2084" s="228"/>
    </row>
    <row r="2085" spans="2:4">
      <c r="B2085" s="227"/>
      <c r="C2085" s="229"/>
      <c r="D2085" s="228"/>
    </row>
    <row r="2086" spans="2:4">
      <c r="B2086" s="227"/>
      <c r="C2086" s="229"/>
      <c r="D2086" s="228"/>
    </row>
    <row r="2087" spans="2:4">
      <c r="B2087" s="227"/>
      <c r="C2087" s="229"/>
      <c r="D2087" s="228"/>
    </row>
    <row r="2088" spans="2:4">
      <c r="B2088" s="227"/>
      <c r="C2088" s="229"/>
      <c r="D2088" s="228"/>
    </row>
    <row r="2089" spans="2:4">
      <c r="B2089" s="227"/>
      <c r="C2089" s="229"/>
      <c r="D2089" s="228"/>
    </row>
    <row r="2090" spans="2:4">
      <c r="B2090" s="227"/>
      <c r="C2090" s="229"/>
      <c r="D2090" s="228"/>
    </row>
    <row r="2091" spans="2:4">
      <c r="B2091" s="227"/>
      <c r="C2091" s="229"/>
      <c r="D2091" s="228"/>
    </row>
    <row r="2092" spans="2:4">
      <c r="B2092" s="227"/>
      <c r="C2092" s="229"/>
      <c r="D2092" s="228"/>
    </row>
    <row r="2093" spans="2:4">
      <c r="B2093" s="227"/>
      <c r="C2093" s="229"/>
      <c r="D2093" s="228"/>
    </row>
    <row r="2094" spans="2:4">
      <c r="B2094" s="227"/>
      <c r="C2094" s="229"/>
      <c r="D2094" s="228"/>
    </row>
    <row r="2095" spans="2:4">
      <c r="B2095" s="227"/>
      <c r="C2095" s="229"/>
      <c r="D2095" s="228"/>
    </row>
    <row r="2096" spans="2:4">
      <c r="B2096" s="227"/>
      <c r="C2096" s="229"/>
      <c r="D2096" s="228"/>
    </row>
    <row r="2097" spans="2:4">
      <c r="B2097" s="227"/>
      <c r="C2097" s="229"/>
      <c r="D2097" s="228"/>
    </row>
    <row r="2098" spans="2:4">
      <c r="B2098" s="227"/>
      <c r="C2098" s="229"/>
      <c r="D2098" s="228"/>
    </row>
    <row r="2099" spans="2:4">
      <c r="B2099" s="227"/>
      <c r="C2099" s="229"/>
      <c r="D2099" s="228"/>
    </row>
    <row r="2100" spans="2:4">
      <c r="B2100" s="227"/>
      <c r="C2100" s="229"/>
      <c r="D2100" s="228"/>
    </row>
    <row r="2101" spans="2:4">
      <c r="B2101" s="227"/>
      <c r="C2101" s="229"/>
      <c r="D2101" s="228"/>
    </row>
    <row r="2102" spans="2:4">
      <c r="B2102" s="227"/>
      <c r="C2102" s="229"/>
      <c r="D2102" s="228"/>
    </row>
    <row r="2103" spans="2:4">
      <c r="B2103" s="227"/>
      <c r="C2103" s="229"/>
      <c r="D2103" s="228"/>
    </row>
    <row r="2104" spans="2:4">
      <c r="B2104" s="227"/>
      <c r="C2104" s="229"/>
      <c r="D2104" s="228"/>
    </row>
    <row r="2105" spans="2:4">
      <c r="B2105" s="227"/>
      <c r="C2105" s="229"/>
      <c r="D2105" s="228"/>
    </row>
    <row r="2106" spans="2:4">
      <c r="B2106" s="227"/>
      <c r="C2106" s="229"/>
      <c r="D2106" s="228"/>
    </row>
    <row r="2107" spans="2:4">
      <c r="B2107" s="227"/>
      <c r="C2107" s="229"/>
      <c r="D2107" s="228"/>
    </row>
    <row r="2108" spans="2:4">
      <c r="B2108" s="227"/>
      <c r="C2108" s="229"/>
      <c r="D2108" s="228"/>
    </row>
    <row r="2109" spans="2:4">
      <c r="B2109" s="227"/>
      <c r="C2109" s="229"/>
      <c r="D2109" s="228"/>
    </row>
    <row r="2110" spans="2:4">
      <c r="B2110" s="227"/>
      <c r="C2110" s="229"/>
      <c r="D2110" s="228"/>
    </row>
    <row r="2111" spans="2:4">
      <c r="B2111" s="227"/>
      <c r="C2111" s="229"/>
      <c r="D2111" s="228"/>
    </row>
    <row r="2112" spans="2:4">
      <c r="B2112" s="227"/>
      <c r="C2112" s="229"/>
      <c r="D2112" s="228"/>
    </row>
    <row r="2113" spans="2:4">
      <c r="B2113" s="227"/>
      <c r="C2113" s="229"/>
      <c r="D2113" s="228"/>
    </row>
    <row r="2114" spans="2:4">
      <c r="B2114" s="227"/>
      <c r="C2114" s="229"/>
      <c r="D2114" s="228"/>
    </row>
    <row r="2115" spans="2:4">
      <c r="B2115" s="227"/>
      <c r="C2115" s="229"/>
      <c r="D2115" s="228"/>
    </row>
    <row r="2116" spans="2:4">
      <c r="B2116" s="227"/>
      <c r="C2116" s="229"/>
      <c r="D2116" s="228"/>
    </row>
    <row r="2117" spans="2:4">
      <c r="B2117" s="227"/>
      <c r="C2117" s="229"/>
      <c r="D2117" s="228"/>
    </row>
    <row r="2118" spans="2:4">
      <c r="B2118" s="227"/>
      <c r="C2118" s="229"/>
      <c r="D2118" s="228"/>
    </row>
    <row r="2119" spans="2:4">
      <c r="B2119" s="227"/>
      <c r="C2119" s="229"/>
      <c r="D2119" s="228"/>
    </row>
    <row r="2120" spans="2:4">
      <c r="B2120" s="227"/>
      <c r="C2120" s="229"/>
      <c r="D2120" s="228"/>
    </row>
    <row r="2121" spans="2:4">
      <c r="B2121" s="227"/>
      <c r="C2121" s="229"/>
      <c r="D2121" s="228"/>
    </row>
    <row r="2122" spans="2:4">
      <c r="B2122" s="227"/>
      <c r="C2122" s="229"/>
      <c r="D2122" s="228"/>
    </row>
    <row r="2123" spans="2:4">
      <c r="B2123" s="227"/>
      <c r="C2123" s="229"/>
      <c r="D2123" s="228"/>
    </row>
    <row r="2124" spans="2:4">
      <c r="B2124" s="227"/>
      <c r="C2124" s="229"/>
      <c r="D2124" s="228"/>
    </row>
    <row r="2125" spans="2:4">
      <c r="B2125" s="227"/>
      <c r="C2125" s="229"/>
      <c r="D2125" s="228"/>
    </row>
    <row r="2126" spans="2:4">
      <c r="B2126" s="227"/>
      <c r="C2126" s="229"/>
      <c r="D2126" s="228"/>
    </row>
    <row r="2127" spans="2:4">
      <c r="B2127" s="227"/>
      <c r="C2127" s="229"/>
      <c r="D2127" s="228"/>
    </row>
    <row r="2128" spans="2:4">
      <c r="B2128" s="227"/>
      <c r="C2128" s="229"/>
      <c r="D2128" s="228"/>
    </row>
    <row r="2129" spans="2:4">
      <c r="B2129" s="227"/>
      <c r="C2129" s="229"/>
      <c r="D2129" s="228"/>
    </row>
    <row r="2130" spans="2:4">
      <c r="B2130" s="227"/>
      <c r="C2130" s="229"/>
      <c r="D2130" s="228"/>
    </row>
    <row r="2131" spans="2:4">
      <c r="B2131" s="227"/>
      <c r="C2131" s="229"/>
      <c r="D2131" s="228"/>
    </row>
    <row r="2132" spans="2:4">
      <c r="B2132" s="227"/>
      <c r="C2132" s="229"/>
      <c r="D2132" s="228"/>
    </row>
    <row r="2133" spans="2:4">
      <c r="B2133" s="227"/>
      <c r="C2133" s="229"/>
      <c r="D2133" s="228"/>
    </row>
    <row r="2134" spans="2:4">
      <c r="B2134" s="227"/>
      <c r="C2134" s="229"/>
      <c r="D2134" s="228"/>
    </row>
    <row r="2135" spans="2:4">
      <c r="B2135" s="227"/>
      <c r="C2135" s="229"/>
      <c r="D2135" s="228"/>
    </row>
    <row r="2136" spans="2:4">
      <c r="B2136" s="227"/>
      <c r="C2136" s="229"/>
      <c r="D2136" s="228"/>
    </row>
    <row r="2137" spans="2:4">
      <c r="B2137" s="227"/>
      <c r="C2137" s="229"/>
      <c r="D2137" s="228"/>
    </row>
    <row r="2138" spans="2:4">
      <c r="B2138" s="227"/>
      <c r="C2138" s="229"/>
      <c r="D2138" s="228"/>
    </row>
    <row r="2139" spans="2:4">
      <c r="B2139" s="227"/>
      <c r="C2139" s="229"/>
      <c r="D2139" s="228"/>
    </row>
    <row r="2140" spans="2:4">
      <c r="B2140" s="227"/>
      <c r="C2140" s="229"/>
      <c r="D2140" s="228"/>
    </row>
    <row r="2141" spans="2:4">
      <c r="B2141" s="227"/>
      <c r="C2141" s="229"/>
      <c r="D2141" s="228"/>
    </row>
    <row r="2142" spans="2:4">
      <c r="B2142" s="227"/>
      <c r="C2142" s="229"/>
      <c r="D2142" s="228"/>
    </row>
    <row r="2143" spans="2:4">
      <c r="B2143" s="227"/>
      <c r="C2143" s="229"/>
      <c r="D2143" s="228"/>
    </row>
    <row r="2144" spans="2:4">
      <c r="B2144" s="227"/>
      <c r="C2144" s="229"/>
      <c r="D2144" s="228"/>
    </row>
    <row r="2145" spans="2:4">
      <c r="B2145" s="227"/>
      <c r="C2145" s="229"/>
      <c r="D2145" s="228"/>
    </row>
    <row r="2146" spans="2:4">
      <c r="B2146" s="227"/>
      <c r="C2146" s="229"/>
      <c r="D2146" s="228"/>
    </row>
    <row r="2147" spans="2:4">
      <c r="B2147" s="227"/>
      <c r="C2147" s="229"/>
      <c r="D2147" s="228"/>
    </row>
    <row r="2148" spans="2:4">
      <c r="B2148" s="227"/>
      <c r="C2148" s="229"/>
      <c r="D2148" s="228"/>
    </row>
    <row r="2149" spans="2:4">
      <c r="B2149" s="227"/>
      <c r="C2149" s="229"/>
      <c r="D2149" s="228"/>
    </row>
    <row r="2150" spans="2:4">
      <c r="B2150" s="227"/>
      <c r="C2150" s="229"/>
      <c r="D2150" s="228"/>
    </row>
    <row r="2151" spans="2:4">
      <c r="B2151" s="227"/>
      <c r="C2151" s="229"/>
      <c r="D2151" s="228"/>
    </row>
    <row r="2152" spans="2:4">
      <c r="B2152" s="227"/>
      <c r="C2152" s="229"/>
      <c r="D2152" s="228"/>
    </row>
    <row r="2153" spans="2:4">
      <c r="B2153" s="227"/>
      <c r="C2153" s="229"/>
      <c r="D2153" s="228"/>
    </row>
    <row r="2154" spans="2:4">
      <c r="B2154" s="227"/>
      <c r="C2154" s="229"/>
      <c r="D2154" s="228"/>
    </row>
    <row r="2155" spans="2:4">
      <c r="B2155" s="227"/>
      <c r="C2155" s="229"/>
      <c r="D2155" s="228"/>
    </row>
    <row r="2156" spans="2:4">
      <c r="B2156" s="227"/>
      <c r="C2156" s="229"/>
      <c r="D2156" s="228"/>
    </row>
    <row r="2157" spans="2:4">
      <c r="B2157" s="227"/>
      <c r="C2157" s="229"/>
      <c r="D2157" s="228"/>
    </row>
    <row r="2158" spans="2:4">
      <c r="B2158" s="227"/>
      <c r="C2158" s="229"/>
      <c r="D2158" s="228"/>
    </row>
    <row r="2159" spans="2:4">
      <c r="B2159" s="227"/>
      <c r="C2159" s="229"/>
      <c r="D2159" s="228"/>
    </row>
    <row r="2160" spans="2:4">
      <c r="B2160" s="227"/>
      <c r="C2160" s="229"/>
      <c r="D2160" s="228"/>
    </row>
    <row r="2161" spans="2:4">
      <c r="B2161" s="227"/>
      <c r="C2161" s="229"/>
      <c r="D2161" s="228"/>
    </row>
    <row r="2162" spans="2:4">
      <c r="B2162" s="227"/>
      <c r="C2162" s="229"/>
      <c r="D2162" s="228"/>
    </row>
    <row r="2163" spans="2:4">
      <c r="B2163" s="227"/>
      <c r="C2163" s="229"/>
      <c r="D2163" s="228"/>
    </row>
    <row r="2164" spans="2:4">
      <c r="B2164" s="227"/>
      <c r="C2164" s="229"/>
      <c r="D2164" s="228"/>
    </row>
    <row r="2165" spans="2:4">
      <c r="B2165" s="227"/>
      <c r="C2165" s="229"/>
      <c r="D2165" s="228"/>
    </row>
    <row r="2166" spans="2:4">
      <c r="B2166" s="227"/>
      <c r="C2166" s="229"/>
      <c r="D2166" s="228"/>
    </row>
    <row r="2167" spans="2:4">
      <c r="B2167" s="227"/>
      <c r="C2167" s="229"/>
      <c r="D2167" s="228"/>
    </row>
    <row r="2168" spans="2:4">
      <c r="B2168" s="230"/>
      <c r="C2168" s="229"/>
      <c r="D2168" s="228"/>
    </row>
    <row r="2169" spans="2:4">
      <c r="B2169" s="230"/>
      <c r="C2169" s="229"/>
      <c r="D2169" s="228"/>
    </row>
    <row r="2170" spans="2:4">
      <c r="B2170" s="230"/>
      <c r="C2170" s="229"/>
      <c r="D2170" s="228"/>
    </row>
    <row r="2171" spans="2:4">
      <c r="B2171" s="230"/>
      <c r="C2171" s="229"/>
      <c r="D2171" s="228"/>
    </row>
    <row r="2172" spans="2:4">
      <c r="B2172" s="230"/>
      <c r="C2172" s="229"/>
      <c r="D2172" s="228"/>
    </row>
    <row r="2173" spans="2:4">
      <c r="B2173" s="230"/>
      <c r="C2173" s="229"/>
      <c r="D2173" s="228"/>
    </row>
    <row r="2174" spans="2:4">
      <c r="B2174" s="230"/>
      <c r="C2174" s="229"/>
      <c r="D2174" s="228"/>
    </row>
    <row r="2175" spans="2:4">
      <c r="B2175" s="230"/>
      <c r="C2175" s="229"/>
      <c r="D2175" s="228"/>
    </row>
    <row r="2176" spans="2:4">
      <c r="B2176" s="230"/>
      <c r="C2176" s="229"/>
      <c r="D2176" s="228"/>
    </row>
    <row r="2177" spans="2:4">
      <c r="B2177" s="230"/>
      <c r="C2177" s="229"/>
      <c r="D2177" s="228"/>
    </row>
    <row r="2178" spans="2:4">
      <c r="B2178" s="230"/>
      <c r="C2178" s="229"/>
      <c r="D2178" s="228"/>
    </row>
    <row r="2179" spans="2:4">
      <c r="B2179" s="230"/>
      <c r="C2179" s="229"/>
      <c r="D2179" s="228"/>
    </row>
    <row r="2180" spans="2:4">
      <c r="B2180" s="230"/>
      <c r="C2180" s="229"/>
      <c r="D2180" s="228"/>
    </row>
    <row r="2181" spans="2:4">
      <c r="B2181" s="230"/>
      <c r="C2181" s="229"/>
      <c r="D2181" s="228"/>
    </row>
    <row r="2182" spans="2:4">
      <c r="B2182" s="230"/>
      <c r="C2182" s="229"/>
      <c r="D2182" s="228"/>
    </row>
    <row r="2183" spans="2:4">
      <c r="B2183" s="230"/>
      <c r="C2183" s="229"/>
      <c r="D2183" s="228"/>
    </row>
    <row r="2184" spans="2:4">
      <c r="B2184" s="230"/>
      <c r="C2184" s="229"/>
      <c r="D2184" s="228"/>
    </row>
    <row r="2185" spans="2:4">
      <c r="B2185" s="230"/>
      <c r="C2185" s="229"/>
      <c r="D2185" s="228"/>
    </row>
    <row r="2186" spans="2:4">
      <c r="B2186" s="230"/>
      <c r="C2186" s="229"/>
      <c r="D2186" s="228"/>
    </row>
    <row r="2187" spans="2:4">
      <c r="B2187" s="230"/>
      <c r="C2187" s="229"/>
      <c r="D2187" s="228"/>
    </row>
    <row r="2188" spans="2:4">
      <c r="B2188" s="230"/>
      <c r="C2188" s="229"/>
      <c r="D2188" s="228"/>
    </row>
    <row r="2189" spans="2:4">
      <c r="B2189" s="230"/>
      <c r="C2189" s="229"/>
      <c r="D2189" s="228"/>
    </row>
    <row r="2190" spans="2:4">
      <c r="B2190" s="230"/>
      <c r="C2190" s="229"/>
      <c r="D2190" s="228"/>
    </row>
    <row r="2191" spans="2:4">
      <c r="B2191" s="230"/>
      <c r="C2191" s="229"/>
      <c r="D2191" s="228"/>
    </row>
    <row r="2192" spans="2:4">
      <c r="B2192" s="230"/>
      <c r="C2192" s="229"/>
      <c r="D2192" s="228"/>
    </row>
    <row r="2193" spans="2:4">
      <c r="B2193" s="230"/>
      <c r="C2193" s="229"/>
      <c r="D2193" s="228"/>
    </row>
    <row r="2194" spans="2:4">
      <c r="B2194" s="230"/>
      <c r="C2194" s="229"/>
      <c r="D2194" s="228"/>
    </row>
    <row r="2195" spans="2:4">
      <c r="B2195" s="230"/>
      <c r="C2195" s="229"/>
      <c r="D2195" s="228"/>
    </row>
    <row r="2196" spans="2:4">
      <c r="B2196" s="230"/>
      <c r="C2196" s="229"/>
      <c r="D2196" s="228"/>
    </row>
    <row r="2197" spans="2:4">
      <c r="B2197" s="230"/>
      <c r="C2197" s="229"/>
      <c r="D2197" s="228"/>
    </row>
    <row r="2198" spans="2:4">
      <c r="B2198" s="230"/>
      <c r="C2198" s="229"/>
      <c r="D2198" s="228"/>
    </row>
    <row r="2199" spans="2:4">
      <c r="B2199" s="230"/>
      <c r="C2199" s="229"/>
      <c r="D2199" s="228"/>
    </row>
    <row r="2200" spans="2:4">
      <c r="B2200" s="230"/>
      <c r="C2200" s="229"/>
      <c r="D2200" s="228"/>
    </row>
    <row r="2201" spans="2:4">
      <c r="B2201" s="230"/>
      <c r="C2201" s="229"/>
      <c r="D2201" s="228"/>
    </row>
    <row r="2202" spans="2:4">
      <c r="B2202" s="230"/>
      <c r="C2202" s="229"/>
      <c r="D2202" s="228"/>
    </row>
    <row r="2203" spans="2:4">
      <c r="B2203" s="230"/>
      <c r="C2203" s="229"/>
      <c r="D2203" s="228"/>
    </row>
    <row r="2204" spans="2:4">
      <c r="B2204" s="230"/>
      <c r="C2204" s="229"/>
      <c r="D2204" s="228"/>
    </row>
    <row r="2205" spans="2:4">
      <c r="B2205" s="230"/>
      <c r="C2205" s="229"/>
      <c r="D2205" s="228"/>
    </row>
    <row r="2206" spans="2:4">
      <c r="B2206" s="230"/>
      <c r="C2206" s="229"/>
      <c r="D2206" s="228"/>
    </row>
    <row r="2207" spans="2:4">
      <c r="B2207" s="230"/>
      <c r="C2207" s="229"/>
      <c r="D2207" s="228"/>
    </row>
    <row r="2208" spans="2:4">
      <c r="B2208" s="230"/>
      <c r="C2208" s="229"/>
      <c r="D2208" s="228"/>
    </row>
    <row r="2209" spans="2:4">
      <c r="B2209" s="230"/>
      <c r="C2209" s="229"/>
      <c r="D2209" s="228"/>
    </row>
    <row r="2210" spans="2:4">
      <c r="B2210" s="230"/>
      <c r="C2210" s="229"/>
      <c r="D2210" s="228"/>
    </row>
    <row r="2211" spans="2:4">
      <c r="B2211" s="230"/>
      <c r="C2211" s="229"/>
      <c r="D2211" s="228"/>
    </row>
    <row r="2212" spans="2:4">
      <c r="B2212" s="230"/>
      <c r="C2212" s="229"/>
      <c r="D2212" s="228"/>
    </row>
    <row r="2213" spans="2:4">
      <c r="B2213" s="230"/>
      <c r="C2213" s="229"/>
      <c r="D2213" s="228"/>
    </row>
    <row r="2214" spans="2:4">
      <c r="B2214" s="230"/>
      <c r="C2214" s="229"/>
      <c r="D2214" s="228"/>
    </row>
    <row r="2215" spans="2:4">
      <c r="B2215" s="230"/>
      <c r="C2215" s="229"/>
      <c r="D2215" s="228"/>
    </row>
    <row r="2216" spans="2:4">
      <c r="B2216" s="230"/>
      <c r="C2216" s="229"/>
      <c r="D2216" s="228"/>
    </row>
    <row r="2217" spans="2:4">
      <c r="B2217" s="230"/>
      <c r="C2217" s="229"/>
      <c r="D2217" s="228"/>
    </row>
    <row r="2218" spans="2:4">
      <c r="B2218" s="230"/>
      <c r="C2218" s="229"/>
      <c r="D2218" s="228"/>
    </row>
    <row r="2219" spans="2:4">
      <c r="B2219" s="230"/>
      <c r="C2219" s="229"/>
      <c r="D2219" s="228"/>
    </row>
    <row r="2220" spans="2:4">
      <c r="B2220" s="230"/>
      <c r="C2220" s="229"/>
      <c r="D2220" s="228"/>
    </row>
    <row r="2221" spans="2:4">
      <c r="B2221" s="230"/>
      <c r="C2221" s="229"/>
      <c r="D2221" s="228"/>
    </row>
    <row r="2222" spans="2:4">
      <c r="B2222" s="230"/>
      <c r="C2222" s="229"/>
      <c r="D2222" s="228"/>
    </row>
    <row r="2223" spans="2:4">
      <c r="B2223" s="230"/>
      <c r="C2223" s="229"/>
      <c r="D2223" s="228"/>
    </row>
    <row r="2224" spans="2:4">
      <c r="B2224" s="230"/>
      <c r="C2224" s="229"/>
      <c r="D2224" s="228"/>
    </row>
    <row r="2225" spans="2:4">
      <c r="B2225" s="230"/>
      <c r="C2225" s="229"/>
      <c r="D2225" s="228"/>
    </row>
    <row r="2226" spans="2:4">
      <c r="B2226" s="230"/>
      <c r="C2226" s="229"/>
      <c r="D2226" s="228"/>
    </row>
    <row r="2227" spans="2:4">
      <c r="B2227" s="230"/>
      <c r="C2227" s="229"/>
      <c r="D2227" s="228"/>
    </row>
    <row r="2228" spans="2:4">
      <c r="B2228" s="230"/>
      <c r="C2228" s="229"/>
      <c r="D2228" s="228"/>
    </row>
    <row r="2229" spans="2:4">
      <c r="B2229" s="230"/>
      <c r="C2229" s="229"/>
      <c r="D2229" s="228"/>
    </row>
    <row r="2230" spans="2:4">
      <c r="B2230" s="230"/>
      <c r="C2230" s="229"/>
      <c r="D2230" s="228"/>
    </row>
    <row r="2231" spans="2:4">
      <c r="B2231" s="230"/>
      <c r="C2231" s="229"/>
      <c r="D2231" s="228"/>
    </row>
    <row r="2232" spans="2:4">
      <c r="B2232" s="230"/>
      <c r="C2232" s="229"/>
      <c r="D2232" s="228"/>
    </row>
    <row r="2233" spans="2:4">
      <c r="B2233" s="230"/>
      <c r="C2233" s="229"/>
      <c r="D2233" s="228"/>
    </row>
    <row r="2234" spans="2:4">
      <c r="B2234" s="230"/>
      <c r="C2234" s="229"/>
      <c r="D2234" s="228"/>
    </row>
    <row r="2235" spans="2:4">
      <c r="B2235" s="230"/>
      <c r="C2235" s="229"/>
      <c r="D2235" s="228"/>
    </row>
    <row r="2236" spans="2:4">
      <c r="B2236" s="230"/>
      <c r="C2236" s="229"/>
      <c r="D2236" s="228"/>
    </row>
    <row r="2237" spans="2:4">
      <c r="B2237" s="230"/>
      <c r="C2237" s="229"/>
      <c r="D2237" s="228"/>
    </row>
    <row r="2238" spans="2:4">
      <c r="B2238" s="230"/>
      <c r="C2238" s="229"/>
      <c r="D2238" s="228"/>
    </row>
    <row r="2239" spans="2:4">
      <c r="B2239" s="230"/>
      <c r="C2239" s="229"/>
      <c r="D2239" s="228"/>
    </row>
    <row r="2240" spans="2:4">
      <c r="B2240" s="230"/>
      <c r="C2240" s="229"/>
      <c r="D2240" s="228"/>
    </row>
    <row r="2241" spans="2:4">
      <c r="B2241" s="230"/>
      <c r="C2241" s="229"/>
      <c r="D2241" s="228"/>
    </row>
    <row r="2242" spans="2:4">
      <c r="B2242" s="230"/>
      <c r="C2242" s="229"/>
      <c r="D2242" s="228"/>
    </row>
    <row r="2243" spans="2:4">
      <c r="B2243" s="230"/>
      <c r="C2243" s="229"/>
      <c r="D2243" s="228"/>
    </row>
    <row r="2244" spans="2:4">
      <c r="B2244" s="230"/>
      <c r="C2244" s="229"/>
      <c r="D2244" s="228"/>
    </row>
    <row r="2245" spans="2:4">
      <c r="B2245" s="230"/>
      <c r="C2245" s="229"/>
      <c r="D2245" s="228"/>
    </row>
    <row r="2246" spans="2:4">
      <c r="B2246" s="230"/>
      <c r="C2246" s="229"/>
      <c r="D2246" s="228"/>
    </row>
    <row r="2247" spans="2:4">
      <c r="B2247" s="230"/>
      <c r="C2247" s="229"/>
      <c r="D2247" s="228"/>
    </row>
    <row r="2248" spans="2:4">
      <c r="B2248" s="230"/>
      <c r="C2248" s="229"/>
      <c r="D2248" s="228"/>
    </row>
    <row r="2249" spans="2:4">
      <c r="B2249" s="230"/>
      <c r="C2249" s="229"/>
      <c r="D2249" s="228"/>
    </row>
    <row r="2250" spans="2:4">
      <c r="B2250" s="230"/>
      <c r="C2250" s="229"/>
      <c r="D2250" s="228"/>
    </row>
    <row r="2251" spans="2:4">
      <c r="B2251" s="230"/>
      <c r="C2251" s="229"/>
      <c r="D2251" s="228"/>
    </row>
    <row r="2252" spans="2:4">
      <c r="B2252" s="230"/>
      <c r="C2252" s="229"/>
      <c r="D2252" s="228"/>
    </row>
    <row r="2253" spans="2:4">
      <c r="B2253" s="230"/>
      <c r="C2253" s="229"/>
      <c r="D2253" s="228"/>
    </row>
    <row r="2254" spans="2:4">
      <c r="B2254" s="230"/>
      <c r="C2254" s="229"/>
      <c r="D2254" s="228"/>
    </row>
    <row r="2255" spans="2:4">
      <c r="B2255" s="230"/>
      <c r="C2255" s="229"/>
      <c r="D2255" s="228"/>
    </row>
    <row r="2256" spans="2:4">
      <c r="B2256" s="230"/>
      <c r="C2256" s="229"/>
      <c r="D2256" s="228"/>
    </row>
    <row r="2257" spans="2:4">
      <c r="B2257" s="230"/>
      <c r="C2257" s="229"/>
      <c r="D2257" s="228"/>
    </row>
    <row r="2258" spans="2:4">
      <c r="B2258" s="230"/>
      <c r="C2258" s="229"/>
      <c r="D2258" s="228"/>
    </row>
    <row r="2259" spans="2:4">
      <c r="B2259" s="230"/>
      <c r="C2259" s="229"/>
      <c r="D2259" s="228"/>
    </row>
    <row r="2260" spans="2:4">
      <c r="B2260" s="230"/>
      <c r="C2260" s="229"/>
      <c r="D2260" s="228"/>
    </row>
    <row r="2261" spans="2:4">
      <c r="B2261" s="230"/>
      <c r="C2261" s="229"/>
      <c r="D2261" s="228"/>
    </row>
    <row r="2262" spans="2:4">
      <c r="B2262" s="230"/>
      <c r="C2262" s="229"/>
      <c r="D2262" s="228"/>
    </row>
    <row r="2263" spans="2:4">
      <c r="B2263" s="230"/>
      <c r="C2263" s="229"/>
      <c r="D2263" s="228"/>
    </row>
    <row r="2264" spans="2:4">
      <c r="B2264" s="230"/>
      <c r="C2264" s="229"/>
      <c r="D2264" s="228"/>
    </row>
    <row r="2265" spans="2:4">
      <c r="B2265" s="230"/>
      <c r="C2265" s="229"/>
      <c r="D2265" s="228"/>
    </row>
    <row r="2266" spans="2:4">
      <c r="B2266" s="230"/>
      <c r="C2266" s="229"/>
      <c r="D2266" s="228"/>
    </row>
    <row r="2267" spans="2:4">
      <c r="B2267" s="230"/>
      <c r="C2267" s="229"/>
      <c r="D2267" s="228"/>
    </row>
    <row r="2268" spans="2:4">
      <c r="B2268" s="230"/>
      <c r="C2268" s="229"/>
      <c r="D2268" s="228"/>
    </row>
    <row r="2269" spans="2:4">
      <c r="B2269" s="230"/>
      <c r="C2269" s="229"/>
      <c r="D2269" s="228"/>
    </row>
    <row r="2270" spans="2:4">
      <c r="B2270" s="230"/>
      <c r="C2270" s="229"/>
      <c r="D2270" s="228"/>
    </row>
    <row r="2271" spans="2:4">
      <c r="B2271" s="230"/>
      <c r="C2271" s="229"/>
      <c r="D2271" s="228"/>
    </row>
    <row r="2272" spans="2:4">
      <c r="B2272" s="230"/>
      <c r="C2272" s="229"/>
      <c r="D2272" s="228"/>
    </row>
    <row r="2273" spans="2:4">
      <c r="B2273" s="230"/>
      <c r="C2273" s="229"/>
      <c r="D2273" s="228"/>
    </row>
    <row r="2274" spans="2:4">
      <c r="B2274" s="230"/>
      <c r="C2274" s="229"/>
      <c r="D2274" s="228"/>
    </row>
    <row r="2275" spans="2:4">
      <c r="B2275" s="230"/>
      <c r="C2275" s="229"/>
      <c r="D2275" s="228"/>
    </row>
    <row r="2276" spans="2:4">
      <c r="B2276" s="230"/>
      <c r="C2276" s="229"/>
      <c r="D2276" s="228"/>
    </row>
    <row r="2277" spans="2:4">
      <c r="B2277" s="230"/>
      <c r="C2277" s="229"/>
      <c r="D2277" s="228"/>
    </row>
    <row r="2278" spans="2:4">
      <c r="B2278" s="230"/>
      <c r="C2278" s="229"/>
      <c r="D2278" s="228"/>
    </row>
    <row r="2279" spans="2:4">
      <c r="B2279" s="230"/>
      <c r="C2279" s="229"/>
      <c r="D2279" s="228"/>
    </row>
    <row r="2280" spans="2:4">
      <c r="B2280" s="230"/>
      <c r="C2280" s="229"/>
      <c r="D2280" s="228"/>
    </row>
    <row r="2281" spans="2:4">
      <c r="B2281" s="230"/>
      <c r="C2281" s="229"/>
      <c r="D2281" s="228"/>
    </row>
    <row r="2282" spans="2:4">
      <c r="B2282" s="230"/>
      <c r="C2282" s="229"/>
      <c r="D2282" s="228"/>
    </row>
    <row r="2283" spans="2:4">
      <c r="B2283" s="230"/>
      <c r="C2283" s="229"/>
      <c r="D2283" s="228"/>
    </row>
    <row r="2284" spans="2:4">
      <c r="B2284" s="230"/>
      <c r="C2284" s="229"/>
      <c r="D2284" s="228"/>
    </row>
    <row r="2285" spans="2:4">
      <c r="B2285" s="230"/>
      <c r="C2285" s="229"/>
      <c r="D2285" s="228"/>
    </row>
    <row r="2286" spans="2:4">
      <c r="B2286" s="230"/>
      <c r="C2286" s="229"/>
      <c r="D2286" s="228"/>
    </row>
    <row r="2287" spans="2:4">
      <c r="B2287" s="230"/>
      <c r="C2287" s="229"/>
      <c r="D2287" s="228"/>
    </row>
    <row r="2288" spans="2:4">
      <c r="B2288" s="230"/>
      <c r="C2288" s="229"/>
      <c r="D2288" s="228"/>
    </row>
    <row r="2289" spans="2:4">
      <c r="B2289" s="230"/>
      <c r="C2289" s="229"/>
      <c r="D2289" s="228"/>
    </row>
    <row r="2290" spans="2:4">
      <c r="B2290" s="230"/>
      <c r="C2290" s="229"/>
      <c r="D2290" s="228"/>
    </row>
    <row r="2291" spans="2:4">
      <c r="B2291" s="230"/>
      <c r="C2291" s="229"/>
      <c r="D2291" s="228"/>
    </row>
    <row r="2292" spans="2:4">
      <c r="B2292" s="230"/>
      <c r="C2292" s="229"/>
      <c r="D2292" s="228"/>
    </row>
    <row r="2293" spans="2:4">
      <c r="B2293" s="230"/>
      <c r="C2293" s="229"/>
      <c r="D2293" s="228"/>
    </row>
    <row r="2294" spans="2:4">
      <c r="B2294" s="230"/>
      <c r="C2294" s="229"/>
      <c r="D2294" s="228"/>
    </row>
    <row r="2295" spans="2:4">
      <c r="B2295" s="230"/>
      <c r="C2295" s="229"/>
      <c r="D2295" s="228"/>
    </row>
    <row r="2296" spans="2:4">
      <c r="B2296" s="230"/>
      <c r="C2296" s="229"/>
      <c r="D2296" s="228"/>
    </row>
    <row r="2297" spans="2:4">
      <c r="B2297" s="230"/>
      <c r="C2297" s="229"/>
      <c r="D2297" s="228"/>
    </row>
    <row r="2298" spans="2:4">
      <c r="B2298" s="230"/>
      <c r="C2298" s="229"/>
      <c r="D2298" s="228"/>
    </row>
    <row r="2299" spans="2:4">
      <c r="B2299" s="230"/>
      <c r="C2299" s="229"/>
      <c r="D2299" s="228"/>
    </row>
    <row r="2300" spans="2:4">
      <c r="B2300" s="230"/>
      <c r="C2300" s="229"/>
      <c r="D2300" s="228"/>
    </row>
    <row r="2301" spans="2:4">
      <c r="B2301" s="230"/>
      <c r="C2301" s="229"/>
      <c r="D2301" s="228"/>
    </row>
    <row r="2302" spans="2:4">
      <c r="B2302" s="230"/>
      <c r="C2302" s="229"/>
      <c r="D2302" s="228"/>
    </row>
    <row r="2303" spans="2:4">
      <c r="B2303" s="230"/>
      <c r="C2303" s="229"/>
      <c r="D2303" s="228"/>
    </row>
    <row r="2304" spans="2:4">
      <c r="B2304" s="230"/>
      <c r="C2304" s="229"/>
      <c r="D2304" s="228"/>
    </row>
    <row r="2305" spans="2:4">
      <c r="B2305" s="230"/>
      <c r="C2305" s="229"/>
      <c r="D2305" s="228"/>
    </row>
    <row r="2306" spans="2:4">
      <c r="B2306" s="230"/>
      <c r="C2306" s="229"/>
      <c r="D2306" s="228"/>
    </row>
    <row r="2307" spans="2:4">
      <c r="B2307" s="230"/>
      <c r="C2307" s="229"/>
      <c r="D2307" s="228"/>
    </row>
    <row r="2308" spans="2:4">
      <c r="B2308" s="230"/>
      <c r="C2308" s="229"/>
      <c r="D2308" s="228"/>
    </row>
    <row r="2309" spans="2:4">
      <c r="B2309" s="230"/>
      <c r="C2309" s="229"/>
      <c r="D2309" s="228"/>
    </row>
    <row r="2310" spans="2:4">
      <c r="B2310" s="230"/>
      <c r="C2310" s="229"/>
      <c r="D2310" s="228"/>
    </row>
    <row r="2311" spans="2:4">
      <c r="B2311" s="230"/>
      <c r="C2311" s="229"/>
      <c r="D2311" s="228"/>
    </row>
    <row r="2312" spans="2:4">
      <c r="B2312" s="230"/>
      <c r="C2312" s="229"/>
      <c r="D2312" s="228"/>
    </row>
    <row r="2313" spans="2:4">
      <c r="B2313" s="230"/>
      <c r="C2313" s="229"/>
      <c r="D2313" s="228"/>
    </row>
    <row r="2314" spans="2:4">
      <c r="B2314" s="230"/>
      <c r="C2314" s="229"/>
      <c r="D2314" s="228"/>
    </row>
    <row r="2315" spans="2:4">
      <c r="B2315" s="230"/>
      <c r="C2315" s="229"/>
      <c r="D2315" s="228"/>
    </row>
    <row r="2316" spans="2:4">
      <c r="B2316" s="230"/>
      <c r="C2316" s="229"/>
      <c r="D2316" s="228"/>
    </row>
    <row r="2317" spans="2:4">
      <c r="B2317" s="230"/>
      <c r="C2317" s="229"/>
      <c r="D2317" s="228"/>
    </row>
    <row r="2318" spans="2:4">
      <c r="B2318" s="230"/>
      <c r="C2318" s="229"/>
      <c r="D2318" s="228"/>
    </row>
    <row r="2319" spans="2:4">
      <c r="B2319" s="230"/>
      <c r="C2319" s="229"/>
      <c r="D2319" s="228"/>
    </row>
    <row r="2320" spans="2:4">
      <c r="B2320" s="230"/>
      <c r="C2320" s="229"/>
      <c r="D2320" s="228"/>
    </row>
    <row r="2321" spans="2:4">
      <c r="B2321" s="230"/>
      <c r="C2321" s="229"/>
      <c r="D2321" s="228"/>
    </row>
    <row r="2322" spans="2:4">
      <c r="B2322" s="230"/>
      <c r="C2322" s="229"/>
      <c r="D2322" s="228"/>
    </row>
    <row r="2323" spans="2:4">
      <c r="B2323" s="230"/>
      <c r="C2323" s="229"/>
      <c r="D2323" s="228"/>
    </row>
    <row r="2324" spans="2:4">
      <c r="B2324" s="230"/>
      <c r="C2324" s="229"/>
      <c r="D2324" s="228"/>
    </row>
    <row r="2325" spans="2:4">
      <c r="B2325" s="230"/>
      <c r="C2325" s="229"/>
      <c r="D2325" s="228"/>
    </row>
    <row r="2326" spans="2:4">
      <c r="B2326" s="230"/>
      <c r="C2326" s="229"/>
      <c r="D2326" s="228"/>
    </row>
    <row r="2327" spans="2:4">
      <c r="B2327" s="230"/>
      <c r="C2327" s="229"/>
      <c r="D2327" s="228"/>
    </row>
    <row r="2328" spans="2:4">
      <c r="B2328" s="230"/>
      <c r="C2328" s="229"/>
      <c r="D2328" s="228"/>
    </row>
    <row r="2329" spans="2:4">
      <c r="B2329" s="230"/>
      <c r="C2329" s="229"/>
      <c r="D2329" s="228"/>
    </row>
    <row r="2330" spans="2:4">
      <c r="B2330" s="230"/>
      <c r="C2330" s="229"/>
      <c r="D2330" s="228"/>
    </row>
    <row r="2331" spans="2:4">
      <c r="B2331" s="230"/>
      <c r="C2331" s="229"/>
      <c r="D2331" s="228"/>
    </row>
    <row r="2332" spans="2:4">
      <c r="B2332" s="230"/>
      <c r="C2332" s="229"/>
      <c r="D2332" s="228"/>
    </row>
    <row r="2333" spans="2:4">
      <c r="B2333" s="230"/>
      <c r="C2333" s="229"/>
      <c r="D2333" s="228"/>
    </row>
    <row r="2334" spans="2:4">
      <c r="B2334" s="230"/>
      <c r="C2334" s="229"/>
      <c r="D2334" s="228"/>
    </row>
    <row r="2335" spans="2:4">
      <c r="B2335" s="230"/>
      <c r="C2335" s="229"/>
      <c r="D2335" s="228"/>
    </row>
    <row r="2336" spans="2:4">
      <c r="B2336" s="230"/>
      <c r="C2336" s="229"/>
      <c r="D2336" s="228"/>
    </row>
    <row r="2337" spans="2:4">
      <c r="B2337" s="230"/>
      <c r="C2337" s="229"/>
      <c r="D2337" s="228"/>
    </row>
    <row r="2338" spans="2:4">
      <c r="B2338" s="230"/>
      <c r="C2338" s="229"/>
      <c r="D2338" s="228"/>
    </row>
    <row r="2339" spans="2:4">
      <c r="B2339" s="230"/>
      <c r="C2339" s="229"/>
      <c r="D2339" s="228"/>
    </row>
    <row r="2340" spans="2:4">
      <c r="B2340" s="230"/>
      <c r="C2340" s="229"/>
      <c r="D2340" s="228"/>
    </row>
    <row r="2341" spans="2:4">
      <c r="B2341" s="230"/>
      <c r="C2341" s="229"/>
      <c r="D2341" s="228"/>
    </row>
    <row r="2342" spans="2:4">
      <c r="B2342" s="230"/>
      <c r="C2342" s="229"/>
      <c r="D2342" s="228"/>
    </row>
    <row r="2343" spans="2:4">
      <c r="B2343" s="230"/>
      <c r="C2343" s="229"/>
      <c r="D2343" s="228"/>
    </row>
    <row r="2344" spans="2:4">
      <c r="B2344" s="230"/>
      <c r="C2344" s="229"/>
      <c r="D2344" s="228"/>
    </row>
    <row r="2345" spans="2:4">
      <c r="B2345" s="230"/>
      <c r="C2345" s="229"/>
      <c r="D2345" s="228"/>
    </row>
    <row r="2346" spans="2:4">
      <c r="B2346" s="230"/>
      <c r="C2346" s="229"/>
      <c r="D2346" s="228"/>
    </row>
    <row r="2347" spans="2:4">
      <c r="B2347" s="230"/>
      <c r="C2347" s="229"/>
      <c r="D2347" s="228"/>
    </row>
    <row r="2348" spans="2:4">
      <c r="B2348" s="230"/>
      <c r="C2348" s="229"/>
      <c r="D2348" s="228"/>
    </row>
    <row r="2349" spans="2:4">
      <c r="B2349" s="230"/>
      <c r="C2349" s="229"/>
      <c r="D2349" s="228"/>
    </row>
    <row r="2350" spans="2:4">
      <c r="B2350" s="230"/>
      <c r="C2350" s="229"/>
      <c r="D2350" s="228"/>
    </row>
    <row r="2351" spans="2:4">
      <c r="B2351" s="230"/>
      <c r="C2351" s="229"/>
      <c r="D2351" s="228"/>
    </row>
    <row r="2352" spans="2:4">
      <c r="B2352" s="230"/>
      <c r="C2352" s="229"/>
      <c r="D2352" s="228"/>
    </row>
    <row r="2353" spans="2:4">
      <c r="B2353" s="230"/>
      <c r="C2353" s="229"/>
      <c r="D2353" s="228"/>
    </row>
    <row r="2354" spans="2:4">
      <c r="B2354" s="230"/>
      <c r="C2354" s="229"/>
      <c r="D2354" s="228"/>
    </row>
    <row r="2355" spans="2:4">
      <c r="B2355" s="230"/>
      <c r="C2355" s="229"/>
      <c r="D2355" s="228"/>
    </row>
    <row r="2356" spans="2:4">
      <c r="B2356" s="230"/>
      <c r="C2356" s="229"/>
      <c r="D2356" s="228"/>
    </row>
    <row r="2357" spans="2:4">
      <c r="B2357" s="230"/>
      <c r="C2357" s="229"/>
      <c r="D2357" s="228"/>
    </row>
    <row r="2358" spans="2:4">
      <c r="B2358" s="230"/>
      <c r="C2358" s="229"/>
      <c r="D2358" s="228"/>
    </row>
    <row r="2359" spans="2:4">
      <c r="B2359" s="230"/>
      <c r="C2359" s="229"/>
      <c r="D2359" s="228"/>
    </row>
    <row r="2360" spans="2:4">
      <c r="B2360" s="230"/>
      <c r="C2360" s="229"/>
      <c r="D2360" s="228"/>
    </row>
    <row r="2361" spans="2:4">
      <c r="B2361" s="230"/>
      <c r="C2361" s="229"/>
      <c r="D2361" s="228"/>
    </row>
    <row r="2362" spans="2:4">
      <c r="B2362" s="230"/>
      <c r="C2362" s="229"/>
      <c r="D2362" s="228"/>
    </row>
    <row r="2363" spans="2:4">
      <c r="B2363" s="230"/>
      <c r="C2363" s="229"/>
      <c r="D2363" s="228"/>
    </row>
    <row r="2364" spans="2:4">
      <c r="B2364" s="230"/>
      <c r="C2364" s="229"/>
      <c r="D2364" s="228"/>
    </row>
    <row r="2365" spans="2:4">
      <c r="B2365" s="230"/>
      <c r="C2365" s="229"/>
      <c r="D2365" s="228"/>
    </row>
    <row r="2366" spans="2:4">
      <c r="B2366" s="230"/>
      <c r="C2366" s="229"/>
      <c r="D2366" s="228"/>
    </row>
    <row r="2367" spans="2:4">
      <c r="B2367" s="230"/>
      <c r="C2367" s="229"/>
      <c r="D2367" s="228"/>
    </row>
    <row r="2368" spans="2:4">
      <c r="B2368" s="230"/>
      <c r="C2368" s="229"/>
      <c r="D2368" s="228"/>
    </row>
    <row r="2369" spans="2:4">
      <c r="B2369" s="230"/>
      <c r="C2369" s="229"/>
      <c r="D2369" s="228"/>
    </row>
    <row r="2370" spans="2:4">
      <c r="B2370" s="230"/>
      <c r="C2370" s="229"/>
      <c r="D2370" s="228"/>
    </row>
    <row r="2371" spans="2:4">
      <c r="B2371" s="230"/>
      <c r="C2371" s="229"/>
      <c r="D2371" s="228"/>
    </row>
    <row r="2372" spans="2:4">
      <c r="B2372" s="230"/>
      <c r="C2372" s="229"/>
      <c r="D2372" s="228"/>
    </row>
    <row r="2373" spans="2:4">
      <c r="B2373" s="230"/>
      <c r="C2373" s="229"/>
      <c r="D2373" s="228"/>
    </row>
    <row r="2374" spans="2:4">
      <c r="B2374" s="230"/>
      <c r="C2374" s="229"/>
      <c r="D2374" s="228"/>
    </row>
    <row r="2375" spans="2:4">
      <c r="B2375" s="230"/>
      <c r="C2375" s="229"/>
      <c r="D2375" s="228"/>
    </row>
    <row r="2376" spans="2:4">
      <c r="B2376" s="230"/>
      <c r="C2376" s="229"/>
      <c r="D2376" s="228"/>
    </row>
    <row r="2377" spans="2:4">
      <c r="B2377" s="230"/>
      <c r="C2377" s="229"/>
      <c r="D2377" s="228"/>
    </row>
    <row r="2378" spans="2:4">
      <c r="B2378" s="230"/>
      <c r="C2378" s="229"/>
      <c r="D2378" s="228"/>
    </row>
    <row r="2379" spans="2:4">
      <c r="B2379" s="230"/>
      <c r="C2379" s="229"/>
      <c r="D2379" s="228"/>
    </row>
    <row r="2380" spans="2:4">
      <c r="B2380" s="230"/>
      <c r="C2380" s="229"/>
      <c r="D2380" s="228"/>
    </row>
    <row r="2381" spans="2:4">
      <c r="B2381" s="230"/>
      <c r="C2381" s="229"/>
      <c r="D2381" s="228"/>
    </row>
    <row r="2382" spans="2:4">
      <c r="B2382" s="230"/>
      <c r="C2382" s="229"/>
      <c r="D2382" s="228"/>
    </row>
    <row r="2383" spans="2:4">
      <c r="B2383" s="230"/>
      <c r="C2383" s="229"/>
      <c r="D2383" s="228"/>
    </row>
    <row r="2384" spans="2:4">
      <c r="B2384" s="230"/>
      <c r="C2384" s="229"/>
      <c r="D2384" s="228"/>
    </row>
    <row r="2385" spans="2:4">
      <c r="B2385" s="230"/>
      <c r="C2385" s="229"/>
      <c r="D2385" s="228"/>
    </row>
    <row r="2386" spans="2:4">
      <c r="B2386" s="230"/>
      <c r="C2386" s="229"/>
      <c r="D2386" s="228"/>
    </row>
    <row r="2387" spans="2:4">
      <c r="B2387" s="230"/>
      <c r="C2387" s="229"/>
      <c r="D2387" s="228"/>
    </row>
    <row r="2388" spans="2:4">
      <c r="B2388" s="230"/>
      <c r="C2388" s="229"/>
      <c r="D2388" s="228"/>
    </row>
    <row r="2389" spans="2:4">
      <c r="B2389" s="230"/>
      <c r="C2389" s="229"/>
      <c r="D2389" s="228"/>
    </row>
    <row r="2390" spans="2:4">
      <c r="B2390" s="230"/>
      <c r="C2390" s="229"/>
      <c r="D2390" s="228"/>
    </row>
    <row r="2391" spans="2:4">
      <c r="B2391" s="230"/>
      <c r="C2391" s="229"/>
      <c r="D2391" s="228"/>
    </row>
    <row r="2392" spans="2:4">
      <c r="B2392" s="230"/>
      <c r="C2392" s="229"/>
      <c r="D2392" s="228"/>
    </row>
    <row r="2393" spans="2:4">
      <c r="B2393" s="230"/>
      <c r="C2393" s="229"/>
      <c r="D2393" s="228"/>
    </row>
    <row r="2394" spans="2:4">
      <c r="B2394" s="230"/>
      <c r="C2394" s="229"/>
      <c r="D2394" s="228"/>
    </row>
    <row r="2395" spans="2:4">
      <c r="B2395" s="230"/>
      <c r="C2395" s="229"/>
      <c r="D2395" s="228"/>
    </row>
    <row r="2396" spans="2:4">
      <c r="B2396" s="230"/>
      <c r="C2396" s="229"/>
      <c r="D2396" s="228"/>
    </row>
    <row r="2397" spans="2:4">
      <c r="B2397" s="230"/>
      <c r="C2397" s="229"/>
      <c r="D2397" s="228"/>
    </row>
    <row r="2398" spans="2:4">
      <c r="B2398" s="230"/>
      <c r="C2398" s="229"/>
      <c r="D2398" s="228"/>
    </row>
    <row r="2399" spans="2:4">
      <c r="B2399" s="230"/>
      <c r="C2399" s="229"/>
      <c r="D2399" s="228"/>
    </row>
    <row r="2400" spans="2:4">
      <c r="B2400" s="230"/>
      <c r="C2400" s="229"/>
      <c r="D2400" s="228"/>
    </row>
    <row r="2401" spans="2:4">
      <c r="B2401" s="230"/>
      <c r="C2401" s="229"/>
      <c r="D2401" s="228"/>
    </row>
    <row r="2402" spans="2:4">
      <c r="B2402" s="230"/>
      <c r="C2402" s="229"/>
      <c r="D2402" s="228"/>
    </row>
    <row r="2403" spans="2:4">
      <c r="B2403" s="230"/>
      <c r="C2403" s="229"/>
      <c r="D2403" s="228"/>
    </row>
    <row r="2404" spans="2:4">
      <c r="B2404" s="230"/>
      <c r="C2404" s="229"/>
      <c r="D2404" s="228"/>
    </row>
    <row r="2405" spans="2:4">
      <c r="B2405" s="230"/>
      <c r="C2405" s="229"/>
      <c r="D2405" s="228"/>
    </row>
    <row r="2406" spans="2:4">
      <c r="B2406" s="230"/>
      <c r="C2406" s="229"/>
      <c r="D2406" s="228"/>
    </row>
    <row r="2407" spans="2:4">
      <c r="B2407" s="230"/>
      <c r="C2407" s="229"/>
      <c r="D2407" s="228"/>
    </row>
    <row r="2408" spans="2:4">
      <c r="B2408" s="230"/>
      <c r="C2408" s="229"/>
      <c r="D2408" s="228"/>
    </row>
    <row r="2409" spans="2:4">
      <c r="B2409" s="230"/>
      <c r="C2409" s="229"/>
      <c r="D2409" s="228"/>
    </row>
    <row r="2410" spans="2:4">
      <c r="B2410" s="230"/>
      <c r="C2410" s="229"/>
      <c r="D2410" s="228"/>
    </row>
    <row r="2411" spans="2:4">
      <c r="B2411" s="230"/>
      <c r="C2411" s="229"/>
      <c r="D2411" s="228"/>
    </row>
    <row r="2412" spans="2:4">
      <c r="B2412" s="230"/>
      <c r="C2412" s="229"/>
      <c r="D2412" s="228"/>
    </row>
    <row r="2413" spans="2:4">
      <c r="B2413" s="230"/>
      <c r="C2413" s="229"/>
      <c r="D2413" s="228"/>
    </row>
    <row r="2414" spans="2:4">
      <c r="B2414" s="230"/>
      <c r="C2414" s="229"/>
      <c r="D2414" s="228"/>
    </row>
    <row r="2415" spans="2:4">
      <c r="B2415" s="230"/>
      <c r="C2415" s="229"/>
      <c r="D2415" s="228"/>
    </row>
    <row r="2416" spans="2:4">
      <c r="B2416" s="230"/>
      <c r="C2416" s="229"/>
      <c r="D2416" s="228"/>
    </row>
    <row r="2417" spans="2:4">
      <c r="B2417" s="230"/>
      <c r="C2417" s="229"/>
      <c r="D2417" s="228"/>
    </row>
    <row r="2418" spans="2:4">
      <c r="B2418" s="230"/>
      <c r="C2418" s="229"/>
      <c r="D2418" s="228"/>
    </row>
    <row r="2419" spans="2:4">
      <c r="B2419" s="230"/>
      <c r="C2419" s="229"/>
      <c r="D2419" s="228"/>
    </row>
    <row r="2420" spans="2:4">
      <c r="B2420" s="230"/>
      <c r="C2420" s="229"/>
      <c r="D2420" s="228"/>
    </row>
    <row r="2421" spans="2:4">
      <c r="B2421" s="230"/>
      <c r="C2421" s="229"/>
      <c r="D2421" s="228"/>
    </row>
    <row r="2422" spans="2:4">
      <c r="B2422" s="230"/>
      <c r="C2422" s="229"/>
      <c r="D2422" s="228"/>
    </row>
    <row r="2423" spans="2:4">
      <c r="B2423" s="230"/>
      <c r="C2423" s="229"/>
      <c r="D2423" s="228"/>
    </row>
    <row r="2424" spans="2:4">
      <c r="B2424" s="230"/>
      <c r="C2424" s="229"/>
      <c r="D2424" s="228"/>
    </row>
    <row r="2425" spans="2:4">
      <c r="B2425" s="230"/>
      <c r="C2425" s="229"/>
      <c r="D2425" s="228"/>
    </row>
    <row r="2426" spans="2:4">
      <c r="B2426" s="230"/>
      <c r="C2426" s="229"/>
      <c r="D2426" s="228"/>
    </row>
    <row r="2427" spans="2:4">
      <c r="B2427" s="230"/>
      <c r="C2427" s="229"/>
      <c r="D2427" s="228"/>
    </row>
    <row r="2428" spans="2:4">
      <c r="B2428" s="230"/>
      <c r="C2428" s="229"/>
      <c r="D2428" s="228"/>
    </row>
    <row r="2429" spans="2:4">
      <c r="B2429" s="230"/>
      <c r="C2429" s="229"/>
      <c r="D2429" s="228"/>
    </row>
    <row r="2430" spans="2:4">
      <c r="B2430" s="230"/>
      <c r="C2430" s="229"/>
      <c r="D2430" s="228"/>
    </row>
    <row r="2431" spans="2:4">
      <c r="B2431" s="230"/>
      <c r="C2431" s="229"/>
      <c r="D2431" s="228"/>
    </row>
    <row r="2432" spans="2:4">
      <c r="B2432" s="230"/>
      <c r="C2432" s="229"/>
      <c r="D2432" s="228"/>
    </row>
    <row r="2433" spans="2:4">
      <c r="B2433" s="230"/>
      <c r="C2433" s="229"/>
      <c r="D2433" s="228"/>
    </row>
    <row r="2434" spans="2:4">
      <c r="B2434" s="230"/>
      <c r="C2434" s="229"/>
      <c r="D2434" s="228"/>
    </row>
    <row r="2435" spans="2:4">
      <c r="B2435" s="230"/>
      <c r="C2435" s="229"/>
      <c r="D2435" s="228"/>
    </row>
    <row r="2436" spans="2:4">
      <c r="B2436" s="230"/>
      <c r="C2436" s="229"/>
      <c r="D2436" s="228"/>
    </row>
    <row r="2437" spans="2:4">
      <c r="B2437" s="230"/>
      <c r="C2437" s="229"/>
      <c r="D2437" s="228"/>
    </row>
    <row r="2438" spans="2:4">
      <c r="B2438" s="230"/>
      <c r="C2438" s="229"/>
      <c r="D2438" s="228"/>
    </row>
    <row r="2439" spans="2:4">
      <c r="B2439" s="230"/>
      <c r="C2439" s="229"/>
      <c r="D2439" s="228"/>
    </row>
    <row r="2440" spans="2:4">
      <c r="B2440" s="230"/>
      <c r="C2440" s="229"/>
      <c r="D2440" s="228"/>
    </row>
    <row r="2441" spans="2:4">
      <c r="B2441" s="230"/>
      <c r="C2441" s="229"/>
      <c r="D2441" s="228"/>
    </row>
    <row r="2442" spans="2:4">
      <c r="B2442" s="230"/>
      <c r="C2442" s="229"/>
      <c r="D2442" s="228"/>
    </row>
    <row r="2443" spans="2:4">
      <c r="B2443" s="230"/>
      <c r="C2443" s="229"/>
      <c r="D2443" s="228"/>
    </row>
    <row r="2444" spans="2:4">
      <c r="B2444" s="230"/>
      <c r="C2444" s="229"/>
      <c r="D2444" s="228"/>
    </row>
    <row r="2445" spans="2:4">
      <c r="B2445" s="230"/>
      <c r="C2445" s="229"/>
      <c r="D2445" s="228"/>
    </row>
    <row r="2446" spans="2:4">
      <c r="B2446" s="230"/>
      <c r="C2446" s="229"/>
      <c r="D2446" s="228"/>
    </row>
    <row r="2447" spans="2:4">
      <c r="B2447" s="230"/>
      <c r="C2447" s="229"/>
      <c r="D2447" s="228"/>
    </row>
    <row r="2448" spans="2:4">
      <c r="B2448" s="230"/>
      <c r="C2448" s="229"/>
      <c r="D2448" s="228"/>
    </row>
    <row r="2449" spans="2:4">
      <c r="B2449" s="230"/>
      <c r="C2449" s="229"/>
      <c r="D2449" s="228"/>
    </row>
    <row r="2450" spans="2:4">
      <c r="B2450" s="230"/>
      <c r="C2450" s="229"/>
      <c r="D2450" s="228"/>
    </row>
    <row r="2451" spans="2:4">
      <c r="B2451" s="230"/>
      <c r="C2451" s="229"/>
      <c r="D2451" s="228"/>
    </row>
    <row r="2452" spans="2:4">
      <c r="B2452" s="230"/>
      <c r="C2452" s="229"/>
      <c r="D2452" s="228"/>
    </row>
    <row r="2453" spans="2:4">
      <c r="B2453" s="230"/>
      <c r="C2453" s="229"/>
      <c r="D2453" s="228"/>
    </row>
    <row r="2454" spans="2:4">
      <c r="B2454" s="230"/>
      <c r="C2454" s="229"/>
      <c r="D2454" s="228"/>
    </row>
    <row r="2455" spans="2:4">
      <c r="B2455" s="230"/>
      <c r="C2455" s="229"/>
      <c r="D2455" s="228"/>
    </row>
    <row r="2456" spans="2:4">
      <c r="B2456" s="230"/>
      <c r="C2456" s="229"/>
      <c r="D2456" s="228"/>
    </row>
    <row r="2457" spans="2:4">
      <c r="B2457" s="230"/>
      <c r="C2457" s="229"/>
      <c r="D2457" s="228"/>
    </row>
    <row r="2458" spans="2:4">
      <c r="B2458" s="230"/>
      <c r="C2458" s="229"/>
      <c r="D2458" s="228"/>
    </row>
    <row r="2459" spans="2:4">
      <c r="B2459" s="230"/>
      <c r="C2459" s="229"/>
      <c r="D2459" s="228"/>
    </row>
    <row r="2460" spans="2:4">
      <c r="B2460" s="230"/>
      <c r="C2460" s="229"/>
      <c r="D2460" s="228"/>
    </row>
    <row r="2461" spans="2:4">
      <c r="B2461" s="230"/>
      <c r="C2461" s="229"/>
      <c r="D2461" s="228"/>
    </row>
    <row r="2462" spans="2:4">
      <c r="B2462" s="230"/>
      <c r="C2462" s="229"/>
      <c r="D2462" s="228"/>
    </row>
    <row r="2463" spans="2:4">
      <c r="B2463" s="230"/>
      <c r="C2463" s="229"/>
      <c r="D2463" s="228"/>
    </row>
    <row r="2464" spans="2:4">
      <c r="B2464" s="230"/>
      <c r="C2464" s="229"/>
      <c r="D2464" s="228"/>
    </row>
    <row r="2465" spans="2:4">
      <c r="B2465" s="230"/>
      <c r="C2465" s="229"/>
      <c r="D2465" s="228"/>
    </row>
    <row r="2466" spans="2:4">
      <c r="B2466" s="230"/>
      <c r="C2466" s="229"/>
      <c r="D2466" s="228"/>
    </row>
    <row r="2467" spans="2:4">
      <c r="B2467" s="230"/>
      <c r="C2467" s="229"/>
      <c r="D2467" s="228"/>
    </row>
    <row r="2468" spans="2:4">
      <c r="B2468" s="230"/>
      <c r="C2468" s="229"/>
      <c r="D2468" s="228"/>
    </row>
    <row r="2469" spans="2:4">
      <c r="B2469" s="230"/>
      <c r="C2469" s="229"/>
      <c r="D2469" s="228"/>
    </row>
    <row r="2470" spans="2:4">
      <c r="B2470" s="230"/>
      <c r="C2470" s="229"/>
      <c r="D2470" s="228"/>
    </row>
    <row r="2471" spans="2:4">
      <c r="B2471" s="230"/>
      <c r="C2471" s="229"/>
      <c r="D2471" s="228"/>
    </row>
    <row r="2472" spans="2:4">
      <c r="B2472" s="230"/>
      <c r="C2472" s="229"/>
      <c r="D2472" s="228"/>
    </row>
    <row r="2473" spans="2:4">
      <c r="B2473" s="230"/>
      <c r="C2473" s="229"/>
      <c r="D2473" s="228"/>
    </row>
    <row r="2474" spans="2:4">
      <c r="B2474" s="230"/>
      <c r="C2474" s="229"/>
      <c r="D2474" s="228"/>
    </row>
    <row r="2475" spans="2:4">
      <c r="B2475" s="230"/>
      <c r="C2475" s="229"/>
      <c r="D2475" s="228"/>
    </row>
    <row r="2476" spans="2:4">
      <c r="B2476" s="230"/>
      <c r="C2476" s="229"/>
      <c r="D2476" s="228"/>
    </row>
    <row r="2477" spans="2:4">
      <c r="B2477" s="230"/>
      <c r="C2477" s="229"/>
      <c r="D2477" s="228"/>
    </row>
    <row r="2478" spans="2:4">
      <c r="B2478" s="230"/>
      <c r="C2478" s="229"/>
      <c r="D2478" s="228"/>
    </row>
    <row r="2479" spans="2:4">
      <c r="B2479" s="230"/>
      <c r="C2479" s="229"/>
      <c r="D2479" s="228"/>
    </row>
    <row r="2480" spans="2:4">
      <c r="B2480" s="230"/>
      <c r="C2480" s="229"/>
      <c r="D2480" s="228"/>
    </row>
    <row r="2481" spans="2:4">
      <c r="B2481" s="230"/>
      <c r="C2481" s="229"/>
      <c r="D2481" s="228"/>
    </row>
    <row r="2482" spans="2:4">
      <c r="B2482" s="230"/>
      <c r="C2482" s="229"/>
      <c r="D2482" s="228"/>
    </row>
    <row r="2483" spans="2:4">
      <c r="B2483" s="230"/>
      <c r="C2483" s="229"/>
      <c r="D2483" s="228"/>
    </row>
    <row r="2484" spans="2:4">
      <c r="B2484" s="230"/>
      <c r="C2484" s="229"/>
      <c r="D2484" s="228"/>
    </row>
    <row r="2485" spans="2:4">
      <c r="B2485" s="230"/>
      <c r="C2485" s="229"/>
      <c r="D2485" s="228"/>
    </row>
    <row r="2486" spans="2:4">
      <c r="B2486" s="230"/>
      <c r="C2486" s="229"/>
      <c r="D2486" s="228"/>
    </row>
    <row r="2487" spans="2:4">
      <c r="B2487" s="230"/>
      <c r="C2487" s="229"/>
      <c r="D2487" s="228"/>
    </row>
  </sheetData>
  <sheetProtection algorithmName="SHA-512" hashValue="sCee+7qEfCrBKU7eshq3G52ap51MQ5xO8za1iGTmE6TMbymx5kGbBCccVo2XDtm1JMGmu8mdwpL0O6bMN1vY7g==" saltValue="+wLUm/xGX6dxDerBTS86XA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B1:I49"/>
  <sheetViews>
    <sheetView workbookViewId="0">
      <selection activeCell="A2" sqref="A2"/>
    </sheetView>
  </sheetViews>
  <sheetFormatPr defaultRowHeight="15"/>
  <cols>
    <col min="1" max="1" width="17.42578125" customWidth="1"/>
    <col min="2" max="2" width="26.28515625" customWidth="1"/>
    <col min="3" max="3" width="21.42578125" customWidth="1"/>
    <col min="4" max="4" width="23.5703125" customWidth="1"/>
  </cols>
  <sheetData>
    <row r="1" spans="2:9" s="69" customFormat="1" ht="36.75" customHeight="1">
      <c r="B1" s="463" t="s">
        <v>4831</v>
      </c>
      <c r="C1" s="463"/>
      <c r="D1" s="128"/>
      <c r="G1" s="172"/>
    </row>
    <row r="2" spans="2:9" s="69" customFormat="1">
      <c r="B2" s="369" t="s">
        <v>11</v>
      </c>
      <c r="C2" s="368">
        <f>SUM(C48-'Банк Русский Стандарт'!C49)</f>
        <v>25941.524535</v>
      </c>
      <c r="D2" s="319"/>
      <c r="G2" s="172"/>
    </row>
    <row r="3" spans="2:9" s="129" customFormat="1">
      <c r="B3" s="111"/>
      <c r="C3" s="173"/>
      <c r="G3" s="264"/>
    </row>
    <row r="4" spans="2:9" s="69" customFormat="1">
      <c r="B4" s="233" t="s">
        <v>7</v>
      </c>
      <c r="C4" s="353" t="s">
        <v>12</v>
      </c>
      <c r="D4" s="234" t="s">
        <v>9</v>
      </c>
      <c r="I4" s="172"/>
    </row>
    <row r="5" spans="2:9" s="69" customFormat="1" ht="15" customHeight="1">
      <c r="B5" s="354" t="s">
        <v>4832</v>
      </c>
      <c r="C5" s="355">
        <v>200</v>
      </c>
      <c r="D5" s="423" t="s">
        <v>4875</v>
      </c>
      <c r="I5" s="172"/>
    </row>
    <row r="6" spans="2:9" s="69" customFormat="1" ht="15" customHeight="1">
      <c r="B6" s="354" t="s">
        <v>4833</v>
      </c>
      <c r="C6" s="355">
        <v>200</v>
      </c>
      <c r="D6" s="423" t="s">
        <v>4876</v>
      </c>
      <c r="I6" s="172"/>
    </row>
    <row r="7" spans="2:9" s="69" customFormat="1" ht="15" customHeight="1">
      <c r="B7" s="354" t="s">
        <v>4834</v>
      </c>
      <c r="C7" s="355">
        <v>2000</v>
      </c>
      <c r="D7" s="423" t="s">
        <v>4233</v>
      </c>
      <c r="I7" s="172"/>
    </row>
    <row r="8" spans="2:9" s="69" customFormat="1" ht="15" customHeight="1">
      <c r="B8" s="354" t="s">
        <v>4835</v>
      </c>
      <c r="C8" s="355">
        <v>60</v>
      </c>
      <c r="D8" s="423" t="s">
        <v>4569</v>
      </c>
      <c r="I8" s="172"/>
    </row>
    <row r="9" spans="2:9" s="69" customFormat="1">
      <c r="B9" s="354" t="s">
        <v>4836</v>
      </c>
      <c r="C9" s="355">
        <v>200</v>
      </c>
      <c r="D9" s="423" t="s">
        <v>4338</v>
      </c>
      <c r="I9" s="172"/>
    </row>
    <row r="10" spans="2:9" s="69" customFormat="1">
      <c r="B10" s="354" t="s">
        <v>4837</v>
      </c>
      <c r="C10" s="355">
        <v>500</v>
      </c>
      <c r="D10" s="423" t="s">
        <v>3924</v>
      </c>
      <c r="I10" s="172"/>
    </row>
    <row r="11" spans="2:9" s="69" customFormat="1">
      <c r="B11" s="354" t="s">
        <v>4838</v>
      </c>
      <c r="C11" s="355">
        <v>1000</v>
      </c>
      <c r="D11" s="423" t="s">
        <v>1496</v>
      </c>
      <c r="I11" s="172"/>
    </row>
    <row r="12" spans="2:9" s="69" customFormat="1">
      <c r="B12" s="354" t="s">
        <v>4839</v>
      </c>
      <c r="C12" s="355">
        <v>8400</v>
      </c>
      <c r="D12" s="423" t="s">
        <v>4346</v>
      </c>
      <c r="I12" s="172"/>
    </row>
    <row r="13" spans="2:9" s="69" customFormat="1">
      <c r="B13" s="354" t="s">
        <v>4840</v>
      </c>
      <c r="C13" s="355">
        <v>100</v>
      </c>
      <c r="D13" s="423" t="s">
        <v>4877</v>
      </c>
      <c r="I13" s="172"/>
    </row>
    <row r="14" spans="2:9" s="69" customFormat="1">
      <c r="B14" s="354" t="s">
        <v>4841</v>
      </c>
      <c r="C14" s="355">
        <v>100</v>
      </c>
      <c r="D14" s="423" t="s">
        <v>4878</v>
      </c>
      <c r="I14" s="172"/>
    </row>
    <row r="15" spans="2:9" s="69" customFormat="1">
      <c r="B15" s="354" t="s">
        <v>4842</v>
      </c>
      <c r="C15" s="355">
        <v>100</v>
      </c>
      <c r="D15" s="423" t="s">
        <v>4879</v>
      </c>
      <c r="I15" s="172"/>
    </row>
    <row r="16" spans="2:9" s="69" customFormat="1">
      <c r="B16" s="354" t="s">
        <v>4843</v>
      </c>
      <c r="C16" s="355">
        <v>200</v>
      </c>
      <c r="D16" s="423" t="s">
        <v>4338</v>
      </c>
      <c r="I16" s="172"/>
    </row>
    <row r="17" spans="2:9" s="69" customFormat="1">
      <c r="B17" s="354" t="s">
        <v>4844</v>
      </c>
      <c r="C17" s="355">
        <v>837.88</v>
      </c>
      <c r="D17" s="423" t="s">
        <v>4880</v>
      </c>
      <c r="I17" s="172"/>
    </row>
    <row r="18" spans="2:9" s="69" customFormat="1" ht="15" customHeight="1">
      <c r="B18" s="354" t="s">
        <v>4845</v>
      </c>
      <c r="C18" s="355">
        <v>100</v>
      </c>
      <c r="D18" s="423" t="s">
        <v>4881</v>
      </c>
      <c r="I18" s="172"/>
    </row>
    <row r="19" spans="2:9" s="69" customFormat="1" ht="15" customHeight="1">
      <c r="B19" s="354" t="s">
        <v>4846</v>
      </c>
      <c r="C19" s="355">
        <v>300</v>
      </c>
      <c r="D19" s="423" t="s">
        <v>4882</v>
      </c>
      <c r="I19" s="172"/>
    </row>
    <row r="20" spans="2:9" s="69" customFormat="1">
      <c r="B20" s="354" t="s">
        <v>4847</v>
      </c>
      <c r="C20" s="355">
        <v>100</v>
      </c>
      <c r="D20" s="423" t="s">
        <v>4883</v>
      </c>
      <c r="I20" s="172"/>
    </row>
    <row r="21" spans="2:9" s="69" customFormat="1">
      <c r="B21" s="354" t="s">
        <v>4848</v>
      </c>
      <c r="C21" s="355">
        <v>500</v>
      </c>
      <c r="D21" s="423" t="s">
        <v>4884</v>
      </c>
      <c r="I21" s="172"/>
    </row>
    <row r="22" spans="2:9" s="69" customFormat="1">
      <c r="B22" s="354" t="s">
        <v>4849</v>
      </c>
      <c r="C22" s="355">
        <v>55.55</v>
      </c>
      <c r="D22" s="423" t="s">
        <v>4885</v>
      </c>
    </row>
    <row r="23" spans="2:9" s="69" customFormat="1">
      <c r="B23" s="354" t="s">
        <v>4850</v>
      </c>
      <c r="C23" s="355">
        <v>300</v>
      </c>
      <c r="D23" s="423" t="s">
        <v>3957</v>
      </c>
    </row>
    <row r="24" spans="2:9" s="69" customFormat="1">
      <c r="B24" s="354" t="s">
        <v>4851</v>
      </c>
      <c r="C24" s="355">
        <v>120.9</v>
      </c>
      <c r="D24" s="423" t="s">
        <v>4660</v>
      </c>
    </row>
    <row r="25" spans="2:9" s="69" customFormat="1">
      <c r="B25" s="354" t="s">
        <v>4852</v>
      </c>
      <c r="C25" s="355">
        <v>1000</v>
      </c>
      <c r="D25" s="423" t="s">
        <v>4886</v>
      </c>
    </row>
    <row r="26" spans="2:9" s="69" customFormat="1">
      <c r="B26" s="354" t="s">
        <v>4853</v>
      </c>
      <c r="C26" s="355">
        <v>200</v>
      </c>
      <c r="D26" s="423" t="s">
        <v>4887</v>
      </c>
    </row>
    <row r="27" spans="2:9" s="69" customFormat="1">
      <c r="B27" s="354" t="s">
        <v>4854</v>
      </c>
      <c r="C27" s="355">
        <v>54.3</v>
      </c>
      <c r="D27" s="423" t="s">
        <v>4888</v>
      </c>
    </row>
    <row r="28" spans="2:9" s="69" customFormat="1">
      <c r="B28" s="354" t="s">
        <v>4855</v>
      </c>
      <c r="C28" s="355">
        <v>1000</v>
      </c>
      <c r="D28" s="423" t="s">
        <v>4889</v>
      </c>
    </row>
    <row r="29" spans="2:9" s="69" customFormat="1">
      <c r="B29" s="354" t="s">
        <v>4856</v>
      </c>
      <c r="C29" s="355">
        <v>500</v>
      </c>
      <c r="D29" s="423" t="s">
        <v>4890</v>
      </c>
    </row>
    <row r="30" spans="2:9" s="69" customFormat="1">
      <c r="B30" s="354" t="s">
        <v>4857</v>
      </c>
      <c r="C30" s="355">
        <v>55</v>
      </c>
      <c r="D30" s="423" t="s">
        <v>4891</v>
      </c>
    </row>
    <row r="31" spans="2:9" s="69" customFormat="1">
      <c r="B31" s="354" t="s">
        <v>4858</v>
      </c>
      <c r="C31" s="355">
        <v>1000</v>
      </c>
      <c r="D31" s="423" t="s">
        <v>2106</v>
      </c>
    </row>
    <row r="32" spans="2:9" s="69" customFormat="1">
      <c r="B32" s="354" t="s">
        <v>4859</v>
      </c>
      <c r="C32" s="355">
        <v>2000</v>
      </c>
      <c r="D32" s="423" t="s">
        <v>4233</v>
      </c>
    </row>
    <row r="33" spans="2:4" s="69" customFormat="1">
      <c r="B33" s="354" t="s">
        <v>4860</v>
      </c>
      <c r="C33" s="355">
        <v>100</v>
      </c>
      <c r="D33" s="423" t="s">
        <v>3810</v>
      </c>
    </row>
    <row r="34" spans="2:4" s="69" customFormat="1">
      <c r="B34" s="354" t="s">
        <v>4861</v>
      </c>
      <c r="C34" s="355">
        <v>100</v>
      </c>
      <c r="D34" s="423" t="s">
        <v>4892</v>
      </c>
    </row>
    <row r="35" spans="2:4" s="69" customFormat="1">
      <c r="B35" s="354" t="s">
        <v>4862</v>
      </c>
      <c r="C35" s="355">
        <v>200</v>
      </c>
      <c r="D35" s="423" t="s">
        <v>4893</v>
      </c>
    </row>
    <row r="36" spans="2:4" s="69" customFormat="1">
      <c r="B36" s="354" t="s">
        <v>4863</v>
      </c>
      <c r="C36" s="355">
        <v>100</v>
      </c>
      <c r="D36" s="423" t="s">
        <v>4875</v>
      </c>
    </row>
    <row r="37" spans="2:4" s="69" customFormat="1">
      <c r="B37" s="354" t="s">
        <v>4864</v>
      </c>
      <c r="C37" s="355">
        <v>20</v>
      </c>
      <c r="D37" s="423" t="s">
        <v>2571</v>
      </c>
    </row>
    <row r="38" spans="2:4" s="69" customFormat="1">
      <c r="B38" s="354" t="s">
        <v>4865</v>
      </c>
      <c r="C38" s="355">
        <v>500</v>
      </c>
      <c r="D38" s="423" t="s">
        <v>2320</v>
      </c>
    </row>
    <row r="39" spans="2:4" s="69" customFormat="1">
      <c r="B39" s="354" t="s">
        <v>4866</v>
      </c>
      <c r="C39" s="355">
        <v>100</v>
      </c>
      <c r="D39" s="423" t="s">
        <v>4894</v>
      </c>
    </row>
    <row r="40" spans="2:4" s="69" customFormat="1">
      <c r="B40" s="354" t="s">
        <v>4867</v>
      </c>
      <c r="C40" s="355">
        <v>1000</v>
      </c>
      <c r="D40" s="423" t="s">
        <v>4895</v>
      </c>
    </row>
    <row r="41" spans="2:4" s="69" customFormat="1">
      <c r="B41" s="354" t="s">
        <v>4868</v>
      </c>
      <c r="C41" s="355">
        <v>1000</v>
      </c>
      <c r="D41" s="423" t="s">
        <v>4896</v>
      </c>
    </row>
    <row r="42" spans="2:4" s="69" customFormat="1">
      <c r="B42" s="354" t="s">
        <v>4869</v>
      </c>
      <c r="C42" s="355">
        <v>500</v>
      </c>
      <c r="D42" s="423" t="s">
        <v>1900</v>
      </c>
    </row>
    <row r="43" spans="2:4" s="69" customFormat="1">
      <c r="B43" s="354" t="s">
        <v>4870</v>
      </c>
      <c r="C43" s="355">
        <v>500</v>
      </c>
      <c r="D43" s="423" t="s">
        <v>4897</v>
      </c>
    </row>
    <row r="44" spans="2:4" s="69" customFormat="1">
      <c r="B44" s="354" t="s">
        <v>4871</v>
      </c>
      <c r="C44" s="355">
        <v>1000</v>
      </c>
      <c r="D44" s="423" t="s">
        <v>4233</v>
      </c>
    </row>
    <row r="45" spans="2:4" s="69" customFormat="1">
      <c r="B45" s="354" t="s">
        <v>4872</v>
      </c>
      <c r="C45" s="355">
        <v>161.08000000000001</v>
      </c>
      <c r="D45" s="423" t="s">
        <v>3046</v>
      </c>
    </row>
    <row r="46" spans="2:4" s="69" customFormat="1">
      <c r="B46" s="354" t="s">
        <v>4873</v>
      </c>
      <c r="C46" s="355">
        <v>100</v>
      </c>
      <c r="D46" s="423" t="s">
        <v>4875</v>
      </c>
    </row>
    <row r="47" spans="2:4" s="69" customFormat="1">
      <c r="B47" s="354" t="s">
        <v>4874</v>
      </c>
      <c r="C47" s="355">
        <v>500</v>
      </c>
      <c r="D47" s="423" t="s">
        <v>3034</v>
      </c>
    </row>
    <row r="48" spans="2:4">
      <c r="B48" s="233" t="s">
        <v>6</v>
      </c>
      <c r="C48" s="382">
        <f>SUM(C5:C47)</f>
        <v>27064.71</v>
      </c>
      <c r="D48" s="69"/>
    </row>
    <row r="49" spans="2:3">
      <c r="B49" s="196" t="s">
        <v>6110</v>
      </c>
      <c r="C49" s="383">
        <f>C48*0.0415</f>
        <v>1123.185465</v>
      </c>
    </row>
  </sheetData>
  <sheetProtection algorithmName="SHA-512" hashValue="Rj0S012Q3q7B0rPf3ExWf54m1eEjUAzZXw4yKQOyyxiIrK2jvUpPh/MH43ltnukvPUZa2l2SJmVTSDUo599i3A==" saltValue="aw3s2RpeRivR8v57C4uOpQ==" spinCount="100000" sheet="1" objects="1" scenarios="1"/>
  <mergeCells count="1">
    <mergeCell ref="B1:C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AP824"/>
  <sheetViews>
    <sheetView topLeftCell="A790" workbookViewId="0">
      <selection activeCell="E4169" sqref="E4169"/>
    </sheetView>
  </sheetViews>
  <sheetFormatPr defaultRowHeight="15"/>
  <cols>
    <col min="1" max="1" width="17.7109375" customWidth="1"/>
    <col min="2" max="2" width="25.85546875" customWidth="1"/>
    <col min="3" max="3" width="16.140625" bestFit="1" customWidth="1"/>
    <col min="4" max="4" width="25.28515625" bestFit="1" customWidth="1"/>
    <col min="5" max="42" width="9.140625" style="358"/>
  </cols>
  <sheetData>
    <row r="1" spans="1:42" s="1" customFormat="1" ht="36.6" customHeight="1">
      <c r="A1" s="17"/>
      <c r="B1" s="447" t="s">
        <v>4898</v>
      </c>
      <c r="C1" s="447"/>
      <c r="D1" s="447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6"/>
    </row>
    <row r="2" spans="1:42" s="1" customFormat="1">
      <c r="A2" s="69"/>
      <c r="B2" s="115" t="s">
        <v>11</v>
      </c>
      <c r="C2" s="154">
        <f>SUM(C106+C824)</f>
        <v>416172.92999999993</v>
      </c>
      <c r="D2" s="182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  <c r="AO2" s="356"/>
      <c r="AP2" s="356"/>
    </row>
    <row r="3" spans="1:42" s="1" customFormat="1">
      <c r="A3"/>
      <c r="B3" s="8"/>
      <c r="C3" s="163"/>
      <c r="D3" s="183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/>
      <c r="AO3" s="356"/>
      <c r="AP3" s="356"/>
    </row>
    <row r="4" spans="1:42" s="22" customFormat="1" ht="32.25" customHeight="1">
      <c r="A4"/>
      <c r="B4" s="70" t="s">
        <v>7</v>
      </c>
      <c r="C4" s="164" t="s">
        <v>8</v>
      </c>
      <c r="D4" s="184" t="s">
        <v>26</v>
      </c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8"/>
      <c r="AA4" s="358"/>
      <c r="AB4" s="358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M4" s="357"/>
      <c r="AN4" s="357"/>
      <c r="AO4" s="357"/>
      <c r="AP4" s="357"/>
    </row>
    <row r="5" spans="1:42" s="1" customFormat="1">
      <c r="A5"/>
      <c r="B5" s="464" t="s">
        <v>4948</v>
      </c>
      <c r="C5" s="465"/>
      <c r="D5" s="466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6"/>
      <c r="AN5" s="356"/>
      <c r="AO5" s="356"/>
      <c r="AP5" s="356"/>
    </row>
    <row r="6" spans="1:42" s="1" customFormat="1">
      <c r="A6"/>
      <c r="B6" s="348">
        <v>42736.337500000001</v>
      </c>
      <c r="C6" s="349">
        <v>100</v>
      </c>
      <c r="D6" s="113" t="s">
        <v>4899</v>
      </c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358"/>
      <c r="U6" s="358"/>
      <c r="V6" s="358"/>
      <c r="W6" s="358"/>
      <c r="X6" s="358"/>
      <c r="Y6" s="358"/>
      <c r="Z6" s="358"/>
      <c r="AA6" s="358"/>
      <c r="AB6" s="358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6"/>
    </row>
    <row r="7" spans="1:42" s="1" customFormat="1">
      <c r="A7"/>
      <c r="B7" s="348">
        <v>42737.029166666704</v>
      </c>
      <c r="C7" s="349">
        <v>100</v>
      </c>
      <c r="D7" s="280" t="s">
        <v>4900</v>
      </c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8"/>
      <c r="Z7" s="358"/>
      <c r="AA7" s="358"/>
      <c r="AB7" s="358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</row>
    <row r="8" spans="1:42" s="1" customFormat="1">
      <c r="A8"/>
      <c r="B8" s="348">
        <v>42737.477083333302</v>
      </c>
      <c r="C8" s="349">
        <v>17</v>
      </c>
      <c r="D8" s="280" t="s">
        <v>4901</v>
      </c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58"/>
      <c r="AA8" s="358"/>
      <c r="AB8" s="358"/>
      <c r="AC8" s="356"/>
      <c r="AD8" s="356"/>
      <c r="AE8" s="356"/>
      <c r="AF8" s="356"/>
      <c r="AG8" s="356"/>
      <c r="AH8" s="356"/>
      <c r="AI8" s="356"/>
      <c r="AJ8" s="356"/>
      <c r="AK8" s="356"/>
      <c r="AL8" s="356"/>
      <c r="AM8" s="356"/>
      <c r="AN8" s="356"/>
      <c r="AO8" s="356"/>
      <c r="AP8" s="356"/>
    </row>
    <row r="9" spans="1:42" s="1" customFormat="1">
      <c r="A9"/>
      <c r="B9" s="348">
        <v>42739.6340277778</v>
      </c>
      <c r="C9" s="349">
        <v>200</v>
      </c>
      <c r="D9" s="280" t="s">
        <v>4902</v>
      </c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358"/>
      <c r="T9" s="358"/>
      <c r="U9" s="358"/>
      <c r="V9" s="358"/>
      <c r="W9" s="358"/>
      <c r="X9" s="358"/>
      <c r="Y9" s="358"/>
      <c r="Z9" s="358"/>
      <c r="AA9" s="358"/>
      <c r="AB9" s="358"/>
      <c r="AC9" s="356"/>
      <c r="AD9" s="356"/>
      <c r="AE9" s="356"/>
      <c r="AF9" s="356"/>
      <c r="AG9" s="356"/>
      <c r="AH9" s="356"/>
      <c r="AI9" s="356"/>
      <c r="AJ9" s="356"/>
      <c r="AK9" s="356"/>
      <c r="AL9" s="356"/>
      <c r="AM9" s="356"/>
      <c r="AN9" s="356"/>
      <c r="AO9" s="356"/>
      <c r="AP9" s="356"/>
    </row>
    <row r="10" spans="1:42" s="1" customFormat="1">
      <c r="A10"/>
      <c r="B10" s="348">
        <v>42740.596527777801</v>
      </c>
      <c r="C10" s="349">
        <v>1</v>
      </c>
      <c r="D10" s="280" t="s">
        <v>4903</v>
      </c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B10" s="358"/>
      <c r="AC10" s="356"/>
      <c r="AD10" s="356"/>
      <c r="AE10" s="356"/>
      <c r="AF10" s="356"/>
      <c r="AG10" s="356"/>
      <c r="AH10" s="356"/>
      <c r="AI10" s="356"/>
      <c r="AJ10" s="356"/>
      <c r="AK10" s="356"/>
      <c r="AL10" s="356"/>
      <c r="AM10" s="356"/>
      <c r="AN10" s="356"/>
      <c r="AO10" s="356"/>
      <c r="AP10" s="356"/>
    </row>
    <row r="11" spans="1:42" s="1" customFormat="1">
      <c r="A11"/>
      <c r="B11" s="348">
        <v>42740.5534722222</v>
      </c>
      <c r="C11" s="349">
        <v>89</v>
      </c>
      <c r="D11" s="280" t="s">
        <v>4904</v>
      </c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6"/>
      <c r="AD11" s="356"/>
      <c r="AE11" s="356"/>
      <c r="AF11" s="356"/>
      <c r="AG11" s="356"/>
      <c r="AH11" s="356"/>
      <c r="AI11" s="356"/>
      <c r="AJ11" s="356"/>
      <c r="AK11" s="356"/>
      <c r="AL11" s="356"/>
      <c r="AM11" s="356"/>
      <c r="AN11" s="356"/>
      <c r="AO11" s="356"/>
      <c r="AP11" s="356"/>
    </row>
    <row r="12" spans="1:42" s="1" customFormat="1">
      <c r="A12"/>
      <c r="B12" s="348">
        <v>42740.690972222197</v>
      </c>
      <c r="C12" s="349">
        <v>200</v>
      </c>
      <c r="D12" s="280" t="s">
        <v>4905</v>
      </c>
      <c r="E12" s="358"/>
      <c r="F12" s="358"/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  <c r="V12" s="358"/>
      <c r="W12" s="358"/>
      <c r="X12" s="358"/>
      <c r="Y12" s="358"/>
      <c r="Z12" s="358"/>
      <c r="AA12" s="358"/>
      <c r="AB12" s="358"/>
      <c r="AC12" s="356"/>
      <c r="AD12" s="356"/>
      <c r="AE12" s="356"/>
      <c r="AF12" s="356"/>
      <c r="AG12" s="356"/>
      <c r="AH12" s="356"/>
      <c r="AI12" s="356"/>
      <c r="AJ12" s="356"/>
      <c r="AK12" s="356"/>
      <c r="AL12" s="356"/>
      <c r="AM12" s="356"/>
      <c r="AN12" s="356"/>
      <c r="AO12" s="356"/>
      <c r="AP12" s="356"/>
    </row>
    <row r="13" spans="1:42" s="1" customFormat="1">
      <c r="A13"/>
      <c r="B13" s="348">
        <v>42741.5090277778</v>
      </c>
      <c r="C13" s="349">
        <v>11</v>
      </c>
      <c r="D13" s="280" t="s">
        <v>4901</v>
      </c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58"/>
      <c r="V13" s="358"/>
      <c r="W13" s="358"/>
      <c r="X13" s="358"/>
      <c r="Y13" s="358"/>
      <c r="Z13" s="358"/>
      <c r="AA13" s="358"/>
      <c r="AB13" s="358"/>
      <c r="AC13" s="356"/>
      <c r="AD13" s="356"/>
      <c r="AE13" s="356"/>
      <c r="AF13" s="356"/>
      <c r="AG13" s="356"/>
      <c r="AH13" s="356"/>
      <c r="AI13" s="356"/>
      <c r="AJ13" s="356"/>
      <c r="AK13" s="356"/>
      <c r="AL13" s="356"/>
      <c r="AM13" s="356"/>
      <c r="AN13" s="356"/>
      <c r="AO13" s="356"/>
      <c r="AP13" s="356"/>
    </row>
    <row r="14" spans="1:42" s="1" customFormat="1">
      <c r="A14"/>
      <c r="B14" s="348">
        <v>42741.629166666702</v>
      </c>
      <c r="C14" s="349">
        <v>100</v>
      </c>
      <c r="D14" s="280" t="s">
        <v>4906</v>
      </c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58"/>
      <c r="W14" s="358"/>
      <c r="X14" s="358"/>
      <c r="Y14" s="358"/>
      <c r="Z14" s="358"/>
      <c r="AA14" s="358"/>
      <c r="AB14" s="358"/>
      <c r="AC14" s="356"/>
      <c r="AD14" s="356"/>
      <c r="AE14" s="356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</row>
    <row r="15" spans="1:42" s="1" customFormat="1">
      <c r="A15"/>
      <c r="B15" s="348">
        <v>42741.728472222203</v>
      </c>
      <c r="C15" s="349">
        <v>500</v>
      </c>
      <c r="D15" s="280" t="s">
        <v>4907</v>
      </c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6"/>
      <c r="AD15" s="356"/>
      <c r="AE15" s="356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</row>
    <row r="16" spans="1:42" s="1" customFormat="1">
      <c r="A16"/>
      <c r="B16" s="348">
        <v>42741.729166666701</v>
      </c>
      <c r="C16" s="349">
        <v>300</v>
      </c>
      <c r="D16" s="280" t="s">
        <v>4908</v>
      </c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  <c r="V16" s="358"/>
      <c r="W16" s="358"/>
      <c r="X16" s="358"/>
      <c r="Y16" s="358"/>
      <c r="Z16" s="358"/>
      <c r="AA16" s="358"/>
      <c r="AB16" s="358"/>
      <c r="AC16" s="356"/>
      <c r="AD16" s="356"/>
      <c r="AE16" s="356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</row>
    <row r="17" spans="1:42" s="1" customFormat="1">
      <c r="A17"/>
      <c r="B17" s="348">
        <v>42741.853472222203</v>
      </c>
      <c r="C17" s="349">
        <v>100</v>
      </c>
      <c r="D17" s="280" t="s">
        <v>2484</v>
      </c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8"/>
      <c r="Z17" s="358"/>
      <c r="AA17" s="358"/>
      <c r="AB17" s="358"/>
      <c r="AC17" s="356"/>
      <c r="AD17" s="356"/>
      <c r="AE17" s="356"/>
      <c r="AF17" s="356"/>
      <c r="AG17" s="356"/>
      <c r="AH17" s="356"/>
      <c r="AI17" s="356"/>
      <c r="AJ17" s="356"/>
      <c r="AK17" s="356"/>
      <c r="AL17" s="356"/>
      <c r="AM17" s="356"/>
      <c r="AN17" s="356"/>
      <c r="AO17" s="356"/>
      <c r="AP17" s="356"/>
    </row>
    <row r="18" spans="1:42" s="1" customFormat="1">
      <c r="A18"/>
      <c r="B18" s="348">
        <v>42742.497222222199</v>
      </c>
      <c r="C18" s="349">
        <v>6</v>
      </c>
      <c r="D18" s="280" t="s">
        <v>4901</v>
      </c>
      <c r="E18" s="358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358"/>
      <c r="V18" s="358"/>
      <c r="W18" s="358"/>
      <c r="X18" s="358"/>
      <c r="Y18" s="358"/>
      <c r="Z18" s="358"/>
      <c r="AA18" s="358"/>
      <c r="AB18" s="358"/>
      <c r="AC18" s="356"/>
      <c r="AD18" s="356"/>
      <c r="AE18" s="356"/>
      <c r="AF18" s="356"/>
      <c r="AG18" s="356"/>
      <c r="AH18" s="356"/>
      <c r="AI18" s="356"/>
      <c r="AJ18" s="356"/>
      <c r="AK18" s="356"/>
      <c r="AL18" s="356"/>
      <c r="AM18" s="356"/>
      <c r="AN18" s="356"/>
      <c r="AO18" s="356"/>
      <c r="AP18" s="356"/>
    </row>
    <row r="19" spans="1:42" s="1" customFormat="1">
      <c r="A19"/>
      <c r="B19" s="348">
        <v>42743.314583333296</v>
      </c>
      <c r="C19" s="349">
        <v>276</v>
      </c>
      <c r="D19" s="280" t="s">
        <v>3285</v>
      </c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8"/>
      <c r="AB19" s="358"/>
      <c r="AC19" s="356"/>
      <c r="AD19" s="356"/>
      <c r="AE19" s="356"/>
      <c r="AF19" s="356"/>
      <c r="AG19" s="356"/>
      <c r="AH19" s="356"/>
      <c r="AI19" s="356"/>
      <c r="AJ19" s="356"/>
      <c r="AK19" s="356"/>
      <c r="AL19" s="356"/>
      <c r="AM19" s="356"/>
      <c r="AN19" s="356"/>
      <c r="AO19" s="356"/>
      <c r="AP19" s="356"/>
    </row>
    <row r="20" spans="1:42" s="1" customFormat="1">
      <c r="A20"/>
      <c r="B20" s="348">
        <v>42743.510416666701</v>
      </c>
      <c r="C20" s="349">
        <v>500</v>
      </c>
      <c r="D20" s="280" t="s">
        <v>3507</v>
      </c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6"/>
      <c r="AD20" s="356"/>
      <c r="AE20" s="356"/>
      <c r="AF20" s="356"/>
      <c r="AG20" s="356"/>
      <c r="AH20" s="356"/>
      <c r="AI20" s="356"/>
      <c r="AJ20" s="356"/>
      <c r="AK20" s="356"/>
      <c r="AL20" s="356"/>
      <c r="AM20" s="356"/>
      <c r="AN20" s="356"/>
      <c r="AO20" s="356"/>
      <c r="AP20" s="356"/>
    </row>
    <row r="21" spans="1:42" s="1" customFormat="1">
      <c r="A21"/>
      <c r="B21" s="348">
        <v>42743.868750000001</v>
      </c>
      <c r="C21" s="349">
        <v>300</v>
      </c>
      <c r="D21" s="280" t="s">
        <v>4909</v>
      </c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58"/>
      <c r="V21" s="358"/>
      <c r="W21" s="358"/>
      <c r="X21" s="358"/>
      <c r="Y21" s="358"/>
      <c r="Z21" s="358"/>
      <c r="AA21" s="358"/>
      <c r="AB21" s="358"/>
      <c r="AC21" s="356"/>
      <c r="AD21" s="356"/>
      <c r="AE21" s="356"/>
      <c r="AF21" s="356"/>
      <c r="AG21" s="356"/>
      <c r="AH21" s="356"/>
      <c r="AI21" s="356"/>
      <c r="AJ21" s="356"/>
      <c r="AK21" s="356"/>
      <c r="AL21" s="356"/>
      <c r="AM21" s="356"/>
      <c r="AN21" s="356"/>
      <c r="AO21" s="356"/>
      <c r="AP21" s="356"/>
    </row>
    <row r="22" spans="1:42" s="1" customFormat="1">
      <c r="A22"/>
      <c r="B22" s="348">
        <v>42744.661111111098</v>
      </c>
      <c r="C22" s="349">
        <v>500</v>
      </c>
      <c r="D22" s="280" t="s">
        <v>4907</v>
      </c>
      <c r="E22" s="358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358"/>
      <c r="V22" s="358"/>
      <c r="W22" s="358"/>
      <c r="X22" s="358"/>
      <c r="Y22" s="358"/>
      <c r="Z22" s="358"/>
      <c r="AA22" s="358"/>
      <c r="AB22" s="358"/>
      <c r="AC22" s="356"/>
      <c r="AD22" s="356"/>
      <c r="AE22" s="356"/>
      <c r="AF22" s="356"/>
      <c r="AG22" s="356"/>
      <c r="AH22" s="356"/>
      <c r="AI22" s="356"/>
      <c r="AJ22" s="356"/>
      <c r="AK22" s="356"/>
      <c r="AL22" s="356"/>
      <c r="AM22" s="356"/>
      <c r="AN22" s="356"/>
      <c r="AO22" s="356"/>
      <c r="AP22" s="356"/>
    </row>
    <row r="23" spans="1:42" s="1" customFormat="1">
      <c r="A23"/>
      <c r="B23" s="348">
        <v>42745.3527777778</v>
      </c>
      <c r="C23" s="349">
        <v>100</v>
      </c>
      <c r="D23" s="280" t="s">
        <v>2484</v>
      </c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6"/>
      <c r="AD23" s="356"/>
      <c r="AE23" s="356"/>
      <c r="AF23" s="356"/>
      <c r="AG23" s="356"/>
      <c r="AH23" s="356"/>
      <c r="AI23" s="356"/>
      <c r="AJ23" s="356"/>
      <c r="AK23" s="356"/>
      <c r="AL23" s="356"/>
      <c r="AM23" s="356"/>
      <c r="AN23" s="356"/>
      <c r="AO23" s="356"/>
      <c r="AP23" s="356"/>
    </row>
    <row r="24" spans="1:42" s="1" customFormat="1">
      <c r="A24"/>
      <c r="B24" s="348">
        <v>42745.341666666704</v>
      </c>
      <c r="C24" s="349">
        <v>200</v>
      </c>
      <c r="D24" s="280" t="s">
        <v>4910</v>
      </c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6"/>
      <c r="AD24" s="356"/>
      <c r="AE24" s="356"/>
      <c r="AF24" s="356"/>
      <c r="AG24" s="356"/>
      <c r="AH24" s="356"/>
      <c r="AI24" s="356"/>
      <c r="AJ24" s="356"/>
      <c r="AK24" s="356"/>
      <c r="AL24" s="356"/>
      <c r="AM24" s="356"/>
      <c r="AN24" s="356"/>
      <c r="AO24" s="356"/>
      <c r="AP24" s="356"/>
    </row>
    <row r="25" spans="1:42" s="1" customFormat="1">
      <c r="A25"/>
      <c r="B25" s="348">
        <v>42745.427777777797</v>
      </c>
      <c r="C25" s="349">
        <v>20</v>
      </c>
      <c r="D25" s="280" t="s">
        <v>4911</v>
      </c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  <c r="AC25" s="356"/>
      <c r="AD25" s="356"/>
      <c r="AE25" s="356"/>
      <c r="AF25" s="356"/>
      <c r="AG25" s="356"/>
      <c r="AH25" s="356"/>
      <c r="AI25" s="356"/>
      <c r="AJ25" s="356"/>
      <c r="AK25" s="356"/>
      <c r="AL25" s="356"/>
      <c r="AM25" s="356"/>
      <c r="AN25" s="356"/>
      <c r="AO25" s="356"/>
      <c r="AP25" s="356"/>
    </row>
    <row r="26" spans="1:42" s="1" customFormat="1">
      <c r="A26"/>
      <c r="B26" s="348">
        <v>42745.761805555601</v>
      </c>
      <c r="C26" s="349">
        <v>100</v>
      </c>
      <c r="D26" s="280" t="s">
        <v>1647</v>
      </c>
      <c r="E26" s="358"/>
      <c r="F26" s="358"/>
      <c r="G26" s="358"/>
      <c r="H26" s="358"/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/>
      <c r="V26" s="358"/>
      <c r="W26" s="358"/>
      <c r="X26" s="358"/>
      <c r="Y26" s="358"/>
      <c r="Z26" s="358"/>
      <c r="AA26" s="358"/>
      <c r="AB26" s="358"/>
      <c r="AC26" s="356"/>
      <c r="AD26" s="356"/>
      <c r="AE26" s="356"/>
      <c r="AF26" s="356"/>
      <c r="AG26" s="356"/>
      <c r="AH26" s="356"/>
      <c r="AI26" s="356"/>
      <c r="AJ26" s="356"/>
      <c r="AK26" s="356"/>
      <c r="AL26" s="356"/>
      <c r="AM26" s="356"/>
      <c r="AN26" s="356"/>
      <c r="AO26" s="356"/>
      <c r="AP26" s="356"/>
    </row>
    <row r="27" spans="1:42" s="1" customFormat="1">
      <c r="A27"/>
      <c r="B27" s="348">
        <v>42745.903472222199</v>
      </c>
      <c r="C27" s="349">
        <v>150</v>
      </c>
      <c r="D27" s="280" t="s">
        <v>4912</v>
      </c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8"/>
      <c r="Z27" s="358"/>
      <c r="AA27" s="358"/>
      <c r="AB27" s="358"/>
      <c r="AC27" s="356"/>
      <c r="AD27" s="356"/>
      <c r="AE27" s="356"/>
      <c r="AF27" s="356"/>
      <c r="AG27" s="356"/>
      <c r="AH27" s="356"/>
      <c r="AI27" s="356"/>
      <c r="AJ27" s="356"/>
      <c r="AK27" s="356"/>
      <c r="AL27" s="356"/>
      <c r="AM27" s="356"/>
      <c r="AN27" s="356"/>
      <c r="AO27" s="356"/>
      <c r="AP27" s="356"/>
    </row>
    <row r="28" spans="1:42" s="1" customFormat="1">
      <c r="A28"/>
      <c r="B28" s="348">
        <v>42746.0493055556</v>
      </c>
      <c r="C28" s="349">
        <v>1010</v>
      </c>
      <c r="D28" s="280" t="s">
        <v>4913</v>
      </c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6"/>
      <c r="AD28" s="356"/>
      <c r="AE28" s="356"/>
      <c r="AF28" s="356"/>
      <c r="AG28" s="356"/>
      <c r="AH28" s="356"/>
      <c r="AI28" s="356"/>
      <c r="AJ28" s="356"/>
      <c r="AK28" s="356"/>
      <c r="AL28" s="356"/>
      <c r="AM28" s="356"/>
      <c r="AN28" s="356"/>
      <c r="AO28" s="356"/>
      <c r="AP28" s="356"/>
    </row>
    <row r="29" spans="1:42" s="1" customFormat="1">
      <c r="A29"/>
      <c r="B29" s="348">
        <v>42746.452083333301</v>
      </c>
      <c r="C29" s="349">
        <v>100</v>
      </c>
      <c r="D29" s="280" t="s">
        <v>4914</v>
      </c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356"/>
      <c r="AN29" s="356"/>
      <c r="AO29" s="356"/>
      <c r="AP29" s="356"/>
    </row>
    <row r="30" spans="1:42" s="1" customFormat="1">
      <c r="A30"/>
      <c r="B30" s="348">
        <v>42746.470833333296</v>
      </c>
      <c r="C30" s="349">
        <v>250</v>
      </c>
      <c r="D30" s="280" t="s">
        <v>4915</v>
      </c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6"/>
      <c r="AD30" s="356"/>
      <c r="AE30" s="356"/>
      <c r="AF30" s="356"/>
      <c r="AG30" s="356"/>
      <c r="AH30" s="356"/>
      <c r="AI30" s="356"/>
      <c r="AJ30" s="356"/>
      <c r="AK30" s="356"/>
      <c r="AL30" s="356"/>
      <c r="AM30" s="356"/>
      <c r="AN30" s="356"/>
      <c r="AO30" s="356"/>
      <c r="AP30" s="356"/>
    </row>
    <row r="31" spans="1:42" s="1" customFormat="1">
      <c r="A31"/>
      <c r="B31" s="348">
        <v>42746.589583333298</v>
      </c>
      <c r="C31" s="349">
        <v>100</v>
      </c>
      <c r="D31" s="280" t="s">
        <v>4916</v>
      </c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  <c r="AC31" s="356"/>
      <c r="AD31" s="356"/>
      <c r="AE31" s="356"/>
      <c r="AF31" s="356"/>
      <c r="AG31" s="356"/>
      <c r="AH31" s="356"/>
      <c r="AI31" s="356"/>
      <c r="AJ31" s="356"/>
      <c r="AK31" s="356"/>
      <c r="AL31" s="356"/>
      <c r="AM31" s="356"/>
      <c r="AN31" s="356"/>
      <c r="AO31" s="356"/>
      <c r="AP31" s="356"/>
    </row>
    <row r="32" spans="1:42" s="1" customFormat="1">
      <c r="A32"/>
      <c r="B32" s="348">
        <v>42746.852083333302</v>
      </c>
      <c r="C32" s="349">
        <v>200</v>
      </c>
      <c r="D32" s="280" t="s">
        <v>4917</v>
      </c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58"/>
      <c r="W32" s="358"/>
      <c r="X32" s="358"/>
      <c r="Y32" s="358"/>
      <c r="Z32" s="358"/>
      <c r="AA32" s="358"/>
      <c r="AB32" s="358"/>
      <c r="AC32" s="356"/>
      <c r="AD32" s="356"/>
      <c r="AE32" s="356"/>
      <c r="AF32" s="356"/>
      <c r="AG32" s="356"/>
      <c r="AH32" s="356"/>
      <c r="AI32" s="356"/>
      <c r="AJ32" s="356"/>
      <c r="AK32" s="356"/>
      <c r="AL32" s="356"/>
      <c r="AM32" s="356"/>
      <c r="AN32" s="356"/>
      <c r="AO32" s="356"/>
      <c r="AP32" s="356"/>
    </row>
    <row r="33" spans="1:42" s="1" customFormat="1">
      <c r="A33"/>
      <c r="B33" s="348">
        <v>42747.519444444399</v>
      </c>
      <c r="C33" s="349">
        <v>141</v>
      </c>
      <c r="D33" s="280" t="s">
        <v>4918</v>
      </c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/>
      <c r="V33" s="358"/>
      <c r="W33" s="358"/>
      <c r="X33" s="358"/>
      <c r="Y33" s="358"/>
      <c r="Z33" s="358"/>
      <c r="AA33" s="358"/>
      <c r="AB33" s="358"/>
      <c r="AC33" s="356"/>
      <c r="AD33" s="356"/>
      <c r="AE33" s="356"/>
      <c r="AF33" s="356"/>
      <c r="AG33" s="356"/>
      <c r="AH33" s="356"/>
      <c r="AI33" s="356"/>
      <c r="AJ33" s="356"/>
      <c r="AK33" s="356"/>
      <c r="AL33" s="356"/>
      <c r="AM33" s="356"/>
      <c r="AN33" s="356"/>
      <c r="AO33" s="356"/>
      <c r="AP33" s="356"/>
    </row>
    <row r="34" spans="1:42" s="1" customFormat="1">
      <c r="A34"/>
      <c r="B34" s="348">
        <v>42747.536805555603</v>
      </c>
      <c r="C34" s="349">
        <v>5000</v>
      </c>
      <c r="D34" s="280" t="s">
        <v>4919</v>
      </c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6"/>
      <c r="AD34" s="356"/>
      <c r="AE34" s="356"/>
      <c r="AF34" s="356"/>
      <c r="AG34" s="356"/>
      <c r="AH34" s="356"/>
      <c r="AI34" s="356"/>
      <c r="AJ34" s="356"/>
      <c r="AK34" s="356"/>
      <c r="AL34" s="356"/>
      <c r="AM34" s="356"/>
      <c r="AN34" s="356"/>
      <c r="AO34" s="356"/>
      <c r="AP34" s="356"/>
    </row>
    <row r="35" spans="1:42" s="1" customFormat="1">
      <c r="A35"/>
      <c r="B35" s="348">
        <v>42747.729166666701</v>
      </c>
      <c r="C35" s="349">
        <v>130</v>
      </c>
      <c r="D35" s="280" t="s">
        <v>4902</v>
      </c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58"/>
      <c r="V35" s="358"/>
      <c r="W35" s="358"/>
      <c r="X35" s="358"/>
      <c r="Y35" s="358"/>
      <c r="Z35" s="358"/>
      <c r="AA35" s="358"/>
      <c r="AB35" s="358"/>
      <c r="AC35" s="356"/>
      <c r="AD35" s="356"/>
      <c r="AE35" s="356"/>
      <c r="AF35" s="356"/>
      <c r="AG35" s="356"/>
      <c r="AH35" s="356"/>
      <c r="AI35" s="356"/>
      <c r="AJ35" s="356"/>
      <c r="AK35" s="356"/>
      <c r="AL35" s="356"/>
      <c r="AM35" s="356"/>
      <c r="AN35" s="356"/>
      <c r="AO35" s="356"/>
      <c r="AP35" s="356"/>
    </row>
    <row r="36" spans="1:42" s="1" customFormat="1">
      <c r="A36"/>
      <c r="B36" s="348">
        <v>42747.772916666698</v>
      </c>
      <c r="C36" s="349">
        <v>150</v>
      </c>
      <c r="D36" s="280" t="s">
        <v>4920</v>
      </c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  <c r="P36" s="358"/>
      <c r="Q36" s="358"/>
      <c r="R36" s="358"/>
      <c r="S36" s="358"/>
      <c r="T36" s="358"/>
      <c r="U36" s="358"/>
      <c r="V36" s="358"/>
      <c r="W36" s="358"/>
      <c r="X36" s="358"/>
      <c r="Y36" s="358"/>
      <c r="Z36" s="358"/>
      <c r="AA36" s="358"/>
      <c r="AB36" s="358"/>
      <c r="AC36" s="356"/>
      <c r="AD36" s="356"/>
      <c r="AE36" s="356"/>
      <c r="AF36" s="356"/>
      <c r="AG36" s="356"/>
      <c r="AH36" s="356"/>
      <c r="AI36" s="356"/>
      <c r="AJ36" s="356"/>
      <c r="AK36" s="356"/>
      <c r="AL36" s="356"/>
      <c r="AM36" s="356"/>
      <c r="AN36" s="356"/>
      <c r="AO36" s="356"/>
      <c r="AP36" s="356"/>
    </row>
    <row r="37" spans="1:42" s="1" customFormat="1">
      <c r="A37"/>
      <c r="B37" s="348">
        <v>42747.771527777797</v>
      </c>
      <c r="C37" s="349">
        <v>500</v>
      </c>
      <c r="D37" s="280" t="s">
        <v>4921</v>
      </c>
      <c r="E37" s="358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8"/>
      <c r="Z37" s="358"/>
      <c r="AA37" s="358"/>
      <c r="AB37" s="358"/>
      <c r="AC37" s="356"/>
      <c r="AD37" s="356"/>
      <c r="AE37" s="356"/>
      <c r="AF37" s="356"/>
      <c r="AG37" s="356"/>
      <c r="AH37" s="356"/>
      <c r="AI37" s="356"/>
      <c r="AJ37" s="356"/>
      <c r="AK37" s="356"/>
      <c r="AL37" s="356"/>
      <c r="AM37" s="356"/>
      <c r="AN37" s="356"/>
      <c r="AO37" s="356"/>
      <c r="AP37" s="356"/>
    </row>
    <row r="38" spans="1:42" s="1" customFormat="1">
      <c r="A38"/>
      <c r="B38" s="348">
        <v>42748.267361111102</v>
      </c>
      <c r="C38" s="349">
        <v>21</v>
      </c>
      <c r="D38" s="280" t="s">
        <v>4901</v>
      </c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A38" s="358"/>
      <c r="AB38" s="358"/>
      <c r="AC38" s="356"/>
      <c r="AD38" s="356"/>
      <c r="AE38" s="356"/>
      <c r="AF38" s="356"/>
      <c r="AG38" s="356"/>
      <c r="AH38" s="356"/>
      <c r="AI38" s="356"/>
      <c r="AJ38" s="356"/>
      <c r="AK38" s="356"/>
      <c r="AL38" s="356"/>
      <c r="AM38" s="356"/>
      <c r="AN38" s="356"/>
      <c r="AO38" s="356"/>
      <c r="AP38" s="356"/>
    </row>
    <row r="39" spans="1:42" s="1" customFormat="1">
      <c r="A39"/>
      <c r="B39" s="348">
        <v>42748.231249999997</v>
      </c>
      <c r="C39" s="349">
        <v>1000</v>
      </c>
      <c r="D39" s="280" t="s">
        <v>3955</v>
      </c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58"/>
      <c r="W39" s="358"/>
      <c r="X39" s="358"/>
      <c r="Y39" s="358"/>
      <c r="Z39" s="358"/>
      <c r="AA39" s="358"/>
      <c r="AB39" s="358"/>
      <c r="AC39" s="356"/>
      <c r="AD39" s="356"/>
      <c r="AE39" s="356"/>
      <c r="AF39" s="356"/>
      <c r="AG39" s="356"/>
      <c r="AH39" s="356"/>
      <c r="AI39" s="356"/>
      <c r="AJ39" s="356"/>
      <c r="AK39" s="356"/>
      <c r="AL39" s="356"/>
      <c r="AM39" s="356"/>
      <c r="AN39" s="356"/>
      <c r="AO39" s="356"/>
      <c r="AP39" s="356"/>
    </row>
    <row r="40" spans="1:42" s="1" customFormat="1">
      <c r="A40"/>
      <c r="B40" s="348">
        <v>42748.304166666698</v>
      </c>
      <c r="C40" s="349">
        <v>50</v>
      </c>
      <c r="D40" s="280" t="s">
        <v>4922</v>
      </c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6"/>
      <c r="AD40" s="356"/>
      <c r="AE40" s="356"/>
      <c r="AF40" s="356"/>
      <c r="AG40" s="356"/>
      <c r="AH40" s="356"/>
      <c r="AI40" s="356"/>
      <c r="AJ40" s="356"/>
      <c r="AK40" s="356"/>
      <c r="AL40" s="356"/>
      <c r="AM40" s="356"/>
      <c r="AN40" s="356"/>
      <c r="AO40" s="356"/>
      <c r="AP40" s="356"/>
    </row>
    <row r="41" spans="1:42" s="1" customFormat="1">
      <c r="A41"/>
      <c r="B41" s="348">
        <v>42748.484027777798</v>
      </c>
      <c r="C41" s="349">
        <v>100</v>
      </c>
      <c r="D41" s="280" t="s">
        <v>1744</v>
      </c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6"/>
      <c r="AD41" s="356"/>
      <c r="AE41" s="356"/>
      <c r="AF41" s="356"/>
      <c r="AG41" s="356"/>
      <c r="AH41" s="356"/>
      <c r="AI41" s="356"/>
      <c r="AJ41" s="356"/>
      <c r="AK41" s="356"/>
      <c r="AL41" s="356"/>
      <c r="AM41" s="356"/>
      <c r="AN41" s="356"/>
      <c r="AO41" s="356"/>
      <c r="AP41" s="356"/>
    </row>
    <row r="42" spans="1:42" s="1" customFormat="1">
      <c r="A42"/>
      <c r="B42" s="348">
        <v>42748.634722222203</v>
      </c>
      <c r="C42" s="349">
        <v>250</v>
      </c>
      <c r="D42" s="280" t="s">
        <v>1857</v>
      </c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8"/>
      <c r="Z42" s="358"/>
      <c r="AA42" s="358"/>
      <c r="AB42" s="358"/>
      <c r="AC42" s="356"/>
      <c r="AD42" s="356"/>
      <c r="AE42" s="356"/>
      <c r="AF42" s="356"/>
      <c r="AG42" s="356"/>
      <c r="AH42" s="356"/>
      <c r="AI42" s="356"/>
      <c r="AJ42" s="356"/>
      <c r="AK42" s="356"/>
      <c r="AL42" s="356"/>
      <c r="AM42" s="356"/>
      <c r="AN42" s="356"/>
      <c r="AO42" s="356"/>
      <c r="AP42" s="356"/>
    </row>
    <row r="43" spans="1:42" s="1" customFormat="1">
      <c r="A43"/>
      <c r="B43" s="348">
        <v>42749.022916666698</v>
      </c>
      <c r="C43" s="349">
        <v>1000</v>
      </c>
      <c r="D43" s="280" t="s">
        <v>4923</v>
      </c>
      <c r="E43" s="358"/>
      <c r="F43" s="358"/>
      <c r="G43" s="358"/>
      <c r="H43" s="358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8"/>
      <c r="U43" s="358"/>
      <c r="V43" s="358"/>
      <c r="W43" s="358"/>
      <c r="X43" s="358"/>
      <c r="Y43" s="358"/>
      <c r="Z43" s="358"/>
      <c r="AA43" s="358"/>
      <c r="AB43" s="358"/>
      <c r="AC43" s="356"/>
      <c r="AD43" s="356"/>
      <c r="AE43" s="356"/>
      <c r="AF43" s="356"/>
      <c r="AG43" s="356"/>
      <c r="AH43" s="356"/>
      <c r="AI43" s="356"/>
      <c r="AJ43" s="356"/>
      <c r="AK43" s="356"/>
      <c r="AL43" s="356"/>
      <c r="AM43" s="356"/>
      <c r="AN43" s="356"/>
      <c r="AO43" s="356"/>
      <c r="AP43" s="356"/>
    </row>
    <row r="44" spans="1:42" s="1" customFormat="1">
      <c r="A44"/>
      <c r="B44" s="348">
        <v>42749.643750000003</v>
      </c>
      <c r="C44" s="349">
        <v>1</v>
      </c>
      <c r="D44" s="280" t="s">
        <v>4903</v>
      </c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8"/>
      <c r="W44" s="358"/>
      <c r="X44" s="358"/>
      <c r="Y44" s="358"/>
      <c r="Z44" s="358"/>
      <c r="AA44" s="358"/>
      <c r="AB44" s="358"/>
      <c r="AC44" s="356"/>
      <c r="AD44" s="356"/>
      <c r="AE44" s="356"/>
      <c r="AF44" s="356"/>
      <c r="AG44" s="356"/>
      <c r="AH44" s="356"/>
      <c r="AI44" s="356"/>
      <c r="AJ44" s="356"/>
      <c r="AK44" s="356"/>
      <c r="AL44" s="356"/>
      <c r="AM44" s="356"/>
      <c r="AN44" s="356"/>
      <c r="AO44" s="356"/>
      <c r="AP44" s="356"/>
    </row>
    <row r="45" spans="1:42" s="1" customFormat="1">
      <c r="A45"/>
      <c r="B45" s="348">
        <v>42749.654166666704</v>
      </c>
      <c r="C45" s="349">
        <v>50</v>
      </c>
      <c r="D45" s="280" t="s">
        <v>3291</v>
      </c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6"/>
      <c r="AD45" s="356"/>
      <c r="AE45" s="356"/>
      <c r="AF45" s="356"/>
      <c r="AG45" s="356"/>
      <c r="AH45" s="356"/>
      <c r="AI45" s="356"/>
      <c r="AJ45" s="356"/>
      <c r="AK45" s="356"/>
      <c r="AL45" s="356"/>
      <c r="AM45" s="356"/>
      <c r="AN45" s="356"/>
      <c r="AO45" s="356"/>
      <c r="AP45" s="356"/>
    </row>
    <row r="46" spans="1:42" s="1" customFormat="1">
      <c r="A46"/>
      <c r="B46" s="348">
        <v>42749.880555555603</v>
      </c>
      <c r="C46" s="349">
        <v>3000</v>
      </c>
      <c r="D46" s="280" t="s">
        <v>3462</v>
      </c>
      <c r="E46" s="358"/>
      <c r="F46" s="358"/>
      <c r="G46" s="358"/>
      <c r="H46" s="358"/>
      <c r="I46" s="358"/>
      <c r="J46" s="358"/>
      <c r="K46" s="358"/>
      <c r="L46" s="358"/>
      <c r="M46" s="358"/>
      <c r="N46" s="358"/>
      <c r="O46" s="358"/>
      <c r="P46" s="358"/>
      <c r="Q46" s="358"/>
      <c r="R46" s="358"/>
      <c r="S46" s="358"/>
      <c r="T46" s="358"/>
      <c r="U46" s="358"/>
      <c r="V46" s="358"/>
      <c r="W46" s="358"/>
      <c r="X46" s="358"/>
      <c r="Y46" s="358"/>
      <c r="Z46" s="358"/>
      <c r="AA46" s="358"/>
      <c r="AB46" s="358"/>
      <c r="AC46" s="356"/>
      <c r="AD46" s="356"/>
      <c r="AE46" s="356"/>
      <c r="AF46" s="356"/>
      <c r="AG46" s="356"/>
      <c r="AH46" s="356"/>
      <c r="AI46" s="356"/>
      <c r="AJ46" s="356"/>
      <c r="AK46" s="356"/>
      <c r="AL46" s="356"/>
      <c r="AM46" s="356"/>
      <c r="AN46" s="356"/>
      <c r="AO46" s="356"/>
      <c r="AP46" s="356"/>
    </row>
    <row r="47" spans="1:42" s="1" customFormat="1">
      <c r="A47"/>
      <c r="B47" s="348">
        <v>42750.4284722222</v>
      </c>
      <c r="C47" s="349">
        <v>200</v>
      </c>
      <c r="D47" s="280" t="s">
        <v>4924</v>
      </c>
      <c r="E47" s="358"/>
      <c r="F47" s="358"/>
      <c r="G47" s="358"/>
      <c r="H47" s="358"/>
      <c r="I47" s="358"/>
      <c r="J47" s="358"/>
      <c r="K47" s="358"/>
      <c r="L47" s="358"/>
      <c r="M47" s="358"/>
      <c r="N47" s="358"/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358"/>
      <c r="AB47" s="358"/>
      <c r="AC47" s="356"/>
      <c r="AD47" s="356"/>
      <c r="AE47" s="356"/>
      <c r="AF47" s="356"/>
      <c r="AG47" s="356"/>
      <c r="AH47" s="356"/>
      <c r="AI47" s="356"/>
      <c r="AJ47" s="356"/>
      <c r="AK47" s="356"/>
      <c r="AL47" s="356"/>
      <c r="AM47" s="356"/>
      <c r="AN47" s="356"/>
      <c r="AO47" s="356"/>
      <c r="AP47" s="356"/>
    </row>
    <row r="48" spans="1:42" s="1" customFormat="1">
      <c r="A48"/>
      <c r="B48" s="348">
        <v>42750.513888888898</v>
      </c>
      <c r="C48" s="349">
        <v>2000</v>
      </c>
      <c r="D48" s="280" t="s">
        <v>2614</v>
      </c>
      <c r="E48" s="358"/>
      <c r="F48" s="358"/>
      <c r="G48" s="358"/>
      <c r="H48" s="358"/>
      <c r="I48" s="358"/>
      <c r="J48" s="358"/>
      <c r="K48" s="358"/>
      <c r="L48" s="358"/>
      <c r="M48" s="358"/>
      <c r="N48" s="358"/>
      <c r="O48" s="358"/>
      <c r="P48" s="358"/>
      <c r="Q48" s="358"/>
      <c r="R48" s="358"/>
      <c r="S48" s="358"/>
      <c r="T48" s="358"/>
      <c r="U48" s="358"/>
      <c r="V48" s="358"/>
      <c r="W48" s="358"/>
      <c r="X48" s="358"/>
      <c r="Y48" s="358"/>
      <c r="Z48" s="358"/>
      <c r="AA48" s="358"/>
      <c r="AB48" s="358"/>
      <c r="AC48" s="356"/>
      <c r="AD48" s="356"/>
      <c r="AE48" s="356"/>
      <c r="AF48" s="356"/>
      <c r="AG48" s="356"/>
      <c r="AH48" s="356"/>
      <c r="AI48" s="356"/>
      <c r="AJ48" s="356"/>
      <c r="AK48" s="356"/>
      <c r="AL48" s="356"/>
      <c r="AM48" s="356"/>
      <c r="AN48" s="356"/>
      <c r="AO48" s="356"/>
      <c r="AP48" s="356"/>
    </row>
    <row r="49" spans="1:42" s="1" customFormat="1">
      <c r="A49"/>
      <c r="B49" s="348">
        <v>42750.5625</v>
      </c>
      <c r="C49" s="349">
        <v>150</v>
      </c>
      <c r="D49" s="280" t="s">
        <v>2854</v>
      </c>
      <c r="E49" s="358"/>
      <c r="F49" s="358"/>
      <c r="G49" s="358"/>
      <c r="H49" s="358"/>
      <c r="I49" s="358"/>
      <c r="J49" s="358"/>
      <c r="K49" s="358"/>
      <c r="L49" s="358"/>
      <c r="M49" s="358"/>
      <c r="N49" s="358"/>
      <c r="O49" s="358"/>
      <c r="P49" s="358"/>
      <c r="Q49" s="358"/>
      <c r="R49" s="358"/>
      <c r="S49" s="358"/>
      <c r="T49" s="358"/>
      <c r="U49" s="358"/>
      <c r="V49" s="358"/>
      <c r="W49" s="358"/>
      <c r="X49" s="358"/>
      <c r="Y49" s="358"/>
      <c r="Z49" s="358"/>
      <c r="AA49" s="358"/>
      <c r="AB49" s="358"/>
      <c r="AC49" s="356"/>
      <c r="AD49" s="356"/>
      <c r="AE49" s="356"/>
      <c r="AF49" s="356"/>
      <c r="AG49" s="356"/>
      <c r="AH49" s="356"/>
      <c r="AI49" s="356"/>
      <c r="AJ49" s="356"/>
      <c r="AK49" s="356"/>
      <c r="AL49" s="356"/>
      <c r="AM49" s="356"/>
      <c r="AN49" s="356"/>
      <c r="AO49" s="356"/>
      <c r="AP49" s="356"/>
    </row>
    <row r="50" spans="1:42" s="1" customFormat="1">
      <c r="A50"/>
      <c r="B50" s="348">
        <v>42750.75</v>
      </c>
      <c r="C50" s="349">
        <v>86</v>
      </c>
      <c r="D50" s="280" t="s">
        <v>2829</v>
      </c>
      <c r="E50" s="358"/>
      <c r="F50" s="358"/>
      <c r="G50" s="358"/>
      <c r="H50" s="358"/>
      <c r="I50" s="358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8"/>
      <c r="U50" s="358"/>
      <c r="V50" s="358"/>
      <c r="W50" s="358"/>
      <c r="X50" s="358"/>
      <c r="Y50" s="358"/>
      <c r="Z50" s="358"/>
      <c r="AA50" s="358"/>
      <c r="AB50" s="358"/>
      <c r="AC50" s="356"/>
      <c r="AD50" s="356"/>
      <c r="AE50" s="356"/>
      <c r="AF50" s="356"/>
      <c r="AG50" s="356"/>
      <c r="AH50" s="356"/>
      <c r="AI50" s="356"/>
      <c r="AJ50" s="356"/>
      <c r="AK50" s="356"/>
      <c r="AL50" s="356"/>
      <c r="AM50" s="356"/>
      <c r="AN50" s="356"/>
      <c r="AO50" s="356"/>
      <c r="AP50" s="356"/>
    </row>
    <row r="51" spans="1:42" s="1" customFormat="1">
      <c r="A51"/>
      <c r="B51" s="348">
        <v>42750.792361111096</v>
      </c>
      <c r="C51" s="349">
        <v>600</v>
      </c>
      <c r="D51" s="280" t="s">
        <v>3511</v>
      </c>
      <c r="E51" s="358"/>
      <c r="F51" s="358"/>
      <c r="G51" s="358"/>
      <c r="H51" s="358"/>
      <c r="I51" s="358"/>
      <c r="J51" s="358"/>
      <c r="K51" s="358"/>
      <c r="L51" s="358"/>
      <c r="M51" s="358"/>
      <c r="N51" s="358"/>
      <c r="O51" s="358"/>
      <c r="P51" s="358"/>
      <c r="Q51" s="358"/>
      <c r="R51" s="358"/>
      <c r="S51" s="358"/>
      <c r="T51" s="358"/>
      <c r="U51" s="358"/>
      <c r="V51" s="358"/>
      <c r="W51" s="358"/>
      <c r="X51" s="358"/>
      <c r="Y51" s="358"/>
      <c r="Z51" s="358"/>
      <c r="AA51" s="358"/>
      <c r="AB51" s="358"/>
      <c r="AC51" s="356"/>
      <c r="AD51" s="356"/>
      <c r="AE51" s="356"/>
      <c r="AF51" s="356"/>
      <c r="AG51" s="356"/>
      <c r="AH51" s="356"/>
      <c r="AI51" s="356"/>
      <c r="AJ51" s="356"/>
      <c r="AK51" s="356"/>
      <c r="AL51" s="356"/>
      <c r="AM51" s="356"/>
      <c r="AN51" s="356"/>
      <c r="AO51" s="356"/>
      <c r="AP51" s="356"/>
    </row>
    <row r="52" spans="1:42" s="1" customFormat="1">
      <c r="A52"/>
      <c r="B52" s="348">
        <v>42750.7993055556</v>
      </c>
      <c r="C52" s="349">
        <v>100</v>
      </c>
      <c r="D52" s="280" t="s">
        <v>4900</v>
      </c>
      <c r="E52" s="358"/>
      <c r="F52" s="358"/>
      <c r="G52" s="358"/>
      <c r="H52" s="358"/>
      <c r="I52" s="358"/>
      <c r="J52" s="358"/>
      <c r="K52" s="358"/>
      <c r="L52" s="358"/>
      <c r="M52" s="358"/>
      <c r="N52" s="358"/>
      <c r="O52" s="358"/>
      <c r="P52" s="358"/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6"/>
      <c r="AD52" s="356"/>
      <c r="AE52" s="356"/>
      <c r="AF52" s="356"/>
      <c r="AG52" s="356"/>
      <c r="AH52" s="356"/>
      <c r="AI52" s="356"/>
      <c r="AJ52" s="356"/>
      <c r="AK52" s="356"/>
      <c r="AL52" s="356"/>
      <c r="AM52" s="356"/>
      <c r="AN52" s="356"/>
      <c r="AO52" s="356"/>
      <c r="AP52" s="356"/>
    </row>
    <row r="53" spans="1:42" s="1" customFormat="1">
      <c r="A53"/>
      <c r="B53" s="348">
        <v>42750.828472222202</v>
      </c>
      <c r="C53" s="349">
        <v>1</v>
      </c>
      <c r="D53" s="280" t="s">
        <v>4903</v>
      </c>
      <c r="E53" s="358"/>
      <c r="F53" s="358"/>
      <c r="G53" s="358"/>
      <c r="H53" s="358"/>
      <c r="I53" s="358"/>
      <c r="J53" s="358"/>
      <c r="K53" s="358"/>
      <c r="L53" s="358"/>
      <c r="M53" s="358"/>
      <c r="N53" s="358"/>
      <c r="O53" s="358"/>
      <c r="P53" s="358"/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6"/>
      <c r="AD53" s="356"/>
      <c r="AE53" s="356"/>
      <c r="AF53" s="356"/>
      <c r="AG53" s="356"/>
      <c r="AH53" s="356"/>
      <c r="AI53" s="356"/>
      <c r="AJ53" s="356"/>
      <c r="AK53" s="356"/>
      <c r="AL53" s="356"/>
      <c r="AM53" s="356"/>
      <c r="AN53" s="356"/>
      <c r="AO53" s="356"/>
      <c r="AP53" s="356"/>
    </row>
    <row r="54" spans="1:42" s="1" customFormat="1">
      <c r="A54"/>
      <c r="B54" s="348">
        <v>42751.031944444403</v>
      </c>
      <c r="C54" s="349">
        <v>300</v>
      </c>
      <c r="D54" s="280" t="s">
        <v>1364</v>
      </c>
      <c r="E54" s="358"/>
      <c r="F54" s="358"/>
      <c r="G54" s="358"/>
      <c r="H54" s="358"/>
      <c r="I54" s="358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58"/>
      <c r="U54" s="358"/>
      <c r="V54" s="358"/>
      <c r="W54" s="358"/>
      <c r="X54" s="358"/>
      <c r="Y54" s="358"/>
      <c r="Z54" s="358"/>
      <c r="AA54" s="358"/>
      <c r="AB54" s="358"/>
      <c r="AC54" s="356"/>
      <c r="AD54" s="356"/>
      <c r="AE54" s="356"/>
      <c r="AF54" s="356"/>
      <c r="AG54" s="356"/>
      <c r="AH54" s="356"/>
      <c r="AI54" s="356"/>
      <c r="AJ54" s="356"/>
      <c r="AK54" s="356"/>
      <c r="AL54" s="356"/>
      <c r="AM54" s="356"/>
      <c r="AN54" s="356"/>
      <c r="AO54" s="356"/>
      <c r="AP54" s="356"/>
    </row>
    <row r="55" spans="1:42" s="1" customFormat="1">
      <c r="A55"/>
      <c r="B55" s="348">
        <v>42751.268750000003</v>
      </c>
      <c r="C55" s="349">
        <v>100</v>
      </c>
      <c r="D55" s="280" t="s">
        <v>2484</v>
      </c>
      <c r="E55" s="358"/>
      <c r="F55" s="358"/>
      <c r="G55" s="358"/>
      <c r="H55" s="358"/>
      <c r="I55" s="358"/>
      <c r="J55" s="358"/>
      <c r="K55" s="358"/>
      <c r="L55" s="358"/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6"/>
      <c r="AD55" s="356"/>
      <c r="AE55" s="356"/>
      <c r="AF55" s="356"/>
      <c r="AG55" s="356"/>
      <c r="AH55" s="356"/>
      <c r="AI55" s="356"/>
      <c r="AJ55" s="356"/>
      <c r="AK55" s="356"/>
      <c r="AL55" s="356"/>
      <c r="AM55" s="356"/>
      <c r="AN55" s="356"/>
      <c r="AO55" s="356"/>
      <c r="AP55" s="356"/>
    </row>
    <row r="56" spans="1:42" s="1" customFormat="1">
      <c r="A56"/>
      <c r="B56" s="348">
        <v>42751.315972222197</v>
      </c>
      <c r="C56" s="349">
        <v>500</v>
      </c>
      <c r="D56" s="280" t="s">
        <v>4925</v>
      </c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58"/>
      <c r="P56" s="358"/>
      <c r="Q56" s="358"/>
      <c r="R56" s="358"/>
      <c r="S56" s="358"/>
      <c r="T56" s="358"/>
      <c r="U56" s="358"/>
      <c r="V56" s="358"/>
      <c r="W56" s="358"/>
      <c r="X56" s="358"/>
      <c r="Y56" s="358"/>
      <c r="Z56" s="358"/>
      <c r="AA56" s="358"/>
      <c r="AB56" s="358"/>
      <c r="AC56" s="356"/>
      <c r="AD56" s="356"/>
      <c r="AE56" s="356"/>
      <c r="AF56" s="356"/>
      <c r="AG56" s="356"/>
      <c r="AH56" s="356"/>
      <c r="AI56" s="356"/>
      <c r="AJ56" s="356"/>
      <c r="AK56" s="356"/>
      <c r="AL56" s="356"/>
      <c r="AM56" s="356"/>
      <c r="AN56" s="356"/>
      <c r="AO56" s="356"/>
      <c r="AP56" s="356"/>
    </row>
    <row r="57" spans="1:42" s="1" customFormat="1">
      <c r="A57"/>
      <c r="B57" s="348">
        <v>42751.699305555601</v>
      </c>
      <c r="C57" s="349">
        <v>500</v>
      </c>
      <c r="D57" s="280" t="s">
        <v>2585</v>
      </c>
      <c r="E57" s="358"/>
      <c r="F57" s="358"/>
      <c r="G57" s="358"/>
      <c r="H57" s="358"/>
      <c r="I57" s="358"/>
      <c r="J57" s="358"/>
      <c r="K57" s="358"/>
      <c r="L57" s="358"/>
      <c r="M57" s="358"/>
      <c r="N57" s="358"/>
      <c r="O57" s="358"/>
      <c r="P57" s="358"/>
      <c r="Q57" s="358"/>
      <c r="R57" s="358"/>
      <c r="S57" s="358"/>
      <c r="T57" s="358"/>
      <c r="U57" s="358"/>
      <c r="V57" s="358"/>
      <c r="W57" s="358"/>
      <c r="X57" s="358"/>
      <c r="Y57" s="358"/>
      <c r="Z57" s="358"/>
      <c r="AA57" s="358"/>
      <c r="AB57" s="358"/>
      <c r="AC57" s="356"/>
      <c r="AD57" s="356"/>
      <c r="AE57" s="356"/>
      <c r="AF57" s="356"/>
      <c r="AG57" s="356"/>
      <c r="AH57" s="356"/>
      <c r="AI57" s="356"/>
      <c r="AJ57" s="356"/>
      <c r="AK57" s="356"/>
      <c r="AL57" s="356"/>
      <c r="AM57" s="356"/>
      <c r="AN57" s="356"/>
      <c r="AO57" s="356"/>
      <c r="AP57" s="356"/>
    </row>
    <row r="58" spans="1:42" s="1" customFormat="1">
      <c r="A58"/>
      <c r="B58" s="348">
        <v>42751.722222222197</v>
      </c>
      <c r="C58" s="349">
        <v>500</v>
      </c>
      <c r="D58" s="280" t="s">
        <v>4926</v>
      </c>
      <c r="E58" s="358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358"/>
      <c r="Q58" s="358"/>
      <c r="R58" s="358"/>
      <c r="S58" s="358"/>
      <c r="T58" s="358"/>
      <c r="U58" s="358"/>
      <c r="V58" s="358"/>
      <c r="W58" s="358"/>
      <c r="X58" s="358"/>
      <c r="Y58" s="358"/>
      <c r="Z58" s="358"/>
      <c r="AA58" s="358"/>
      <c r="AB58" s="358"/>
      <c r="AC58" s="356"/>
      <c r="AD58" s="356"/>
      <c r="AE58" s="356"/>
      <c r="AF58" s="356"/>
      <c r="AG58" s="356"/>
      <c r="AH58" s="356"/>
      <c r="AI58" s="356"/>
      <c r="AJ58" s="356"/>
      <c r="AK58" s="356"/>
      <c r="AL58" s="356"/>
      <c r="AM58" s="356"/>
      <c r="AN58" s="356"/>
      <c r="AO58" s="356"/>
      <c r="AP58" s="356"/>
    </row>
    <row r="59" spans="1:42" s="1" customFormat="1">
      <c r="A59"/>
      <c r="B59" s="348">
        <v>42751.788194444402</v>
      </c>
      <c r="C59" s="349">
        <v>100</v>
      </c>
      <c r="D59" s="280" t="s">
        <v>4927</v>
      </c>
      <c r="E59" s="358"/>
      <c r="F59" s="358"/>
      <c r="G59" s="358"/>
      <c r="H59" s="358"/>
      <c r="I59" s="358"/>
      <c r="J59" s="358"/>
      <c r="K59" s="358"/>
      <c r="L59" s="358"/>
      <c r="M59" s="358"/>
      <c r="N59" s="358"/>
      <c r="O59" s="358"/>
      <c r="P59" s="358"/>
      <c r="Q59" s="358"/>
      <c r="R59" s="358"/>
      <c r="S59" s="358"/>
      <c r="T59" s="358"/>
      <c r="U59" s="358"/>
      <c r="V59" s="358"/>
      <c r="W59" s="358"/>
      <c r="X59" s="358"/>
      <c r="Y59" s="358"/>
      <c r="Z59" s="358"/>
      <c r="AA59" s="358"/>
      <c r="AB59" s="358"/>
      <c r="AC59" s="356"/>
      <c r="AD59" s="356"/>
      <c r="AE59" s="356"/>
      <c r="AF59" s="356"/>
      <c r="AG59" s="356"/>
      <c r="AH59" s="356"/>
      <c r="AI59" s="356"/>
      <c r="AJ59" s="356"/>
      <c r="AK59" s="356"/>
      <c r="AL59" s="356"/>
      <c r="AM59" s="356"/>
      <c r="AN59" s="356"/>
      <c r="AO59" s="356"/>
      <c r="AP59" s="356"/>
    </row>
    <row r="60" spans="1:42" s="1" customFormat="1">
      <c r="A60"/>
      <c r="B60" s="348">
        <v>42751.886805555601</v>
      </c>
      <c r="C60" s="349">
        <v>100</v>
      </c>
      <c r="D60" s="280" t="s">
        <v>4926</v>
      </c>
      <c r="E60" s="358"/>
      <c r="F60" s="358"/>
      <c r="G60" s="358"/>
      <c r="H60" s="358"/>
      <c r="I60" s="358"/>
      <c r="J60" s="358"/>
      <c r="K60" s="358"/>
      <c r="L60" s="358"/>
      <c r="M60" s="358"/>
      <c r="N60" s="358"/>
      <c r="O60" s="358"/>
      <c r="P60" s="358"/>
      <c r="Q60" s="358"/>
      <c r="R60" s="358"/>
      <c r="S60" s="358"/>
      <c r="T60" s="358"/>
      <c r="U60" s="358"/>
      <c r="V60" s="358"/>
      <c r="W60" s="358"/>
      <c r="X60" s="358"/>
      <c r="Y60" s="358"/>
      <c r="Z60" s="358"/>
      <c r="AA60" s="358"/>
      <c r="AB60" s="358"/>
      <c r="AC60" s="356"/>
      <c r="AD60" s="356"/>
      <c r="AE60" s="356"/>
      <c r="AF60" s="356"/>
      <c r="AG60" s="356"/>
      <c r="AH60" s="356"/>
      <c r="AI60" s="356"/>
      <c r="AJ60" s="356"/>
      <c r="AK60" s="356"/>
      <c r="AL60" s="356"/>
      <c r="AM60" s="356"/>
      <c r="AN60" s="356"/>
      <c r="AO60" s="356"/>
      <c r="AP60" s="356"/>
    </row>
    <row r="61" spans="1:42" s="1" customFormat="1">
      <c r="A61"/>
      <c r="B61" s="348">
        <v>42752.832638888904</v>
      </c>
      <c r="C61" s="349">
        <v>166</v>
      </c>
      <c r="D61" s="280" t="s">
        <v>1864</v>
      </c>
      <c r="E61" s="358"/>
      <c r="F61" s="358"/>
      <c r="G61" s="358"/>
      <c r="H61" s="358"/>
      <c r="I61" s="358"/>
      <c r="J61" s="358"/>
      <c r="K61" s="358"/>
      <c r="L61" s="358"/>
      <c r="M61" s="358"/>
      <c r="N61" s="358"/>
      <c r="O61" s="358"/>
      <c r="P61" s="358"/>
      <c r="Q61" s="358"/>
      <c r="R61" s="358"/>
      <c r="S61" s="358"/>
      <c r="T61" s="358"/>
      <c r="U61" s="358"/>
      <c r="V61" s="358"/>
      <c r="W61" s="358"/>
      <c r="X61" s="358"/>
      <c r="Y61" s="358"/>
      <c r="Z61" s="358"/>
      <c r="AA61" s="358"/>
      <c r="AB61" s="358"/>
      <c r="AC61" s="356"/>
      <c r="AD61" s="356"/>
      <c r="AE61" s="356"/>
      <c r="AF61" s="356"/>
      <c r="AG61" s="356"/>
      <c r="AH61" s="356"/>
      <c r="AI61" s="356"/>
      <c r="AJ61" s="356"/>
      <c r="AK61" s="356"/>
      <c r="AL61" s="356"/>
      <c r="AM61" s="356"/>
      <c r="AN61" s="356"/>
      <c r="AO61" s="356"/>
      <c r="AP61" s="356"/>
    </row>
    <row r="62" spans="1:42" s="1" customFormat="1">
      <c r="A62"/>
      <c r="B62" s="348">
        <v>42752.888888888898</v>
      </c>
      <c r="C62" s="349">
        <v>1000</v>
      </c>
      <c r="D62" s="280" t="s">
        <v>4928</v>
      </c>
      <c r="E62" s="358"/>
      <c r="F62" s="358"/>
      <c r="G62" s="358"/>
      <c r="H62" s="358"/>
      <c r="I62" s="358"/>
      <c r="J62" s="358"/>
      <c r="K62" s="358"/>
      <c r="L62" s="358"/>
      <c r="M62" s="358"/>
      <c r="N62" s="358"/>
      <c r="O62" s="358"/>
      <c r="P62" s="358"/>
      <c r="Q62" s="358"/>
      <c r="R62" s="358"/>
      <c r="S62" s="358"/>
      <c r="T62" s="358"/>
      <c r="U62" s="358"/>
      <c r="V62" s="358"/>
      <c r="W62" s="358"/>
      <c r="X62" s="358"/>
      <c r="Y62" s="358"/>
      <c r="Z62" s="358"/>
      <c r="AA62" s="358"/>
      <c r="AB62" s="358"/>
      <c r="AC62" s="356"/>
      <c r="AD62" s="356"/>
      <c r="AE62" s="356"/>
      <c r="AF62" s="356"/>
      <c r="AG62" s="356"/>
      <c r="AH62" s="356"/>
      <c r="AI62" s="356"/>
      <c r="AJ62" s="356"/>
      <c r="AK62" s="356"/>
      <c r="AL62" s="356"/>
      <c r="AM62" s="356"/>
      <c r="AN62" s="356"/>
      <c r="AO62" s="356"/>
      <c r="AP62" s="356"/>
    </row>
    <row r="63" spans="1:42" s="1" customFormat="1">
      <c r="A63"/>
      <c r="B63" s="348">
        <v>42752.9</v>
      </c>
      <c r="C63" s="349">
        <v>660</v>
      </c>
      <c r="D63" s="280" t="s">
        <v>4918</v>
      </c>
      <c r="E63" s="358"/>
      <c r="F63" s="358"/>
      <c r="G63" s="358"/>
      <c r="H63" s="358"/>
      <c r="I63" s="358"/>
      <c r="J63" s="358"/>
      <c r="K63" s="358"/>
      <c r="L63" s="358"/>
      <c r="M63" s="358"/>
      <c r="N63" s="358"/>
      <c r="O63" s="358"/>
      <c r="P63" s="358"/>
      <c r="Q63" s="358"/>
      <c r="R63" s="358"/>
      <c r="S63" s="358"/>
      <c r="T63" s="358"/>
      <c r="U63" s="358"/>
      <c r="V63" s="358"/>
      <c r="W63" s="358"/>
      <c r="X63" s="358"/>
      <c r="Y63" s="358"/>
      <c r="Z63" s="358"/>
      <c r="AA63" s="358"/>
      <c r="AB63" s="358"/>
      <c r="AC63" s="356"/>
      <c r="AD63" s="356"/>
      <c r="AE63" s="356"/>
      <c r="AF63" s="356"/>
      <c r="AG63" s="356"/>
      <c r="AH63" s="356"/>
      <c r="AI63" s="356"/>
      <c r="AJ63" s="356"/>
      <c r="AK63" s="356"/>
      <c r="AL63" s="356"/>
      <c r="AM63" s="356"/>
      <c r="AN63" s="356"/>
      <c r="AO63" s="356"/>
      <c r="AP63" s="356"/>
    </row>
    <row r="64" spans="1:42" s="1" customFormat="1">
      <c r="A64"/>
      <c r="B64" s="348">
        <v>42752.95</v>
      </c>
      <c r="C64" s="349">
        <v>5000</v>
      </c>
      <c r="D64" s="113" t="s">
        <v>4923</v>
      </c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8"/>
      <c r="S64" s="358"/>
      <c r="T64" s="358"/>
      <c r="U64" s="358"/>
      <c r="V64" s="358"/>
      <c r="W64" s="358"/>
      <c r="X64" s="358"/>
      <c r="Y64" s="358"/>
      <c r="Z64" s="358"/>
      <c r="AA64" s="358"/>
      <c r="AB64" s="358"/>
      <c r="AC64" s="356"/>
      <c r="AD64" s="356"/>
      <c r="AE64" s="356"/>
      <c r="AF64" s="356"/>
      <c r="AG64" s="356"/>
      <c r="AH64" s="356"/>
      <c r="AI64" s="356"/>
      <c r="AJ64" s="356"/>
      <c r="AK64" s="356"/>
      <c r="AL64" s="356"/>
      <c r="AM64" s="356"/>
      <c r="AN64" s="356"/>
      <c r="AO64" s="356"/>
      <c r="AP64" s="356"/>
    </row>
    <row r="65" spans="1:42" s="1" customFormat="1">
      <c r="A65"/>
      <c r="B65" s="348">
        <v>42753.451388888898</v>
      </c>
      <c r="C65" s="349">
        <v>10</v>
      </c>
      <c r="D65" s="113" t="s">
        <v>4901</v>
      </c>
      <c r="E65" s="358"/>
      <c r="F65" s="358"/>
      <c r="G65" s="358"/>
      <c r="H65" s="358"/>
      <c r="I65" s="358"/>
      <c r="J65" s="358"/>
      <c r="K65" s="358"/>
      <c r="L65" s="358"/>
      <c r="M65" s="358"/>
      <c r="N65" s="358"/>
      <c r="O65" s="358"/>
      <c r="P65" s="358"/>
      <c r="Q65" s="358"/>
      <c r="R65" s="358"/>
      <c r="S65" s="358"/>
      <c r="T65" s="358"/>
      <c r="U65" s="358"/>
      <c r="V65" s="358"/>
      <c r="W65" s="358"/>
      <c r="X65" s="358"/>
      <c r="Y65" s="358"/>
      <c r="Z65" s="358"/>
      <c r="AA65" s="358"/>
      <c r="AB65" s="358"/>
      <c r="AC65" s="356"/>
      <c r="AD65" s="356"/>
      <c r="AE65" s="356"/>
      <c r="AF65" s="356"/>
      <c r="AG65" s="356"/>
      <c r="AH65" s="356"/>
      <c r="AI65" s="356"/>
      <c r="AJ65" s="356"/>
      <c r="AK65" s="356"/>
      <c r="AL65" s="356"/>
      <c r="AM65" s="356"/>
      <c r="AN65" s="356"/>
      <c r="AO65" s="356"/>
      <c r="AP65" s="356"/>
    </row>
    <row r="66" spans="1:42" s="1" customFormat="1">
      <c r="A66"/>
      <c r="B66" s="348">
        <v>42753.586805555598</v>
      </c>
      <c r="C66" s="349">
        <v>200</v>
      </c>
      <c r="D66" s="113" t="s">
        <v>4929</v>
      </c>
      <c r="E66" s="358"/>
      <c r="F66" s="358"/>
      <c r="G66" s="358"/>
      <c r="H66" s="358"/>
      <c r="I66" s="358"/>
      <c r="J66" s="358"/>
      <c r="K66" s="358"/>
      <c r="L66" s="358"/>
      <c r="M66" s="358"/>
      <c r="N66" s="358"/>
      <c r="O66" s="358"/>
      <c r="P66" s="358"/>
      <c r="Q66" s="358"/>
      <c r="R66" s="358"/>
      <c r="S66" s="358"/>
      <c r="T66" s="358"/>
      <c r="U66" s="358"/>
      <c r="V66" s="358"/>
      <c r="W66" s="358"/>
      <c r="X66" s="358"/>
      <c r="Y66" s="358"/>
      <c r="Z66" s="358"/>
      <c r="AA66" s="358"/>
      <c r="AB66" s="358"/>
      <c r="AC66" s="356"/>
      <c r="AD66" s="356"/>
      <c r="AE66" s="356"/>
      <c r="AF66" s="356"/>
      <c r="AG66" s="356"/>
      <c r="AH66" s="356"/>
      <c r="AI66" s="356"/>
      <c r="AJ66" s="356"/>
      <c r="AK66" s="356"/>
      <c r="AL66" s="356"/>
      <c r="AM66" s="356"/>
      <c r="AN66" s="356"/>
      <c r="AO66" s="356"/>
      <c r="AP66" s="356"/>
    </row>
    <row r="67" spans="1:42" s="1" customFormat="1">
      <c r="A67"/>
      <c r="B67" s="348">
        <v>42753.658333333296</v>
      </c>
      <c r="C67" s="349">
        <v>290</v>
      </c>
      <c r="D67" s="113" t="s">
        <v>4930</v>
      </c>
      <c r="E67" s="358"/>
      <c r="F67" s="358"/>
      <c r="G67" s="358"/>
      <c r="H67" s="358"/>
      <c r="I67" s="358"/>
      <c r="J67" s="358"/>
      <c r="K67" s="358"/>
      <c r="L67" s="358"/>
      <c r="M67" s="358"/>
      <c r="N67" s="358"/>
      <c r="O67" s="358"/>
      <c r="P67" s="358"/>
      <c r="Q67" s="358"/>
      <c r="R67" s="358"/>
      <c r="S67" s="358"/>
      <c r="T67" s="358"/>
      <c r="U67" s="358"/>
      <c r="V67" s="358"/>
      <c r="W67" s="358"/>
      <c r="X67" s="358"/>
      <c r="Y67" s="358"/>
      <c r="Z67" s="358"/>
      <c r="AA67" s="358"/>
      <c r="AB67" s="358"/>
      <c r="AC67" s="356"/>
      <c r="AD67" s="356"/>
      <c r="AE67" s="356"/>
      <c r="AF67" s="356"/>
      <c r="AG67" s="356"/>
      <c r="AH67" s="356"/>
      <c r="AI67" s="356"/>
      <c r="AJ67" s="356"/>
      <c r="AK67" s="356"/>
      <c r="AL67" s="356"/>
      <c r="AM67" s="356"/>
      <c r="AN67" s="356"/>
      <c r="AO67" s="356"/>
      <c r="AP67" s="356"/>
    </row>
    <row r="68" spans="1:42" s="1" customFormat="1">
      <c r="A68"/>
      <c r="B68" s="348">
        <v>42753.747916666704</v>
      </c>
      <c r="C68" s="349">
        <v>300</v>
      </c>
      <c r="D68" s="113" t="s">
        <v>4931</v>
      </c>
      <c r="E68" s="358"/>
      <c r="F68" s="358"/>
      <c r="G68" s="358"/>
      <c r="H68" s="358"/>
      <c r="I68" s="358"/>
      <c r="J68" s="358"/>
      <c r="K68" s="358"/>
      <c r="L68" s="358"/>
      <c r="M68" s="358"/>
      <c r="N68" s="358"/>
      <c r="O68" s="358"/>
      <c r="P68" s="358"/>
      <c r="Q68" s="358"/>
      <c r="R68" s="358"/>
      <c r="S68" s="358"/>
      <c r="T68" s="358"/>
      <c r="U68" s="358"/>
      <c r="V68" s="358"/>
      <c r="W68" s="358"/>
      <c r="X68" s="358"/>
      <c r="Y68" s="358"/>
      <c r="Z68" s="358"/>
      <c r="AA68" s="358"/>
      <c r="AB68" s="358"/>
      <c r="AC68" s="356"/>
      <c r="AD68" s="356"/>
      <c r="AE68" s="356"/>
      <c r="AF68" s="356"/>
      <c r="AG68" s="356"/>
      <c r="AH68" s="356"/>
      <c r="AI68" s="356"/>
      <c r="AJ68" s="356"/>
      <c r="AK68" s="356"/>
      <c r="AL68" s="356"/>
      <c r="AM68" s="356"/>
      <c r="AN68" s="356"/>
      <c r="AO68" s="356"/>
      <c r="AP68" s="356"/>
    </row>
    <row r="69" spans="1:42" s="1" customFormat="1">
      <c r="A69"/>
      <c r="B69" s="348">
        <v>42753.776388888902</v>
      </c>
      <c r="C69" s="349">
        <v>9000</v>
      </c>
      <c r="D69" s="113" t="s">
        <v>4932</v>
      </c>
      <c r="E69" s="358"/>
      <c r="F69" s="358"/>
      <c r="G69" s="358"/>
      <c r="H69" s="358"/>
      <c r="I69" s="358"/>
      <c r="J69" s="358"/>
      <c r="K69" s="358"/>
      <c r="L69" s="358"/>
      <c r="M69" s="358"/>
      <c r="N69" s="358"/>
      <c r="O69" s="358"/>
      <c r="P69" s="358"/>
      <c r="Q69" s="358"/>
      <c r="R69" s="358"/>
      <c r="S69" s="358"/>
      <c r="T69" s="358"/>
      <c r="U69" s="358"/>
      <c r="V69" s="358"/>
      <c r="W69" s="358"/>
      <c r="X69" s="358"/>
      <c r="Y69" s="358"/>
      <c r="Z69" s="358"/>
      <c r="AA69" s="358"/>
      <c r="AB69" s="358"/>
      <c r="AC69" s="356"/>
      <c r="AD69" s="356"/>
      <c r="AE69" s="356"/>
      <c r="AF69" s="356"/>
      <c r="AG69" s="356"/>
      <c r="AH69" s="356"/>
      <c r="AI69" s="356"/>
      <c r="AJ69" s="356"/>
      <c r="AK69" s="356"/>
      <c r="AL69" s="356"/>
      <c r="AM69" s="356"/>
      <c r="AN69" s="356"/>
      <c r="AO69" s="356"/>
      <c r="AP69" s="356"/>
    </row>
    <row r="70" spans="1:42" s="1" customFormat="1">
      <c r="A70"/>
      <c r="B70" s="348">
        <v>42753.831250000003</v>
      </c>
      <c r="C70" s="349">
        <v>500</v>
      </c>
      <c r="D70" s="113" t="s">
        <v>4933</v>
      </c>
      <c r="E70" s="358"/>
      <c r="F70" s="358"/>
      <c r="G70" s="358"/>
      <c r="H70" s="358"/>
      <c r="I70" s="358"/>
      <c r="J70" s="358"/>
      <c r="K70" s="358"/>
      <c r="L70" s="358"/>
      <c r="M70" s="358"/>
      <c r="N70" s="358"/>
      <c r="O70" s="358"/>
      <c r="P70" s="358"/>
      <c r="Q70" s="358"/>
      <c r="R70" s="358"/>
      <c r="S70" s="358"/>
      <c r="T70" s="358"/>
      <c r="U70" s="358"/>
      <c r="V70" s="358"/>
      <c r="W70" s="358"/>
      <c r="X70" s="358"/>
      <c r="Y70" s="358"/>
      <c r="Z70" s="358"/>
      <c r="AA70" s="358"/>
      <c r="AB70" s="358"/>
      <c r="AC70" s="356"/>
      <c r="AD70" s="356"/>
      <c r="AE70" s="356"/>
      <c r="AF70" s="356"/>
      <c r="AG70" s="356"/>
      <c r="AH70" s="356"/>
      <c r="AI70" s="356"/>
      <c r="AJ70" s="356"/>
      <c r="AK70" s="356"/>
      <c r="AL70" s="356"/>
      <c r="AM70" s="356"/>
      <c r="AN70" s="356"/>
      <c r="AO70" s="356"/>
      <c r="AP70" s="356"/>
    </row>
    <row r="71" spans="1:42" s="1" customFormat="1">
      <c r="A71"/>
      <c r="B71" s="348">
        <v>42755.282638888901</v>
      </c>
      <c r="C71" s="349">
        <v>15</v>
      </c>
      <c r="D71" s="113" t="s">
        <v>4901</v>
      </c>
      <c r="E71" s="358"/>
      <c r="F71" s="358"/>
      <c r="G71" s="358"/>
      <c r="H71" s="358"/>
      <c r="I71" s="358"/>
      <c r="J71" s="358"/>
      <c r="K71" s="358"/>
      <c r="L71" s="358"/>
      <c r="M71" s="358"/>
      <c r="N71" s="358"/>
      <c r="O71" s="358"/>
      <c r="P71" s="358"/>
      <c r="Q71" s="358"/>
      <c r="R71" s="358"/>
      <c r="S71" s="358"/>
      <c r="T71" s="358"/>
      <c r="U71" s="358"/>
      <c r="V71" s="358"/>
      <c r="W71" s="358"/>
      <c r="X71" s="358"/>
      <c r="Y71" s="358"/>
      <c r="Z71" s="358"/>
      <c r="AA71" s="358"/>
      <c r="AB71" s="358"/>
      <c r="AC71" s="356"/>
      <c r="AD71" s="356"/>
      <c r="AE71" s="356"/>
      <c r="AF71" s="356"/>
      <c r="AG71" s="356"/>
      <c r="AH71" s="356"/>
      <c r="AI71" s="356"/>
      <c r="AJ71" s="356"/>
      <c r="AK71" s="356"/>
      <c r="AL71" s="356"/>
      <c r="AM71" s="356"/>
      <c r="AN71" s="356"/>
      <c r="AO71" s="356"/>
      <c r="AP71" s="356"/>
    </row>
    <row r="72" spans="1:42" s="1" customFormat="1">
      <c r="A72"/>
      <c r="B72" s="348">
        <v>42755.956944444399</v>
      </c>
      <c r="C72" s="349">
        <v>100</v>
      </c>
      <c r="D72" s="113" t="s">
        <v>4916</v>
      </c>
      <c r="E72" s="358"/>
      <c r="F72" s="358"/>
      <c r="G72" s="358"/>
      <c r="H72" s="358"/>
      <c r="I72" s="358"/>
      <c r="J72" s="358"/>
      <c r="K72" s="358"/>
      <c r="L72" s="358"/>
      <c r="M72" s="358"/>
      <c r="N72" s="358"/>
      <c r="O72" s="358"/>
      <c r="P72" s="358"/>
      <c r="Q72" s="358"/>
      <c r="R72" s="358"/>
      <c r="S72" s="358"/>
      <c r="T72" s="358"/>
      <c r="U72" s="358"/>
      <c r="V72" s="358"/>
      <c r="W72" s="358"/>
      <c r="X72" s="358"/>
      <c r="Y72" s="358"/>
      <c r="Z72" s="358"/>
      <c r="AA72" s="358"/>
      <c r="AB72" s="358"/>
      <c r="AC72" s="356"/>
      <c r="AD72" s="356"/>
      <c r="AE72" s="356"/>
      <c r="AF72" s="356"/>
      <c r="AG72" s="356"/>
      <c r="AH72" s="356"/>
      <c r="AI72" s="356"/>
      <c r="AJ72" s="356"/>
      <c r="AK72" s="356"/>
      <c r="AL72" s="356"/>
      <c r="AM72" s="356"/>
      <c r="AN72" s="356"/>
      <c r="AO72" s="356"/>
      <c r="AP72" s="356"/>
    </row>
    <row r="73" spans="1:42" s="1" customFormat="1">
      <c r="A73"/>
      <c r="B73" s="348">
        <v>42756.262499999997</v>
      </c>
      <c r="C73" s="349">
        <v>12</v>
      </c>
      <c r="D73" s="113" t="s">
        <v>4901</v>
      </c>
      <c r="E73" s="358"/>
      <c r="F73" s="358"/>
      <c r="G73" s="358"/>
      <c r="H73" s="358"/>
      <c r="I73" s="358"/>
      <c r="J73" s="358"/>
      <c r="K73" s="358"/>
      <c r="L73" s="358"/>
      <c r="M73" s="358"/>
      <c r="N73" s="358"/>
      <c r="O73" s="358"/>
      <c r="P73" s="358"/>
      <c r="Q73" s="358"/>
      <c r="R73" s="358"/>
      <c r="S73" s="358"/>
      <c r="T73" s="358"/>
      <c r="U73" s="358"/>
      <c r="V73" s="358"/>
      <c r="W73" s="358"/>
      <c r="X73" s="358"/>
      <c r="Y73" s="358"/>
      <c r="Z73" s="358"/>
      <c r="AA73" s="358"/>
      <c r="AB73" s="358"/>
      <c r="AC73" s="356"/>
      <c r="AD73" s="356"/>
      <c r="AE73" s="356"/>
      <c r="AF73" s="356"/>
      <c r="AG73" s="356"/>
      <c r="AH73" s="356"/>
      <c r="AI73" s="356"/>
      <c r="AJ73" s="356"/>
      <c r="AK73" s="356"/>
      <c r="AL73" s="356"/>
      <c r="AM73" s="356"/>
      <c r="AN73" s="356"/>
      <c r="AO73" s="356"/>
      <c r="AP73" s="356"/>
    </row>
    <row r="74" spans="1:42" s="1" customFormat="1">
      <c r="A74"/>
      <c r="B74" s="348">
        <v>42757.465972222199</v>
      </c>
      <c r="C74" s="349">
        <v>500</v>
      </c>
      <c r="D74" s="113" t="s">
        <v>4934</v>
      </c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8"/>
      <c r="U74" s="358"/>
      <c r="V74" s="358"/>
      <c r="W74" s="358"/>
      <c r="X74" s="358"/>
      <c r="Y74" s="358"/>
      <c r="Z74" s="358"/>
      <c r="AA74" s="358"/>
      <c r="AB74" s="358"/>
      <c r="AC74" s="356"/>
      <c r="AD74" s="356"/>
      <c r="AE74" s="356"/>
      <c r="AF74" s="356"/>
      <c r="AG74" s="356"/>
      <c r="AH74" s="356"/>
      <c r="AI74" s="356"/>
      <c r="AJ74" s="356"/>
      <c r="AK74" s="356"/>
      <c r="AL74" s="356"/>
      <c r="AM74" s="356"/>
      <c r="AN74" s="356"/>
      <c r="AO74" s="356"/>
      <c r="AP74" s="356"/>
    </row>
    <row r="75" spans="1:42" s="1" customFormat="1">
      <c r="A75"/>
      <c r="B75" s="348">
        <v>42757.497222222199</v>
      </c>
      <c r="C75" s="349">
        <v>8</v>
      </c>
      <c r="D75" s="113" t="s">
        <v>4901</v>
      </c>
      <c r="E75" s="358"/>
      <c r="F75" s="358"/>
      <c r="G75" s="358"/>
      <c r="H75" s="358"/>
      <c r="I75" s="358"/>
      <c r="J75" s="358"/>
      <c r="K75" s="358"/>
      <c r="L75" s="358"/>
      <c r="M75" s="358"/>
      <c r="N75" s="358"/>
      <c r="O75" s="358"/>
      <c r="P75" s="358"/>
      <c r="Q75" s="358"/>
      <c r="R75" s="358"/>
      <c r="S75" s="358"/>
      <c r="T75" s="358"/>
      <c r="U75" s="358"/>
      <c r="V75" s="358"/>
      <c r="W75" s="358"/>
      <c r="X75" s="358"/>
      <c r="Y75" s="358"/>
      <c r="Z75" s="358"/>
      <c r="AA75" s="358"/>
      <c r="AB75" s="358"/>
      <c r="AC75" s="356"/>
      <c r="AD75" s="356"/>
      <c r="AE75" s="356"/>
      <c r="AF75" s="356"/>
      <c r="AG75" s="356"/>
      <c r="AH75" s="356"/>
      <c r="AI75" s="356"/>
      <c r="AJ75" s="356"/>
      <c r="AK75" s="356"/>
      <c r="AL75" s="356"/>
      <c r="AM75" s="356"/>
      <c r="AN75" s="356"/>
      <c r="AO75" s="356"/>
      <c r="AP75" s="356"/>
    </row>
    <row r="76" spans="1:42" s="1" customFormat="1">
      <c r="A76"/>
      <c r="B76" s="348">
        <v>42758.006249999999</v>
      </c>
      <c r="C76" s="349">
        <v>390.3</v>
      </c>
      <c r="D76" s="113" t="s">
        <v>4935</v>
      </c>
      <c r="E76" s="358"/>
      <c r="F76" s="358"/>
      <c r="G76" s="358"/>
      <c r="H76" s="358"/>
      <c r="I76" s="358"/>
      <c r="J76" s="358"/>
      <c r="K76" s="358"/>
      <c r="L76" s="358"/>
      <c r="M76" s="358"/>
      <c r="N76" s="358"/>
      <c r="O76" s="358"/>
      <c r="P76" s="358"/>
      <c r="Q76" s="358"/>
      <c r="R76" s="358"/>
      <c r="S76" s="358"/>
      <c r="T76" s="358"/>
      <c r="U76" s="358"/>
      <c r="V76" s="358"/>
      <c r="W76" s="358"/>
      <c r="X76" s="358"/>
      <c r="Y76" s="358"/>
      <c r="Z76" s="358"/>
      <c r="AA76" s="358"/>
      <c r="AB76" s="358"/>
      <c r="AC76" s="356"/>
      <c r="AD76" s="356"/>
      <c r="AE76" s="356"/>
      <c r="AF76" s="356"/>
      <c r="AG76" s="356"/>
      <c r="AH76" s="356"/>
      <c r="AI76" s="356"/>
      <c r="AJ76" s="356"/>
      <c r="AK76" s="356"/>
      <c r="AL76" s="356"/>
      <c r="AM76" s="356"/>
      <c r="AN76" s="356"/>
      <c r="AO76" s="356"/>
      <c r="AP76" s="356"/>
    </row>
    <row r="77" spans="1:42" s="1" customFormat="1">
      <c r="A77"/>
      <c r="B77" s="348">
        <v>42758.327083333301</v>
      </c>
      <c r="C77" s="349">
        <v>100</v>
      </c>
      <c r="D77" s="113" t="s">
        <v>2484</v>
      </c>
      <c r="E77" s="358"/>
      <c r="F77" s="358"/>
      <c r="G77" s="358"/>
      <c r="H77" s="358"/>
      <c r="I77" s="358"/>
      <c r="J77" s="358"/>
      <c r="K77" s="358"/>
      <c r="L77" s="358"/>
      <c r="M77" s="358"/>
      <c r="N77" s="358"/>
      <c r="O77" s="358"/>
      <c r="P77" s="358"/>
      <c r="Q77" s="358"/>
      <c r="R77" s="358"/>
      <c r="S77" s="358"/>
      <c r="T77" s="358"/>
      <c r="U77" s="358"/>
      <c r="V77" s="358"/>
      <c r="W77" s="358"/>
      <c r="X77" s="358"/>
      <c r="Y77" s="358"/>
      <c r="Z77" s="358"/>
      <c r="AA77" s="358"/>
      <c r="AB77" s="358"/>
      <c r="AC77" s="356"/>
      <c r="AD77" s="356"/>
      <c r="AE77" s="356"/>
      <c r="AF77" s="356"/>
      <c r="AG77" s="356"/>
      <c r="AH77" s="356"/>
      <c r="AI77" s="356"/>
      <c r="AJ77" s="356"/>
      <c r="AK77" s="356"/>
      <c r="AL77" s="356"/>
      <c r="AM77" s="356"/>
      <c r="AN77" s="356"/>
      <c r="AO77" s="356"/>
      <c r="AP77" s="356"/>
    </row>
    <row r="78" spans="1:42" s="1" customFormat="1">
      <c r="A78"/>
      <c r="B78" s="348">
        <v>42758.357638888898</v>
      </c>
      <c r="C78" s="349">
        <v>500</v>
      </c>
      <c r="D78" s="113" t="s">
        <v>4907</v>
      </c>
      <c r="E78" s="358"/>
      <c r="F78" s="358"/>
      <c r="G78" s="358"/>
      <c r="H78" s="358"/>
      <c r="I78" s="358"/>
      <c r="J78" s="358"/>
      <c r="K78" s="358"/>
      <c r="L78" s="358"/>
      <c r="M78" s="358"/>
      <c r="N78" s="358"/>
      <c r="O78" s="358"/>
      <c r="P78" s="358"/>
      <c r="Q78" s="358"/>
      <c r="R78" s="358"/>
      <c r="S78" s="358"/>
      <c r="T78" s="358"/>
      <c r="U78" s="358"/>
      <c r="V78" s="358"/>
      <c r="W78" s="358"/>
      <c r="X78" s="358"/>
      <c r="Y78" s="358"/>
      <c r="Z78" s="358"/>
      <c r="AA78" s="358"/>
      <c r="AB78" s="358"/>
      <c r="AC78" s="356"/>
      <c r="AD78" s="356"/>
      <c r="AE78" s="356"/>
      <c r="AF78" s="356"/>
      <c r="AG78" s="356"/>
      <c r="AH78" s="356"/>
      <c r="AI78" s="356"/>
      <c r="AJ78" s="356"/>
      <c r="AK78" s="356"/>
      <c r="AL78" s="356"/>
      <c r="AM78" s="356"/>
      <c r="AN78" s="356"/>
      <c r="AO78" s="356"/>
      <c r="AP78" s="356"/>
    </row>
    <row r="79" spans="1:42" s="1" customFormat="1">
      <c r="A79"/>
      <c r="B79" s="348">
        <v>42758.7</v>
      </c>
      <c r="C79" s="349">
        <v>7095.92</v>
      </c>
      <c r="D79" s="113" t="s">
        <v>4936</v>
      </c>
      <c r="E79" s="358"/>
      <c r="F79" s="358"/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358"/>
      <c r="R79" s="358"/>
      <c r="S79" s="358"/>
      <c r="T79" s="358"/>
      <c r="U79" s="358"/>
      <c r="V79" s="358"/>
      <c r="W79" s="358"/>
      <c r="X79" s="358"/>
      <c r="Y79" s="358"/>
      <c r="Z79" s="358"/>
      <c r="AA79" s="358"/>
      <c r="AB79" s="358"/>
      <c r="AC79" s="356"/>
      <c r="AD79" s="356"/>
      <c r="AE79" s="356"/>
      <c r="AF79" s="356"/>
      <c r="AG79" s="356"/>
      <c r="AH79" s="356"/>
      <c r="AI79" s="356"/>
      <c r="AJ79" s="356"/>
      <c r="AK79" s="356"/>
      <c r="AL79" s="356"/>
      <c r="AM79" s="356"/>
      <c r="AN79" s="356"/>
      <c r="AO79" s="356"/>
      <c r="AP79" s="356"/>
    </row>
    <row r="80" spans="1:42" s="1" customFormat="1">
      <c r="A80"/>
      <c r="B80" s="348">
        <v>42758.872222222199</v>
      </c>
      <c r="C80" s="349">
        <v>50</v>
      </c>
      <c r="D80" s="113" t="s">
        <v>4937</v>
      </c>
      <c r="E80" s="358"/>
      <c r="F80" s="358"/>
      <c r="G80" s="358"/>
      <c r="H80" s="358"/>
      <c r="I80" s="358"/>
      <c r="J80" s="358"/>
      <c r="K80" s="358"/>
      <c r="L80" s="358"/>
      <c r="M80" s="358"/>
      <c r="N80" s="358"/>
      <c r="O80" s="358"/>
      <c r="P80" s="358"/>
      <c r="Q80" s="358"/>
      <c r="R80" s="358"/>
      <c r="S80" s="358"/>
      <c r="T80" s="358"/>
      <c r="U80" s="358"/>
      <c r="V80" s="358"/>
      <c r="W80" s="358"/>
      <c r="X80" s="358"/>
      <c r="Y80" s="358"/>
      <c r="Z80" s="358"/>
      <c r="AA80" s="358"/>
      <c r="AB80" s="358"/>
      <c r="AC80" s="356"/>
      <c r="AD80" s="356"/>
      <c r="AE80" s="356"/>
      <c r="AF80" s="356"/>
      <c r="AG80" s="356"/>
      <c r="AH80" s="356"/>
      <c r="AI80" s="356"/>
      <c r="AJ80" s="356"/>
      <c r="AK80" s="356"/>
      <c r="AL80" s="356"/>
      <c r="AM80" s="356"/>
      <c r="AN80" s="356"/>
      <c r="AO80" s="356"/>
      <c r="AP80" s="356"/>
    </row>
    <row r="81" spans="1:42" s="1" customFormat="1">
      <c r="A81"/>
      <c r="B81" s="348">
        <v>42759.425694444399</v>
      </c>
      <c r="C81" s="349">
        <v>20</v>
      </c>
      <c r="D81" s="113" t="s">
        <v>4938</v>
      </c>
      <c r="E81" s="358"/>
      <c r="F81" s="358"/>
      <c r="G81" s="358"/>
      <c r="H81" s="358"/>
      <c r="I81" s="358"/>
      <c r="J81" s="358"/>
      <c r="K81" s="358"/>
      <c r="L81" s="358"/>
      <c r="M81" s="358"/>
      <c r="N81" s="358"/>
      <c r="O81" s="358"/>
      <c r="P81" s="358"/>
      <c r="Q81" s="358"/>
      <c r="R81" s="358"/>
      <c r="S81" s="358"/>
      <c r="T81" s="358"/>
      <c r="U81" s="358"/>
      <c r="V81" s="358"/>
      <c r="W81" s="358"/>
      <c r="X81" s="358"/>
      <c r="Y81" s="358"/>
      <c r="Z81" s="358"/>
      <c r="AA81" s="358"/>
      <c r="AB81" s="358"/>
      <c r="AC81" s="356"/>
      <c r="AD81" s="356"/>
      <c r="AE81" s="356"/>
      <c r="AF81" s="356"/>
      <c r="AG81" s="356"/>
      <c r="AH81" s="356"/>
      <c r="AI81" s="356"/>
      <c r="AJ81" s="356"/>
      <c r="AK81" s="356"/>
      <c r="AL81" s="356"/>
      <c r="AM81" s="356"/>
      <c r="AN81" s="356"/>
      <c r="AO81" s="356"/>
      <c r="AP81" s="356"/>
    </row>
    <row r="82" spans="1:42" s="1" customFormat="1">
      <c r="A82"/>
      <c r="B82" s="348">
        <v>42759.440277777801</v>
      </c>
      <c r="C82" s="349">
        <v>800</v>
      </c>
      <c r="D82" s="113" t="s">
        <v>3462</v>
      </c>
      <c r="E82" s="358"/>
      <c r="F82" s="358"/>
      <c r="G82" s="358"/>
      <c r="H82" s="358"/>
      <c r="I82" s="358"/>
      <c r="J82" s="358"/>
      <c r="K82" s="358"/>
      <c r="L82" s="358"/>
      <c r="M82" s="358"/>
      <c r="N82" s="358"/>
      <c r="O82" s="358"/>
      <c r="P82" s="358"/>
      <c r="Q82" s="358"/>
      <c r="R82" s="358"/>
      <c r="S82" s="358"/>
      <c r="T82" s="358"/>
      <c r="U82" s="358"/>
      <c r="V82" s="358"/>
      <c r="W82" s="358"/>
      <c r="X82" s="358"/>
      <c r="Y82" s="358"/>
      <c r="Z82" s="358"/>
      <c r="AA82" s="358"/>
      <c r="AB82" s="358"/>
      <c r="AC82" s="356"/>
      <c r="AD82" s="356"/>
      <c r="AE82" s="356"/>
      <c r="AF82" s="356"/>
      <c r="AG82" s="356"/>
      <c r="AH82" s="356"/>
      <c r="AI82" s="356"/>
      <c r="AJ82" s="356"/>
      <c r="AK82" s="356"/>
      <c r="AL82" s="356"/>
      <c r="AM82" s="356"/>
      <c r="AN82" s="356"/>
      <c r="AO82" s="356"/>
      <c r="AP82" s="356"/>
    </row>
    <row r="83" spans="1:42" s="1" customFormat="1">
      <c r="A83"/>
      <c r="B83" s="348">
        <v>42759.632638888899</v>
      </c>
      <c r="C83" s="349">
        <v>1000</v>
      </c>
      <c r="D83" s="113" t="s">
        <v>1660</v>
      </c>
      <c r="E83" s="358"/>
      <c r="F83" s="358"/>
      <c r="G83" s="358"/>
      <c r="H83" s="358"/>
      <c r="I83" s="358"/>
      <c r="J83" s="358"/>
      <c r="K83" s="358"/>
      <c r="L83" s="358"/>
      <c r="M83" s="358"/>
      <c r="N83" s="358"/>
      <c r="O83" s="358"/>
      <c r="P83" s="358"/>
      <c r="Q83" s="358"/>
      <c r="R83" s="358"/>
      <c r="S83" s="358"/>
      <c r="T83" s="358"/>
      <c r="U83" s="358"/>
      <c r="V83" s="358"/>
      <c r="W83" s="358"/>
      <c r="X83" s="358"/>
      <c r="Y83" s="358"/>
      <c r="Z83" s="358"/>
      <c r="AA83" s="358"/>
      <c r="AB83" s="358"/>
      <c r="AC83" s="356"/>
      <c r="AD83" s="356"/>
      <c r="AE83" s="356"/>
      <c r="AF83" s="356"/>
      <c r="AG83" s="356"/>
      <c r="AH83" s="356"/>
      <c r="AI83" s="356"/>
      <c r="AJ83" s="356"/>
      <c r="AK83" s="356"/>
      <c r="AL83" s="356"/>
      <c r="AM83" s="356"/>
      <c r="AN83" s="356"/>
      <c r="AO83" s="356"/>
      <c r="AP83" s="356"/>
    </row>
    <row r="84" spans="1:42" s="1" customFormat="1">
      <c r="A84"/>
      <c r="B84" s="348">
        <v>42759.649305555598</v>
      </c>
      <c r="C84" s="349">
        <v>1000</v>
      </c>
      <c r="D84" s="113" t="s">
        <v>4939</v>
      </c>
      <c r="E84" s="358"/>
      <c r="F84" s="358"/>
      <c r="G84" s="358"/>
      <c r="H84" s="358"/>
      <c r="I84" s="358"/>
      <c r="J84" s="358"/>
      <c r="K84" s="358"/>
      <c r="L84" s="358"/>
      <c r="M84" s="358"/>
      <c r="N84" s="358"/>
      <c r="O84" s="358"/>
      <c r="P84" s="358"/>
      <c r="Q84" s="358"/>
      <c r="R84" s="358"/>
      <c r="S84" s="358"/>
      <c r="T84" s="358"/>
      <c r="U84" s="358"/>
      <c r="V84" s="358"/>
      <c r="W84" s="358"/>
      <c r="X84" s="358"/>
      <c r="Y84" s="358"/>
      <c r="Z84" s="358"/>
      <c r="AA84" s="358"/>
      <c r="AB84" s="358"/>
      <c r="AC84" s="356"/>
      <c r="AD84" s="356"/>
      <c r="AE84" s="356"/>
      <c r="AF84" s="356"/>
      <c r="AG84" s="356"/>
      <c r="AH84" s="356"/>
      <c r="AI84" s="356"/>
      <c r="AJ84" s="356"/>
      <c r="AK84" s="356"/>
      <c r="AL84" s="356"/>
      <c r="AM84" s="356"/>
      <c r="AN84" s="356"/>
      <c r="AO84" s="356"/>
      <c r="AP84" s="356"/>
    </row>
    <row r="85" spans="1:42" s="1" customFormat="1">
      <c r="A85"/>
      <c r="B85" s="348">
        <v>42759.854166666701</v>
      </c>
      <c r="C85" s="349">
        <v>311</v>
      </c>
      <c r="D85" s="113" t="s">
        <v>4940</v>
      </c>
      <c r="E85" s="358"/>
      <c r="F85" s="358"/>
      <c r="G85" s="358"/>
      <c r="H85" s="358"/>
      <c r="I85" s="358"/>
      <c r="J85" s="358"/>
      <c r="K85" s="358"/>
      <c r="L85" s="358"/>
      <c r="M85" s="358"/>
      <c r="N85" s="358"/>
      <c r="O85" s="358"/>
      <c r="P85" s="358"/>
      <c r="Q85" s="358"/>
      <c r="R85" s="358"/>
      <c r="S85" s="358"/>
      <c r="T85" s="358"/>
      <c r="U85" s="358"/>
      <c r="V85" s="358"/>
      <c r="W85" s="358"/>
      <c r="X85" s="358"/>
      <c r="Y85" s="358"/>
      <c r="Z85" s="358"/>
      <c r="AA85" s="358"/>
      <c r="AB85" s="358"/>
      <c r="AC85" s="356"/>
      <c r="AD85" s="356"/>
      <c r="AE85" s="356"/>
      <c r="AF85" s="356"/>
      <c r="AG85" s="356"/>
      <c r="AH85" s="356"/>
      <c r="AI85" s="356"/>
      <c r="AJ85" s="356"/>
      <c r="AK85" s="356"/>
      <c r="AL85" s="356"/>
      <c r="AM85" s="356"/>
      <c r="AN85" s="356"/>
      <c r="AO85" s="356"/>
      <c r="AP85" s="356"/>
    </row>
    <row r="86" spans="1:42" s="1" customFormat="1">
      <c r="A86"/>
      <c r="B86" s="348">
        <v>42760.509722222203</v>
      </c>
      <c r="C86" s="349">
        <v>10</v>
      </c>
      <c r="D86" s="113" t="s">
        <v>4941</v>
      </c>
      <c r="E86" s="358"/>
      <c r="F86" s="358"/>
      <c r="G86" s="358"/>
      <c r="H86" s="358"/>
      <c r="I86" s="358"/>
      <c r="J86" s="358"/>
      <c r="K86" s="358"/>
      <c r="L86" s="358"/>
      <c r="M86" s="358"/>
      <c r="N86" s="358"/>
      <c r="O86" s="358"/>
      <c r="P86" s="358"/>
      <c r="Q86" s="358"/>
      <c r="R86" s="358"/>
      <c r="S86" s="358"/>
      <c r="T86" s="358"/>
      <c r="U86" s="358"/>
      <c r="V86" s="358"/>
      <c r="W86" s="358"/>
      <c r="X86" s="358"/>
      <c r="Y86" s="358"/>
      <c r="Z86" s="358"/>
      <c r="AA86" s="358"/>
      <c r="AB86" s="358"/>
      <c r="AC86" s="356"/>
      <c r="AD86" s="356"/>
      <c r="AE86" s="356"/>
      <c r="AF86" s="356"/>
      <c r="AG86" s="356"/>
      <c r="AH86" s="356"/>
      <c r="AI86" s="356"/>
      <c r="AJ86" s="356"/>
      <c r="AK86" s="356"/>
      <c r="AL86" s="356"/>
      <c r="AM86" s="356"/>
      <c r="AN86" s="356"/>
      <c r="AO86" s="356"/>
      <c r="AP86" s="356"/>
    </row>
    <row r="87" spans="1:42" s="1" customFormat="1">
      <c r="A87"/>
      <c r="B87" s="348">
        <v>42760.566666666702</v>
      </c>
      <c r="C87" s="349">
        <v>500</v>
      </c>
      <c r="D87" s="113" t="s">
        <v>4942</v>
      </c>
      <c r="E87" s="358"/>
      <c r="F87" s="358"/>
      <c r="G87" s="358"/>
      <c r="H87" s="358"/>
      <c r="I87" s="358"/>
      <c r="J87" s="358"/>
      <c r="K87" s="358"/>
      <c r="L87" s="358"/>
      <c r="M87" s="358"/>
      <c r="N87" s="358"/>
      <c r="O87" s="358"/>
      <c r="P87" s="358"/>
      <c r="Q87" s="358"/>
      <c r="R87" s="358"/>
      <c r="S87" s="358"/>
      <c r="T87" s="358"/>
      <c r="U87" s="358"/>
      <c r="V87" s="358"/>
      <c r="W87" s="358"/>
      <c r="X87" s="358"/>
      <c r="Y87" s="358"/>
      <c r="Z87" s="358"/>
      <c r="AA87" s="358"/>
      <c r="AB87" s="358"/>
      <c r="AC87" s="356"/>
      <c r="AD87" s="356"/>
      <c r="AE87" s="356"/>
      <c r="AF87" s="356"/>
      <c r="AG87" s="356"/>
      <c r="AH87" s="356"/>
      <c r="AI87" s="356"/>
      <c r="AJ87" s="356"/>
      <c r="AK87" s="356"/>
      <c r="AL87" s="356"/>
      <c r="AM87" s="356"/>
      <c r="AN87" s="356"/>
      <c r="AO87" s="356"/>
      <c r="AP87" s="356"/>
    </row>
    <row r="88" spans="1:42" s="1" customFormat="1">
      <c r="A88"/>
      <c r="B88" s="348">
        <v>42760.601388888899</v>
      </c>
      <c r="C88" s="349">
        <v>10</v>
      </c>
      <c r="D88" s="113" t="s">
        <v>4903</v>
      </c>
      <c r="E88" s="358"/>
      <c r="F88" s="358"/>
      <c r="G88" s="358"/>
      <c r="H88" s="358"/>
      <c r="I88" s="358"/>
      <c r="J88" s="358"/>
      <c r="K88" s="358"/>
      <c r="L88" s="358"/>
      <c r="M88" s="358"/>
      <c r="N88" s="358"/>
      <c r="O88" s="358"/>
      <c r="P88" s="358"/>
      <c r="Q88" s="358"/>
      <c r="R88" s="358"/>
      <c r="S88" s="358"/>
      <c r="T88" s="358"/>
      <c r="U88" s="358"/>
      <c r="V88" s="358"/>
      <c r="W88" s="358"/>
      <c r="X88" s="358"/>
      <c r="Y88" s="358"/>
      <c r="Z88" s="358"/>
      <c r="AA88" s="358"/>
      <c r="AB88" s="358"/>
      <c r="AC88" s="356"/>
      <c r="AD88" s="356"/>
      <c r="AE88" s="356"/>
      <c r="AF88" s="356"/>
      <c r="AG88" s="356"/>
      <c r="AH88" s="356"/>
      <c r="AI88" s="356"/>
      <c r="AJ88" s="356"/>
      <c r="AK88" s="356"/>
      <c r="AL88" s="356"/>
      <c r="AM88" s="356"/>
      <c r="AN88" s="356"/>
      <c r="AO88" s="356"/>
      <c r="AP88" s="356"/>
    </row>
    <row r="89" spans="1:42" s="1" customFormat="1">
      <c r="A89"/>
      <c r="B89" s="348">
        <v>42760.626388888901</v>
      </c>
      <c r="C89" s="349">
        <v>43</v>
      </c>
      <c r="D89" s="113" t="s">
        <v>4943</v>
      </c>
      <c r="E89" s="358"/>
      <c r="F89" s="358"/>
      <c r="G89" s="358"/>
      <c r="H89" s="358"/>
      <c r="I89" s="358"/>
      <c r="J89" s="358"/>
      <c r="K89" s="358"/>
      <c r="L89" s="358"/>
      <c r="M89" s="358"/>
      <c r="N89" s="358"/>
      <c r="O89" s="358"/>
      <c r="P89" s="358"/>
      <c r="Q89" s="358"/>
      <c r="R89" s="358"/>
      <c r="S89" s="358"/>
      <c r="T89" s="358"/>
      <c r="U89" s="358"/>
      <c r="V89" s="358"/>
      <c r="W89" s="358"/>
      <c r="X89" s="358"/>
      <c r="Y89" s="358"/>
      <c r="Z89" s="358"/>
      <c r="AA89" s="358"/>
      <c r="AB89" s="358"/>
      <c r="AC89" s="356"/>
      <c r="AD89" s="356"/>
      <c r="AE89" s="356"/>
      <c r="AF89" s="356"/>
      <c r="AG89" s="356"/>
      <c r="AH89" s="356"/>
      <c r="AI89" s="356"/>
      <c r="AJ89" s="356"/>
      <c r="AK89" s="356"/>
      <c r="AL89" s="356"/>
      <c r="AM89" s="356"/>
      <c r="AN89" s="356"/>
      <c r="AO89" s="356"/>
      <c r="AP89" s="356"/>
    </row>
    <row r="90" spans="1:42" s="1" customFormat="1">
      <c r="A90"/>
      <c r="B90" s="348">
        <v>42761.452083333301</v>
      </c>
      <c r="C90" s="349">
        <v>145</v>
      </c>
      <c r="D90" s="113" t="s">
        <v>4918</v>
      </c>
      <c r="E90" s="358"/>
      <c r="F90" s="358"/>
      <c r="G90" s="358"/>
      <c r="H90" s="358"/>
      <c r="I90" s="358"/>
      <c r="J90" s="358"/>
      <c r="K90" s="358"/>
      <c r="L90" s="358"/>
      <c r="M90" s="358"/>
      <c r="N90" s="358"/>
      <c r="O90" s="358"/>
      <c r="P90" s="358"/>
      <c r="Q90" s="358"/>
      <c r="R90" s="358"/>
      <c r="S90" s="358"/>
      <c r="T90" s="358"/>
      <c r="U90" s="358"/>
      <c r="V90" s="358"/>
      <c r="W90" s="358"/>
      <c r="X90" s="358"/>
      <c r="Y90" s="358"/>
      <c r="Z90" s="358"/>
      <c r="AA90" s="358"/>
      <c r="AB90" s="358"/>
      <c r="AC90" s="356"/>
      <c r="AD90" s="356"/>
      <c r="AE90" s="356"/>
      <c r="AF90" s="356"/>
      <c r="AG90" s="356"/>
      <c r="AH90" s="356"/>
      <c r="AI90" s="356"/>
      <c r="AJ90" s="356"/>
      <c r="AK90" s="356"/>
      <c r="AL90" s="356"/>
      <c r="AM90" s="356"/>
      <c r="AN90" s="356"/>
      <c r="AO90" s="356"/>
      <c r="AP90" s="356"/>
    </row>
    <row r="91" spans="1:42" s="1" customFormat="1">
      <c r="A91"/>
      <c r="B91" s="348">
        <v>42761.596527777801</v>
      </c>
      <c r="C91" s="349">
        <v>1000</v>
      </c>
      <c r="D91" s="113" t="s">
        <v>4944</v>
      </c>
      <c r="E91" s="358"/>
      <c r="F91" s="358"/>
      <c r="G91" s="358"/>
      <c r="H91" s="358"/>
      <c r="I91" s="358"/>
      <c r="J91" s="358"/>
      <c r="K91" s="358"/>
      <c r="L91" s="358"/>
      <c r="M91" s="358"/>
      <c r="N91" s="358"/>
      <c r="O91" s="358"/>
      <c r="P91" s="358"/>
      <c r="Q91" s="358"/>
      <c r="R91" s="358"/>
      <c r="S91" s="358"/>
      <c r="T91" s="358"/>
      <c r="U91" s="358"/>
      <c r="V91" s="358"/>
      <c r="W91" s="358"/>
      <c r="X91" s="358"/>
      <c r="Y91" s="358"/>
      <c r="Z91" s="358"/>
      <c r="AA91" s="358"/>
      <c r="AB91" s="358"/>
      <c r="AC91" s="356"/>
      <c r="AD91" s="356"/>
      <c r="AE91" s="356"/>
      <c r="AF91" s="356"/>
      <c r="AG91" s="356"/>
      <c r="AH91" s="356"/>
      <c r="AI91" s="356"/>
      <c r="AJ91" s="356"/>
      <c r="AK91" s="356"/>
      <c r="AL91" s="356"/>
      <c r="AM91" s="356"/>
      <c r="AN91" s="356"/>
      <c r="AO91" s="356"/>
      <c r="AP91" s="356"/>
    </row>
    <row r="92" spans="1:42" s="1" customFormat="1">
      <c r="A92"/>
      <c r="B92" s="348">
        <v>42762.348611111098</v>
      </c>
      <c r="C92" s="349">
        <v>500</v>
      </c>
      <c r="D92" s="113" t="s">
        <v>4925</v>
      </c>
      <c r="E92" s="358"/>
      <c r="F92" s="358"/>
      <c r="G92" s="358"/>
      <c r="H92" s="358"/>
      <c r="I92" s="358"/>
      <c r="J92" s="358"/>
      <c r="K92" s="358"/>
      <c r="L92" s="358"/>
      <c r="M92" s="358"/>
      <c r="N92" s="358"/>
      <c r="O92" s="358"/>
      <c r="P92" s="358"/>
      <c r="Q92" s="358"/>
      <c r="R92" s="358"/>
      <c r="S92" s="358"/>
      <c r="T92" s="358"/>
      <c r="U92" s="358"/>
      <c r="V92" s="358"/>
      <c r="W92" s="358"/>
      <c r="X92" s="358"/>
      <c r="Y92" s="358"/>
      <c r="Z92" s="358"/>
      <c r="AA92" s="358"/>
      <c r="AB92" s="358"/>
      <c r="AC92" s="356"/>
      <c r="AD92" s="356"/>
      <c r="AE92" s="356"/>
      <c r="AF92" s="356"/>
      <c r="AG92" s="356"/>
      <c r="AH92" s="356"/>
      <c r="AI92" s="356"/>
      <c r="AJ92" s="356"/>
      <c r="AK92" s="356"/>
      <c r="AL92" s="356"/>
      <c r="AM92" s="356"/>
      <c r="AN92" s="356"/>
      <c r="AO92" s="356"/>
      <c r="AP92" s="356"/>
    </row>
    <row r="93" spans="1:42" s="1" customFormat="1">
      <c r="A93"/>
      <c r="B93" s="348">
        <v>42762.527777777803</v>
      </c>
      <c r="C93" s="349">
        <v>970</v>
      </c>
      <c r="D93" s="113" t="s">
        <v>1498</v>
      </c>
      <c r="E93" s="358"/>
      <c r="F93" s="358"/>
      <c r="G93" s="358"/>
      <c r="H93" s="358"/>
      <c r="I93" s="358"/>
      <c r="J93" s="358"/>
      <c r="K93" s="358"/>
      <c r="L93" s="358"/>
      <c r="M93" s="358"/>
      <c r="N93" s="358"/>
      <c r="O93" s="358"/>
      <c r="P93" s="358"/>
      <c r="Q93" s="358"/>
      <c r="R93" s="358"/>
      <c r="S93" s="358"/>
      <c r="T93" s="358"/>
      <c r="U93" s="358"/>
      <c r="V93" s="358"/>
      <c r="W93" s="358"/>
      <c r="X93" s="358"/>
      <c r="Y93" s="358"/>
      <c r="Z93" s="358"/>
      <c r="AA93" s="358"/>
      <c r="AB93" s="358"/>
      <c r="AC93" s="356"/>
      <c r="AD93" s="356"/>
      <c r="AE93" s="356"/>
      <c r="AF93" s="356"/>
      <c r="AG93" s="356"/>
      <c r="AH93" s="356"/>
      <c r="AI93" s="356"/>
      <c r="AJ93" s="356"/>
      <c r="AK93" s="356"/>
      <c r="AL93" s="356"/>
      <c r="AM93" s="356"/>
      <c r="AN93" s="356"/>
      <c r="AO93" s="356"/>
      <c r="AP93" s="356"/>
    </row>
    <row r="94" spans="1:42" s="1" customFormat="1">
      <c r="A94"/>
      <c r="B94" s="348">
        <v>42762.534722222197</v>
      </c>
      <c r="C94" s="349">
        <v>150</v>
      </c>
      <c r="D94" s="113" t="s">
        <v>4945</v>
      </c>
      <c r="E94" s="358"/>
      <c r="F94" s="358"/>
      <c r="G94" s="358"/>
      <c r="H94" s="358"/>
      <c r="I94" s="358"/>
      <c r="J94" s="358"/>
      <c r="K94" s="358"/>
      <c r="L94" s="358"/>
      <c r="M94" s="358"/>
      <c r="N94" s="358"/>
      <c r="O94" s="358"/>
      <c r="P94" s="358"/>
      <c r="Q94" s="358"/>
      <c r="R94" s="358"/>
      <c r="S94" s="358"/>
      <c r="T94" s="358"/>
      <c r="U94" s="358"/>
      <c r="V94" s="358"/>
      <c r="W94" s="358"/>
      <c r="X94" s="358"/>
      <c r="Y94" s="358"/>
      <c r="Z94" s="358"/>
      <c r="AA94" s="358"/>
      <c r="AB94" s="358"/>
      <c r="AC94" s="356"/>
      <c r="AD94" s="356"/>
      <c r="AE94" s="356"/>
      <c r="AF94" s="356"/>
      <c r="AG94" s="356"/>
      <c r="AH94" s="356"/>
      <c r="AI94" s="356"/>
      <c r="AJ94" s="356"/>
      <c r="AK94" s="356"/>
      <c r="AL94" s="356"/>
      <c r="AM94" s="356"/>
      <c r="AN94" s="356"/>
      <c r="AO94" s="356"/>
      <c r="AP94" s="356"/>
    </row>
    <row r="95" spans="1:42" s="1" customFormat="1">
      <c r="A95"/>
      <c r="B95" s="348">
        <v>42763.259722222203</v>
      </c>
      <c r="C95" s="349">
        <v>20</v>
      </c>
      <c r="D95" s="113" t="s">
        <v>4901</v>
      </c>
      <c r="E95" s="358"/>
      <c r="F95" s="358"/>
      <c r="G95" s="358"/>
      <c r="H95" s="358"/>
      <c r="I95" s="358"/>
      <c r="J95" s="358"/>
      <c r="K95" s="358"/>
      <c r="L95" s="358"/>
      <c r="M95" s="358"/>
      <c r="N95" s="358"/>
      <c r="O95" s="358"/>
      <c r="P95" s="358"/>
      <c r="Q95" s="358"/>
      <c r="R95" s="358"/>
      <c r="S95" s="358"/>
      <c r="T95" s="358"/>
      <c r="U95" s="358"/>
      <c r="V95" s="358"/>
      <c r="W95" s="358"/>
      <c r="X95" s="358"/>
      <c r="Y95" s="358"/>
      <c r="Z95" s="358"/>
      <c r="AA95" s="358"/>
      <c r="AB95" s="358"/>
      <c r="AC95" s="356"/>
      <c r="AD95" s="356"/>
      <c r="AE95" s="356"/>
      <c r="AF95" s="356"/>
      <c r="AG95" s="356"/>
      <c r="AH95" s="356"/>
      <c r="AI95" s="356"/>
      <c r="AJ95" s="356"/>
      <c r="AK95" s="356"/>
      <c r="AL95" s="356"/>
      <c r="AM95" s="356"/>
      <c r="AN95" s="356"/>
      <c r="AO95" s="356"/>
      <c r="AP95" s="356"/>
    </row>
    <row r="96" spans="1:42" s="1" customFormat="1">
      <c r="A96"/>
      <c r="B96" s="348">
        <v>42764.338194444397</v>
      </c>
      <c r="C96" s="349">
        <v>100</v>
      </c>
      <c r="D96" s="113" t="s">
        <v>4899</v>
      </c>
      <c r="E96" s="358"/>
      <c r="F96" s="358"/>
      <c r="G96" s="358"/>
      <c r="H96" s="358"/>
      <c r="I96" s="358"/>
      <c r="J96" s="358"/>
      <c r="K96" s="358"/>
      <c r="L96" s="358"/>
      <c r="M96" s="358"/>
      <c r="N96" s="358"/>
      <c r="O96" s="358"/>
      <c r="P96" s="358"/>
      <c r="Q96" s="358"/>
      <c r="R96" s="358"/>
      <c r="S96" s="358"/>
      <c r="T96" s="358"/>
      <c r="U96" s="358"/>
      <c r="V96" s="358"/>
      <c r="W96" s="358"/>
      <c r="X96" s="358"/>
      <c r="Y96" s="358"/>
      <c r="Z96" s="358"/>
      <c r="AA96" s="358"/>
      <c r="AB96" s="358"/>
      <c r="AC96" s="356"/>
      <c r="AD96" s="356"/>
      <c r="AE96" s="356"/>
      <c r="AF96" s="356"/>
      <c r="AG96" s="356"/>
      <c r="AH96" s="356"/>
      <c r="AI96" s="356"/>
      <c r="AJ96" s="356"/>
      <c r="AK96" s="356"/>
      <c r="AL96" s="356"/>
      <c r="AM96" s="356"/>
      <c r="AN96" s="356"/>
      <c r="AO96" s="356"/>
      <c r="AP96" s="356"/>
    </row>
    <row r="97" spans="1:42" s="1" customFormat="1">
      <c r="A97"/>
      <c r="B97" s="348">
        <v>42764.4555555556</v>
      </c>
      <c r="C97" s="349">
        <v>1000</v>
      </c>
      <c r="D97" s="113" t="s">
        <v>1660</v>
      </c>
      <c r="E97" s="358"/>
      <c r="F97" s="358"/>
      <c r="G97" s="358"/>
      <c r="H97" s="358"/>
      <c r="I97" s="358"/>
      <c r="J97" s="358"/>
      <c r="K97" s="358"/>
      <c r="L97" s="358"/>
      <c r="M97" s="358"/>
      <c r="N97" s="358"/>
      <c r="O97" s="358"/>
      <c r="P97" s="358"/>
      <c r="Q97" s="358"/>
      <c r="R97" s="358"/>
      <c r="S97" s="358"/>
      <c r="T97" s="358"/>
      <c r="U97" s="358"/>
      <c r="V97" s="358"/>
      <c r="W97" s="358"/>
      <c r="X97" s="358"/>
      <c r="Y97" s="358"/>
      <c r="Z97" s="358"/>
      <c r="AA97" s="358"/>
      <c r="AB97" s="358"/>
      <c r="AC97" s="356"/>
      <c r="AD97" s="356"/>
      <c r="AE97" s="356"/>
      <c r="AF97" s="356"/>
      <c r="AG97" s="356"/>
      <c r="AH97" s="356"/>
      <c r="AI97" s="356"/>
      <c r="AJ97" s="356"/>
      <c r="AK97" s="356"/>
      <c r="AL97" s="356"/>
      <c r="AM97" s="356"/>
      <c r="AN97" s="356"/>
      <c r="AO97" s="356"/>
      <c r="AP97" s="356"/>
    </row>
    <row r="98" spans="1:42" s="1" customFormat="1">
      <c r="A98"/>
      <c r="B98" s="348">
        <v>42764.911111111098</v>
      </c>
      <c r="C98" s="349">
        <v>120</v>
      </c>
      <c r="D98" s="113" t="s">
        <v>4946</v>
      </c>
      <c r="E98" s="358"/>
      <c r="F98" s="358"/>
      <c r="G98" s="358"/>
      <c r="H98" s="358"/>
      <c r="I98" s="358"/>
      <c r="J98" s="358"/>
      <c r="K98" s="358"/>
      <c r="L98" s="358"/>
      <c r="M98" s="358"/>
      <c r="N98" s="358"/>
      <c r="O98" s="358"/>
      <c r="P98" s="358"/>
      <c r="Q98" s="358"/>
      <c r="R98" s="358"/>
      <c r="S98" s="358"/>
      <c r="T98" s="358"/>
      <c r="U98" s="358"/>
      <c r="V98" s="358"/>
      <c r="W98" s="358"/>
      <c r="X98" s="358"/>
      <c r="Y98" s="358"/>
      <c r="Z98" s="358"/>
      <c r="AA98" s="358"/>
      <c r="AB98" s="358"/>
      <c r="AC98" s="356"/>
      <c r="AD98" s="356"/>
      <c r="AE98" s="356"/>
      <c r="AF98" s="356"/>
      <c r="AG98" s="356"/>
      <c r="AH98" s="356"/>
      <c r="AI98" s="356"/>
      <c r="AJ98" s="356"/>
      <c r="AK98" s="356"/>
      <c r="AL98" s="356"/>
      <c r="AM98" s="356"/>
      <c r="AN98" s="356"/>
      <c r="AO98" s="356"/>
      <c r="AP98" s="356"/>
    </row>
    <row r="99" spans="1:42" s="1" customFormat="1">
      <c r="A99"/>
      <c r="B99" s="348">
        <v>42765.351388888899</v>
      </c>
      <c r="C99" s="349">
        <v>20</v>
      </c>
      <c r="D99" s="113" t="s">
        <v>4901</v>
      </c>
      <c r="E99" s="358"/>
      <c r="F99" s="358"/>
      <c r="G99" s="358"/>
      <c r="H99" s="358"/>
      <c r="I99" s="358"/>
      <c r="J99" s="358"/>
      <c r="K99" s="358"/>
      <c r="L99" s="358"/>
      <c r="M99" s="358"/>
      <c r="N99" s="358"/>
      <c r="O99" s="358"/>
      <c r="P99" s="358"/>
      <c r="Q99" s="358"/>
      <c r="R99" s="358"/>
      <c r="S99" s="358"/>
      <c r="T99" s="358"/>
      <c r="U99" s="358"/>
      <c r="V99" s="358"/>
      <c r="W99" s="358"/>
      <c r="X99" s="358"/>
      <c r="Y99" s="358"/>
      <c r="Z99" s="358"/>
      <c r="AA99" s="358"/>
      <c r="AB99" s="358"/>
      <c r="AC99" s="356"/>
      <c r="AD99" s="356"/>
      <c r="AE99" s="356"/>
      <c r="AF99" s="356"/>
      <c r="AG99" s="356"/>
      <c r="AH99" s="356"/>
      <c r="AI99" s="356"/>
      <c r="AJ99" s="356"/>
      <c r="AK99" s="356"/>
      <c r="AL99" s="356"/>
      <c r="AM99" s="356"/>
      <c r="AN99" s="356"/>
      <c r="AO99" s="356"/>
      <c r="AP99" s="356"/>
    </row>
    <row r="100" spans="1:42" s="1" customFormat="1">
      <c r="A100"/>
      <c r="B100" s="348">
        <v>42765.7722222222</v>
      </c>
      <c r="C100" s="349">
        <v>1000</v>
      </c>
      <c r="D100" s="113" t="s">
        <v>4939</v>
      </c>
      <c r="E100" s="358"/>
      <c r="F100" s="358"/>
      <c r="G100" s="358"/>
      <c r="H100" s="358"/>
      <c r="I100" s="358"/>
      <c r="J100" s="358"/>
      <c r="K100" s="358"/>
      <c r="L100" s="358"/>
      <c r="M100" s="358"/>
      <c r="N100" s="358"/>
      <c r="O100" s="358"/>
      <c r="P100" s="358"/>
      <c r="Q100" s="358"/>
      <c r="R100" s="358"/>
      <c r="S100" s="358"/>
      <c r="T100" s="358"/>
      <c r="U100" s="358"/>
      <c r="V100" s="358"/>
      <c r="W100" s="358"/>
      <c r="X100" s="358"/>
      <c r="Y100" s="358"/>
      <c r="Z100" s="358"/>
      <c r="AA100" s="358"/>
      <c r="AB100" s="358"/>
      <c r="AC100" s="356"/>
      <c r="AD100" s="356"/>
      <c r="AE100" s="356"/>
      <c r="AF100" s="356"/>
      <c r="AG100" s="356"/>
      <c r="AH100" s="356"/>
      <c r="AI100" s="356"/>
      <c r="AJ100" s="356"/>
      <c r="AK100" s="356"/>
      <c r="AL100" s="356"/>
      <c r="AM100" s="356"/>
      <c r="AN100" s="356"/>
      <c r="AO100" s="356"/>
      <c r="AP100" s="356"/>
    </row>
    <row r="101" spans="1:42" s="1" customFormat="1">
      <c r="A101"/>
      <c r="B101" s="348">
        <v>42765.802777777797</v>
      </c>
      <c r="C101" s="349">
        <v>30</v>
      </c>
      <c r="D101" s="113" t="s">
        <v>4947</v>
      </c>
      <c r="E101" s="358"/>
      <c r="F101" s="358"/>
      <c r="G101" s="358"/>
      <c r="H101" s="358"/>
      <c r="I101" s="358"/>
      <c r="J101" s="358"/>
      <c r="K101" s="358"/>
      <c r="L101" s="358"/>
      <c r="M101" s="358"/>
      <c r="N101" s="358"/>
      <c r="O101" s="358"/>
      <c r="P101" s="358"/>
      <c r="Q101" s="358"/>
      <c r="R101" s="358"/>
      <c r="S101" s="358"/>
      <c r="T101" s="358"/>
      <c r="U101" s="358"/>
      <c r="V101" s="358"/>
      <c r="W101" s="358"/>
      <c r="X101" s="358"/>
      <c r="Y101" s="358"/>
      <c r="Z101" s="358"/>
      <c r="AA101" s="358"/>
      <c r="AB101" s="358"/>
      <c r="AC101" s="356"/>
      <c r="AD101" s="356"/>
      <c r="AE101" s="356"/>
      <c r="AF101" s="356"/>
      <c r="AG101" s="356"/>
      <c r="AH101" s="356"/>
      <c r="AI101" s="356"/>
      <c r="AJ101" s="356"/>
      <c r="AK101" s="356"/>
      <c r="AL101" s="356"/>
      <c r="AM101" s="356"/>
      <c r="AN101" s="356"/>
      <c r="AO101" s="356"/>
      <c r="AP101" s="356"/>
    </row>
    <row r="102" spans="1:42" s="1" customFormat="1">
      <c r="A102"/>
      <c r="B102" s="348">
        <v>42766.3034722222</v>
      </c>
      <c r="C102" s="349">
        <v>100</v>
      </c>
      <c r="D102" s="113" t="s">
        <v>2484</v>
      </c>
      <c r="E102" s="358"/>
      <c r="F102" s="358"/>
      <c r="G102" s="358"/>
      <c r="H102" s="358"/>
      <c r="I102" s="358"/>
      <c r="J102" s="358"/>
      <c r="K102" s="358"/>
      <c r="L102" s="358"/>
      <c r="M102" s="358"/>
      <c r="N102" s="358"/>
      <c r="O102" s="358"/>
      <c r="P102" s="358"/>
      <c r="Q102" s="358"/>
      <c r="R102" s="358"/>
      <c r="S102" s="358"/>
      <c r="T102" s="358"/>
      <c r="U102" s="358"/>
      <c r="V102" s="358"/>
      <c r="W102" s="358"/>
      <c r="X102" s="358"/>
      <c r="Y102" s="358"/>
      <c r="Z102" s="358"/>
      <c r="AA102" s="358"/>
      <c r="AB102" s="358"/>
      <c r="AC102" s="356"/>
      <c r="AD102" s="356"/>
      <c r="AE102" s="356"/>
      <c r="AF102" s="356"/>
      <c r="AG102" s="356"/>
      <c r="AH102" s="356"/>
      <c r="AI102" s="356"/>
      <c r="AJ102" s="356"/>
      <c r="AK102" s="356"/>
      <c r="AL102" s="356"/>
      <c r="AM102" s="356"/>
      <c r="AN102" s="356"/>
      <c r="AO102" s="356"/>
      <c r="AP102" s="356"/>
    </row>
    <row r="103" spans="1:42" s="1" customFormat="1">
      <c r="A103"/>
      <c r="B103" s="348">
        <v>42766.598611111098</v>
      </c>
      <c r="C103" s="349">
        <v>200</v>
      </c>
      <c r="D103" s="113" t="s">
        <v>4461</v>
      </c>
      <c r="E103" s="358"/>
      <c r="F103" s="358"/>
      <c r="G103" s="358"/>
      <c r="H103" s="358"/>
      <c r="I103" s="358"/>
      <c r="J103" s="358"/>
      <c r="K103" s="358"/>
      <c r="L103" s="358"/>
      <c r="M103" s="358"/>
      <c r="N103" s="358"/>
      <c r="O103" s="358"/>
      <c r="P103" s="358"/>
      <c r="Q103" s="358"/>
      <c r="R103" s="358"/>
      <c r="S103" s="358"/>
      <c r="T103" s="358"/>
      <c r="U103" s="358"/>
      <c r="V103" s="358"/>
      <c r="W103" s="358"/>
      <c r="X103" s="358"/>
      <c r="Y103" s="358"/>
      <c r="Z103" s="358"/>
      <c r="AA103" s="358"/>
      <c r="AB103" s="358"/>
      <c r="AC103" s="356"/>
      <c r="AD103" s="356"/>
      <c r="AE103" s="356"/>
      <c r="AF103" s="356"/>
      <c r="AG103" s="356"/>
      <c r="AH103" s="356"/>
      <c r="AI103" s="356"/>
      <c r="AJ103" s="356"/>
      <c r="AK103" s="356"/>
      <c r="AL103" s="356"/>
      <c r="AM103" s="356"/>
      <c r="AN103" s="356"/>
      <c r="AO103" s="356"/>
      <c r="AP103" s="356"/>
    </row>
    <row r="104" spans="1:42" s="1" customFormat="1">
      <c r="A104"/>
      <c r="B104" s="348">
        <v>42766.797222222202</v>
      </c>
      <c r="C104" s="349">
        <v>1</v>
      </c>
      <c r="D104" s="113" t="s">
        <v>4903</v>
      </c>
      <c r="E104" s="358"/>
      <c r="F104" s="358"/>
      <c r="G104" s="358"/>
      <c r="H104" s="358"/>
      <c r="I104" s="358"/>
      <c r="J104" s="358"/>
      <c r="K104" s="358"/>
      <c r="L104" s="358"/>
      <c r="M104" s="358"/>
      <c r="N104" s="358"/>
      <c r="O104" s="358"/>
      <c r="P104" s="358"/>
      <c r="Q104" s="358"/>
      <c r="R104" s="358"/>
      <c r="S104" s="358"/>
      <c r="T104" s="358"/>
      <c r="U104" s="358"/>
      <c r="V104" s="358"/>
      <c r="W104" s="358"/>
      <c r="X104" s="358"/>
      <c r="Y104" s="358"/>
      <c r="Z104" s="358"/>
      <c r="AA104" s="358"/>
      <c r="AB104" s="358"/>
      <c r="AC104" s="356"/>
      <c r="AD104" s="356"/>
      <c r="AE104" s="356"/>
      <c r="AF104" s="356"/>
      <c r="AG104" s="356"/>
      <c r="AH104" s="356"/>
      <c r="AI104" s="356"/>
      <c r="AJ104" s="356"/>
      <c r="AK104" s="356"/>
      <c r="AL104" s="356"/>
      <c r="AM104" s="356"/>
      <c r="AN104" s="356"/>
      <c r="AO104" s="356"/>
      <c r="AP104" s="356"/>
    </row>
    <row r="105" spans="1:42" s="1" customFormat="1">
      <c r="A105"/>
      <c r="B105" s="348">
        <v>42766.9</v>
      </c>
      <c r="C105" s="349">
        <v>300</v>
      </c>
      <c r="D105" s="113" t="s">
        <v>3507</v>
      </c>
      <c r="E105" s="358"/>
      <c r="F105" s="358"/>
      <c r="G105" s="358"/>
      <c r="H105" s="358"/>
      <c r="I105" s="358"/>
      <c r="J105" s="358"/>
      <c r="K105" s="358"/>
      <c r="L105" s="358"/>
      <c r="M105" s="358"/>
      <c r="N105" s="358"/>
      <c r="O105" s="358"/>
      <c r="P105" s="358"/>
      <c r="Q105" s="358"/>
      <c r="R105" s="358"/>
      <c r="S105" s="358"/>
      <c r="T105" s="358"/>
      <c r="U105" s="358"/>
      <c r="V105" s="358"/>
      <c r="W105" s="358"/>
      <c r="X105" s="358"/>
      <c r="Y105" s="358"/>
      <c r="Z105" s="358"/>
      <c r="AA105" s="358"/>
      <c r="AB105" s="358"/>
      <c r="AC105" s="356"/>
      <c r="AD105" s="356"/>
      <c r="AE105" s="356"/>
      <c r="AF105" s="356"/>
      <c r="AG105" s="356"/>
      <c r="AH105" s="356"/>
      <c r="AI105" s="356"/>
      <c r="AJ105" s="356"/>
      <c r="AK105" s="356"/>
      <c r="AL105" s="356"/>
      <c r="AM105" s="356"/>
      <c r="AN105" s="356"/>
      <c r="AO105" s="356"/>
      <c r="AP105" s="356"/>
    </row>
    <row r="106" spans="1:42" s="1" customFormat="1">
      <c r="A106"/>
      <c r="B106" s="116" t="s">
        <v>22</v>
      </c>
      <c r="C106" s="123">
        <f>SUM(C6:C105)</f>
        <v>57407.22</v>
      </c>
      <c r="D106" s="186"/>
      <c r="E106" s="358"/>
      <c r="F106" s="358"/>
      <c r="G106" s="358"/>
      <c r="H106" s="358"/>
      <c r="I106" s="358"/>
      <c r="J106" s="358"/>
      <c r="K106" s="358"/>
      <c r="L106" s="358"/>
      <c r="M106" s="358"/>
      <c r="N106" s="358"/>
      <c r="O106" s="358"/>
      <c r="P106" s="358"/>
      <c r="Q106" s="358"/>
      <c r="R106" s="358"/>
      <c r="S106" s="358"/>
      <c r="T106" s="358"/>
      <c r="U106" s="358"/>
      <c r="V106" s="358"/>
      <c r="W106" s="358"/>
      <c r="X106" s="358"/>
      <c r="Y106" s="358"/>
      <c r="Z106" s="358"/>
      <c r="AA106" s="358"/>
      <c r="AB106" s="358"/>
      <c r="AC106" s="356"/>
      <c r="AD106" s="356"/>
      <c r="AE106" s="356"/>
      <c r="AF106" s="356"/>
      <c r="AG106" s="356"/>
      <c r="AH106" s="356"/>
      <c r="AI106" s="356"/>
      <c r="AJ106" s="356"/>
      <c r="AK106" s="356"/>
      <c r="AL106" s="356"/>
      <c r="AM106" s="356"/>
      <c r="AN106" s="356"/>
      <c r="AO106" s="356"/>
      <c r="AP106" s="356"/>
    </row>
    <row r="107" spans="1:42" s="1" customFormat="1">
      <c r="A107"/>
      <c r="B107" s="464" t="s">
        <v>4949</v>
      </c>
      <c r="C107" s="465"/>
      <c r="D107" s="466"/>
      <c r="E107" s="358"/>
      <c r="F107" s="358"/>
      <c r="G107" s="358"/>
      <c r="H107" s="358"/>
      <c r="I107" s="358"/>
      <c r="J107" s="358"/>
      <c r="K107" s="358"/>
      <c r="L107" s="358"/>
      <c r="M107" s="358"/>
      <c r="N107" s="358"/>
      <c r="O107" s="358"/>
      <c r="P107" s="358"/>
      <c r="Q107" s="358"/>
      <c r="R107" s="358"/>
      <c r="S107" s="358"/>
      <c r="T107" s="358"/>
      <c r="U107" s="358"/>
      <c r="V107" s="358"/>
      <c r="W107" s="358"/>
      <c r="X107" s="358"/>
      <c r="Y107" s="358"/>
      <c r="Z107" s="358"/>
      <c r="AA107" s="358"/>
      <c r="AB107" s="358"/>
      <c r="AC107" s="356"/>
      <c r="AD107" s="356"/>
      <c r="AE107" s="356"/>
      <c r="AF107" s="356"/>
      <c r="AG107" s="356"/>
      <c r="AH107" s="356"/>
      <c r="AI107" s="356"/>
      <c r="AJ107" s="356"/>
      <c r="AK107" s="356"/>
      <c r="AL107" s="356"/>
      <c r="AM107" s="356"/>
      <c r="AN107" s="356"/>
      <c r="AO107" s="356"/>
      <c r="AP107" s="356"/>
    </row>
    <row r="108" spans="1:42" s="1" customFormat="1">
      <c r="A108"/>
      <c r="B108" s="359" t="s">
        <v>4950</v>
      </c>
      <c r="C108" s="360">
        <v>100</v>
      </c>
      <c r="D108" s="359" t="s">
        <v>4899</v>
      </c>
      <c r="E108" s="358"/>
      <c r="F108" s="358"/>
      <c r="G108" s="358"/>
      <c r="H108" s="358"/>
      <c r="I108" s="358"/>
      <c r="J108" s="358"/>
      <c r="K108" s="358"/>
      <c r="L108" s="358"/>
      <c r="M108" s="358"/>
      <c r="N108" s="358"/>
      <c r="O108" s="358"/>
      <c r="P108" s="358"/>
      <c r="Q108" s="358"/>
      <c r="R108" s="358"/>
      <c r="S108" s="358"/>
      <c r="T108" s="358"/>
      <c r="U108" s="358"/>
      <c r="V108" s="358"/>
      <c r="W108" s="358"/>
      <c r="X108" s="358"/>
      <c r="Y108" s="358"/>
      <c r="Z108" s="358"/>
      <c r="AA108" s="358"/>
      <c r="AB108" s="358"/>
      <c r="AC108" s="356"/>
      <c r="AD108" s="356"/>
      <c r="AE108" s="356"/>
      <c r="AF108" s="356"/>
      <c r="AG108" s="356"/>
      <c r="AH108" s="356"/>
      <c r="AI108" s="356"/>
      <c r="AJ108" s="356"/>
      <c r="AK108" s="356"/>
      <c r="AL108" s="356"/>
      <c r="AM108" s="356"/>
      <c r="AN108" s="356"/>
      <c r="AO108" s="356"/>
      <c r="AP108" s="356"/>
    </row>
    <row r="109" spans="1:42" s="1" customFormat="1">
      <c r="A109"/>
      <c r="B109" s="359" t="s">
        <v>4951</v>
      </c>
      <c r="C109" s="360">
        <v>1000</v>
      </c>
      <c r="D109" s="359" t="s">
        <v>5666</v>
      </c>
      <c r="E109" s="358"/>
      <c r="F109" s="358"/>
      <c r="G109" s="358"/>
      <c r="H109" s="358"/>
      <c r="I109" s="358"/>
      <c r="J109" s="358"/>
      <c r="K109" s="358"/>
      <c r="L109" s="358"/>
      <c r="M109" s="358"/>
      <c r="N109" s="358"/>
      <c r="O109" s="358"/>
      <c r="P109" s="358"/>
      <c r="Q109" s="358"/>
      <c r="R109" s="358"/>
      <c r="S109" s="358"/>
      <c r="T109" s="358"/>
      <c r="U109" s="358"/>
      <c r="V109" s="358"/>
      <c r="W109" s="358"/>
      <c r="X109" s="358"/>
      <c r="Y109" s="358"/>
      <c r="Z109" s="358"/>
      <c r="AA109" s="358"/>
      <c r="AB109" s="358"/>
      <c r="AC109" s="356"/>
      <c r="AD109" s="356"/>
      <c r="AE109" s="356"/>
      <c r="AF109" s="356"/>
      <c r="AG109" s="356"/>
      <c r="AH109" s="356"/>
      <c r="AI109" s="356"/>
      <c r="AJ109" s="356"/>
      <c r="AK109" s="356"/>
      <c r="AL109" s="356"/>
      <c r="AM109" s="356"/>
      <c r="AN109" s="356"/>
      <c r="AO109" s="356"/>
      <c r="AP109" s="356"/>
    </row>
    <row r="110" spans="1:42" s="1" customFormat="1">
      <c r="A110"/>
      <c r="B110" s="359" t="s">
        <v>4952</v>
      </c>
      <c r="C110" s="360">
        <v>200</v>
      </c>
      <c r="D110" s="359" t="s">
        <v>5667</v>
      </c>
      <c r="E110" s="358"/>
      <c r="F110" s="358"/>
      <c r="G110" s="358"/>
      <c r="H110" s="358"/>
      <c r="I110" s="358"/>
      <c r="J110" s="358"/>
      <c r="K110" s="358"/>
      <c r="L110" s="358"/>
      <c r="M110" s="358"/>
      <c r="N110" s="358"/>
      <c r="O110" s="358"/>
      <c r="P110" s="358"/>
      <c r="Q110" s="358"/>
      <c r="R110" s="358"/>
      <c r="S110" s="358"/>
      <c r="T110" s="358"/>
      <c r="U110" s="358"/>
      <c r="V110" s="358"/>
      <c r="W110" s="358"/>
      <c r="X110" s="358"/>
      <c r="Y110" s="358"/>
      <c r="Z110" s="358"/>
      <c r="AA110" s="358"/>
      <c r="AB110" s="358"/>
      <c r="AC110" s="356"/>
      <c r="AD110" s="356"/>
      <c r="AE110" s="356"/>
      <c r="AF110" s="356"/>
      <c r="AG110" s="356"/>
      <c r="AH110" s="356"/>
      <c r="AI110" s="356"/>
      <c r="AJ110" s="356"/>
      <c r="AK110" s="356"/>
      <c r="AL110" s="356"/>
      <c r="AM110" s="356"/>
      <c r="AN110" s="356"/>
      <c r="AO110" s="356"/>
      <c r="AP110" s="356"/>
    </row>
    <row r="111" spans="1:42" s="1" customFormat="1">
      <c r="A111"/>
      <c r="B111" s="359" t="s">
        <v>4953</v>
      </c>
      <c r="C111" s="360">
        <v>300</v>
      </c>
      <c r="D111" s="359" t="s">
        <v>5668</v>
      </c>
      <c r="E111" s="358"/>
      <c r="F111" s="358"/>
      <c r="G111" s="358"/>
      <c r="H111" s="358"/>
      <c r="I111" s="358"/>
      <c r="J111" s="358"/>
      <c r="K111" s="358"/>
      <c r="L111" s="358"/>
      <c r="M111" s="358"/>
      <c r="N111" s="358"/>
      <c r="O111" s="358"/>
      <c r="P111" s="358"/>
      <c r="Q111" s="358"/>
      <c r="R111" s="358"/>
      <c r="S111" s="358"/>
      <c r="T111" s="358"/>
      <c r="U111" s="358"/>
      <c r="V111" s="358"/>
      <c r="W111" s="358"/>
      <c r="X111" s="358"/>
      <c r="Y111" s="358"/>
      <c r="Z111" s="358"/>
      <c r="AA111" s="358"/>
      <c r="AB111" s="358"/>
      <c r="AC111" s="356"/>
      <c r="AD111" s="356"/>
      <c r="AE111" s="356"/>
      <c r="AF111" s="356"/>
      <c r="AG111" s="356"/>
      <c r="AH111" s="356"/>
      <c r="AI111" s="356"/>
      <c r="AJ111" s="356"/>
      <c r="AK111" s="356"/>
      <c r="AL111" s="356"/>
      <c r="AM111" s="356"/>
      <c r="AN111" s="356"/>
      <c r="AO111" s="356"/>
      <c r="AP111" s="356"/>
    </row>
    <row r="112" spans="1:42" s="1" customFormat="1">
      <c r="A112"/>
      <c r="B112" s="359" t="s">
        <v>4954</v>
      </c>
      <c r="C112" s="360">
        <v>200</v>
      </c>
      <c r="D112" s="359" t="s">
        <v>4875</v>
      </c>
      <c r="E112" s="358"/>
      <c r="F112" s="358"/>
      <c r="G112" s="358"/>
      <c r="H112" s="358"/>
      <c r="I112" s="358"/>
      <c r="J112" s="358"/>
      <c r="K112" s="358"/>
      <c r="L112" s="358"/>
      <c r="M112" s="358"/>
      <c r="N112" s="358"/>
      <c r="O112" s="358"/>
      <c r="P112" s="358"/>
      <c r="Q112" s="358"/>
      <c r="R112" s="358"/>
      <c r="S112" s="358"/>
      <c r="T112" s="358"/>
      <c r="U112" s="358"/>
      <c r="V112" s="358"/>
      <c r="W112" s="358"/>
      <c r="X112" s="358"/>
      <c r="Y112" s="358"/>
      <c r="Z112" s="358"/>
      <c r="AA112" s="358"/>
      <c r="AB112" s="358"/>
      <c r="AC112" s="356"/>
      <c r="AD112" s="356"/>
      <c r="AE112" s="356"/>
      <c r="AF112" s="356"/>
      <c r="AG112" s="356"/>
      <c r="AH112" s="356"/>
      <c r="AI112" s="356"/>
      <c r="AJ112" s="356"/>
      <c r="AK112" s="356"/>
      <c r="AL112" s="356"/>
      <c r="AM112" s="356"/>
      <c r="AN112" s="356"/>
      <c r="AO112" s="356"/>
      <c r="AP112" s="356"/>
    </row>
    <row r="113" spans="1:42" s="1" customFormat="1">
      <c r="A113"/>
      <c r="B113" s="359" t="s">
        <v>4955</v>
      </c>
      <c r="C113" s="360">
        <v>500</v>
      </c>
      <c r="D113" s="359" t="s">
        <v>3709</v>
      </c>
      <c r="E113" s="358"/>
      <c r="F113" s="358"/>
      <c r="G113" s="358"/>
      <c r="H113" s="358"/>
      <c r="I113" s="358"/>
      <c r="J113" s="358"/>
      <c r="K113" s="358"/>
      <c r="L113" s="358"/>
      <c r="M113" s="358"/>
      <c r="N113" s="358"/>
      <c r="O113" s="358"/>
      <c r="P113" s="358"/>
      <c r="Q113" s="358"/>
      <c r="R113" s="358"/>
      <c r="S113" s="358"/>
      <c r="T113" s="358"/>
      <c r="U113" s="358"/>
      <c r="V113" s="358"/>
      <c r="W113" s="358"/>
      <c r="X113" s="358"/>
      <c r="Y113" s="358"/>
      <c r="Z113" s="358"/>
      <c r="AA113" s="358"/>
      <c r="AB113" s="358"/>
      <c r="AC113" s="356"/>
      <c r="AD113" s="356"/>
      <c r="AE113" s="356"/>
      <c r="AF113" s="356"/>
      <c r="AG113" s="356"/>
      <c r="AH113" s="356"/>
      <c r="AI113" s="356"/>
      <c r="AJ113" s="356"/>
      <c r="AK113" s="356"/>
      <c r="AL113" s="356"/>
      <c r="AM113" s="356"/>
      <c r="AN113" s="356"/>
      <c r="AO113" s="356"/>
      <c r="AP113" s="356"/>
    </row>
    <row r="114" spans="1:42" s="1" customFormat="1">
      <c r="A114"/>
      <c r="B114" s="359" t="s">
        <v>4956</v>
      </c>
      <c r="C114" s="360">
        <v>500</v>
      </c>
      <c r="D114" s="359" t="s">
        <v>5669</v>
      </c>
      <c r="E114" s="358"/>
      <c r="F114" s="358"/>
      <c r="G114" s="358"/>
      <c r="H114" s="358"/>
      <c r="I114" s="358"/>
      <c r="J114" s="358"/>
      <c r="K114" s="358"/>
      <c r="L114" s="358"/>
      <c r="M114" s="358"/>
      <c r="N114" s="358"/>
      <c r="O114" s="358"/>
      <c r="P114" s="358"/>
      <c r="Q114" s="358"/>
      <c r="R114" s="358"/>
      <c r="S114" s="358"/>
      <c r="T114" s="358"/>
      <c r="U114" s="358"/>
      <c r="V114" s="358"/>
      <c r="W114" s="358"/>
      <c r="X114" s="358"/>
      <c r="Y114" s="358"/>
      <c r="Z114" s="358"/>
      <c r="AA114" s="358"/>
      <c r="AB114" s="358"/>
      <c r="AC114" s="356"/>
      <c r="AD114" s="356"/>
      <c r="AE114" s="356"/>
      <c r="AF114" s="356"/>
      <c r="AG114" s="356"/>
      <c r="AH114" s="356"/>
      <c r="AI114" s="356"/>
      <c r="AJ114" s="356"/>
      <c r="AK114" s="356"/>
      <c r="AL114" s="356"/>
      <c r="AM114" s="356"/>
      <c r="AN114" s="356"/>
      <c r="AO114" s="356"/>
      <c r="AP114" s="356"/>
    </row>
    <row r="115" spans="1:42" s="1" customFormat="1">
      <c r="A115"/>
      <c r="B115" s="359" t="s">
        <v>4957</v>
      </c>
      <c r="C115" s="360">
        <v>30</v>
      </c>
      <c r="D115" s="359" t="s">
        <v>5670</v>
      </c>
      <c r="E115" s="358"/>
      <c r="F115" s="358"/>
      <c r="G115" s="358"/>
      <c r="H115" s="358"/>
      <c r="I115" s="358"/>
      <c r="J115" s="358"/>
      <c r="K115" s="358"/>
      <c r="L115" s="358"/>
      <c r="M115" s="358"/>
      <c r="N115" s="358"/>
      <c r="O115" s="358"/>
      <c r="P115" s="358"/>
      <c r="Q115" s="358"/>
      <c r="R115" s="358"/>
      <c r="S115" s="358"/>
      <c r="T115" s="358"/>
      <c r="U115" s="358"/>
      <c r="V115" s="358"/>
      <c r="W115" s="358"/>
      <c r="X115" s="358"/>
      <c r="Y115" s="358"/>
      <c r="Z115" s="358"/>
      <c r="AA115" s="358"/>
      <c r="AB115" s="358"/>
      <c r="AC115" s="356"/>
      <c r="AD115" s="356"/>
      <c r="AE115" s="356"/>
      <c r="AF115" s="356"/>
      <c r="AG115" s="356"/>
      <c r="AH115" s="356"/>
      <c r="AI115" s="356"/>
      <c r="AJ115" s="356"/>
      <c r="AK115" s="356"/>
      <c r="AL115" s="356"/>
      <c r="AM115" s="356"/>
      <c r="AN115" s="356"/>
      <c r="AO115" s="356"/>
      <c r="AP115" s="356"/>
    </row>
    <row r="116" spans="1:42" s="1" customFormat="1">
      <c r="A116"/>
      <c r="B116" s="359" t="s">
        <v>4958</v>
      </c>
      <c r="C116" s="360">
        <v>100</v>
      </c>
      <c r="D116" s="359" t="s">
        <v>3289</v>
      </c>
      <c r="E116" s="358"/>
      <c r="F116" s="358"/>
      <c r="G116" s="358"/>
      <c r="H116" s="358"/>
      <c r="I116" s="358"/>
      <c r="J116" s="358"/>
      <c r="K116" s="358"/>
      <c r="L116" s="358"/>
      <c r="M116" s="358"/>
      <c r="N116" s="358"/>
      <c r="O116" s="358"/>
      <c r="P116" s="358"/>
      <c r="Q116" s="358"/>
      <c r="R116" s="358"/>
      <c r="S116" s="358"/>
      <c r="T116" s="358"/>
      <c r="U116" s="358"/>
      <c r="V116" s="358"/>
      <c r="W116" s="358"/>
      <c r="X116" s="358"/>
      <c r="Y116" s="358"/>
      <c r="Z116" s="358"/>
      <c r="AA116" s="358"/>
      <c r="AB116" s="358"/>
      <c r="AC116" s="356"/>
      <c r="AD116" s="356"/>
      <c r="AE116" s="356"/>
      <c r="AF116" s="356"/>
      <c r="AG116" s="356"/>
      <c r="AH116" s="356"/>
      <c r="AI116" s="356"/>
      <c r="AJ116" s="356"/>
      <c r="AK116" s="356"/>
      <c r="AL116" s="356"/>
      <c r="AM116" s="356"/>
      <c r="AN116" s="356"/>
      <c r="AO116" s="356"/>
      <c r="AP116" s="356"/>
    </row>
    <row r="117" spans="1:42" s="1" customFormat="1">
      <c r="A117"/>
      <c r="B117" s="359" t="s">
        <v>4959</v>
      </c>
      <c r="C117" s="360">
        <v>1100</v>
      </c>
      <c r="D117" s="359" t="s">
        <v>5671</v>
      </c>
      <c r="E117" s="358"/>
      <c r="F117" s="358"/>
      <c r="G117" s="358"/>
      <c r="H117" s="358"/>
      <c r="I117" s="358"/>
      <c r="J117" s="358"/>
      <c r="K117" s="358"/>
      <c r="L117" s="358"/>
      <c r="M117" s="358"/>
      <c r="N117" s="358"/>
      <c r="O117" s="358"/>
      <c r="P117" s="358"/>
      <c r="Q117" s="358"/>
      <c r="R117" s="358"/>
      <c r="S117" s="358"/>
      <c r="T117" s="358"/>
      <c r="U117" s="358"/>
      <c r="V117" s="358"/>
      <c r="W117" s="358"/>
      <c r="X117" s="358"/>
      <c r="Y117" s="358"/>
      <c r="Z117" s="358"/>
      <c r="AA117" s="358"/>
      <c r="AB117" s="358"/>
      <c r="AC117" s="356"/>
      <c r="AD117" s="356"/>
      <c r="AE117" s="356"/>
      <c r="AF117" s="356"/>
      <c r="AG117" s="356"/>
      <c r="AH117" s="356"/>
      <c r="AI117" s="356"/>
      <c r="AJ117" s="356"/>
      <c r="AK117" s="356"/>
      <c r="AL117" s="356"/>
      <c r="AM117" s="356"/>
      <c r="AN117" s="356"/>
      <c r="AO117" s="356"/>
      <c r="AP117" s="356"/>
    </row>
    <row r="118" spans="1:42" s="1" customFormat="1">
      <c r="A118"/>
      <c r="B118" s="359" t="s">
        <v>4960</v>
      </c>
      <c r="C118" s="360">
        <v>100</v>
      </c>
      <c r="D118" s="359" t="s">
        <v>2529</v>
      </c>
      <c r="E118" s="358"/>
      <c r="F118" s="358"/>
      <c r="G118" s="358"/>
      <c r="H118" s="358"/>
      <c r="I118" s="358"/>
      <c r="J118" s="358"/>
      <c r="K118" s="358"/>
      <c r="L118" s="358"/>
      <c r="M118" s="358"/>
      <c r="N118" s="358"/>
      <c r="O118" s="358"/>
      <c r="P118" s="358"/>
      <c r="Q118" s="358"/>
      <c r="R118" s="358"/>
      <c r="S118" s="358"/>
      <c r="T118" s="358"/>
      <c r="U118" s="358"/>
      <c r="V118" s="358"/>
      <c r="W118" s="358"/>
      <c r="X118" s="358"/>
      <c r="Y118" s="358"/>
      <c r="Z118" s="358"/>
      <c r="AA118" s="358"/>
      <c r="AB118" s="358"/>
      <c r="AC118" s="356"/>
      <c r="AD118" s="356"/>
      <c r="AE118" s="356"/>
      <c r="AF118" s="356"/>
      <c r="AG118" s="356"/>
      <c r="AH118" s="356"/>
      <c r="AI118" s="356"/>
      <c r="AJ118" s="356"/>
      <c r="AK118" s="356"/>
      <c r="AL118" s="356"/>
      <c r="AM118" s="356"/>
      <c r="AN118" s="356"/>
      <c r="AO118" s="356"/>
      <c r="AP118" s="356"/>
    </row>
    <row r="119" spans="1:42" s="1" customFormat="1">
      <c r="A119"/>
      <c r="B119" s="359" t="s">
        <v>4961</v>
      </c>
      <c r="C119" s="360">
        <v>100</v>
      </c>
      <c r="D119" s="359" t="s">
        <v>2349</v>
      </c>
      <c r="E119" s="358"/>
      <c r="F119" s="358"/>
      <c r="G119" s="358"/>
      <c r="H119" s="358"/>
      <c r="I119" s="358"/>
      <c r="J119" s="358"/>
      <c r="K119" s="358"/>
      <c r="L119" s="358"/>
      <c r="M119" s="358"/>
      <c r="N119" s="358"/>
      <c r="O119" s="358"/>
      <c r="P119" s="358"/>
      <c r="Q119" s="358"/>
      <c r="R119" s="358"/>
      <c r="S119" s="358"/>
      <c r="T119" s="358"/>
      <c r="U119" s="358"/>
      <c r="V119" s="358"/>
      <c r="W119" s="358"/>
      <c r="X119" s="358"/>
      <c r="Y119" s="358"/>
      <c r="Z119" s="358"/>
      <c r="AA119" s="358"/>
      <c r="AB119" s="358"/>
      <c r="AC119" s="356"/>
      <c r="AD119" s="356"/>
      <c r="AE119" s="356"/>
      <c r="AF119" s="356"/>
      <c r="AG119" s="356"/>
      <c r="AH119" s="356"/>
      <c r="AI119" s="356"/>
      <c r="AJ119" s="356"/>
      <c r="AK119" s="356"/>
      <c r="AL119" s="356"/>
      <c r="AM119" s="356"/>
      <c r="AN119" s="356"/>
      <c r="AO119" s="356"/>
      <c r="AP119" s="356"/>
    </row>
    <row r="120" spans="1:42" s="1" customFormat="1">
      <c r="A120"/>
      <c r="B120" s="359" t="s">
        <v>4962</v>
      </c>
      <c r="C120" s="360">
        <v>100</v>
      </c>
      <c r="D120" s="359" t="s">
        <v>4900</v>
      </c>
      <c r="E120" s="358"/>
      <c r="F120" s="358"/>
      <c r="G120" s="358"/>
      <c r="H120" s="358"/>
      <c r="I120" s="358"/>
      <c r="J120" s="358"/>
      <c r="K120" s="358"/>
      <c r="L120" s="358"/>
      <c r="M120" s="358"/>
      <c r="N120" s="358"/>
      <c r="O120" s="358"/>
      <c r="P120" s="358"/>
      <c r="Q120" s="358"/>
      <c r="R120" s="358"/>
      <c r="S120" s="358"/>
      <c r="T120" s="358"/>
      <c r="U120" s="358"/>
      <c r="V120" s="358"/>
      <c r="W120" s="358"/>
      <c r="X120" s="358"/>
      <c r="Y120" s="358"/>
      <c r="Z120" s="358"/>
      <c r="AA120" s="358"/>
      <c r="AB120" s="358"/>
      <c r="AC120" s="356"/>
      <c r="AD120" s="356"/>
      <c r="AE120" s="356"/>
      <c r="AF120" s="356"/>
      <c r="AG120" s="356"/>
      <c r="AH120" s="356"/>
      <c r="AI120" s="356"/>
      <c r="AJ120" s="356"/>
      <c r="AK120" s="356"/>
      <c r="AL120" s="356"/>
      <c r="AM120" s="356"/>
      <c r="AN120" s="356"/>
      <c r="AO120" s="356"/>
      <c r="AP120" s="356"/>
    </row>
    <row r="121" spans="1:42" s="1" customFormat="1">
      <c r="A121"/>
      <c r="B121" s="359" t="s">
        <v>4963</v>
      </c>
      <c r="C121" s="360">
        <v>500</v>
      </c>
      <c r="D121" s="359" t="s">
        <v>5672</v>
      </c>
      <c r="E121" s="358"/>
      <c r="F121" s="358"/>
      <c r="G121" s="358"/>
      <c r="H121" s="358"/>
      <c r="I121" s="358"/>
      <c r="J121" s="358"/>
      <c r="K121" s="358"/>
      <c r="L121" s="358"/>
      <c r="M121" s="358"/>
      <c r="N121" s="358"/>
      <c r="O121" s="358"/>
      <c r="P121" s="358"/>
      <c r="Q121" s="358"/>
      <c r="R121" s="358"/>
      <c r="S121" s="358"/>
      <c r="T121" s="358"/>
      <c r="U121" s="358"/>
      <c r="V121" s="358"/>
      <c r="W121" s="358"/>
      <c r="X121" s="358"/>
      <c r="Y121" s="358"/>
      <c r="Z121" s="358"/>
      <c r="AA121" s="358"/>
      <c r="AB121" s="358"/>
      <c r="AC121" s="356"/>
      <c r="AD121" s="356"/>
      <c r="AE121" s="356"/>
      <c r="AF121" s="356"/>
      <c r="AG121" s="356"/>
      <c r="AH121" s="356"/>
      <c r="AI121" s="356"/>
      <c r="AJ121" s="356"/>
      <c r="AK121" s="356"/>
      <c r="AL121" s="356"/>
      <c r="AM121" s="356"/>
      <c r="AN121" s="356"/>
      <c r="AO121" s="356"/>
      <c r="AP121" s="356"/>
    </row>
    <row r="122" spans="1:42" s="1" customFormat="1">
      <c r="A122"/>
      <c r="B122" s="359" t="s">
        <v>4964</v>
      </c>
      <c r="C122" s="360">
        <v>100</v>
      </c>
      <c r="D122" s="359" t="s">
        <v>5673</v>
      </c>
      <c r="E122" s="358"/>
      <c r="F122" s="358"/>
      <c r="G122" s="358"/>
      <c r="H122" s="358"/>
      <c r="I122" s="358"/>
      <c r="J122" s="358"/>
      <c r="K122" s="358"/>
      <c r="L122" s="358"/>
      <c r="M122" s="358"/>
      <c r="N122" s="358"/>
      <c r="O122" s="358"/>
      <c r="P122" s="358"/>
      <c r="Q122" s="358"/>
      <c r="R122" s="358"/>
      <c r="S122" s="358"/>
      <c r="T122" s="358"/>
      <c r="U122" s="358"/>
      <c r="V122" s="358"/>
      <c r="W122" s="358"/>
      <c r="X122" s="358"/>
      <c r="Y122" s="358"/>
      <c r="Z122" s="358"/>
      <c r="AA122" s="358"/>
      <c r="AB122" s="358"/>
      <c r="AC122" s="356"/>
      <c r="AD122" s="356"/>
      <c r="AE122" s="356"/>
      <c r="AF122" s="356"/>
      <c r="AG122" s="356"/>
      <c r="AH122" s="356"/>
      <c r="AI122" s="356"/>
      <c r="AJ122" s="356"/>
      <c r="AK122" s="356"/>
      <c r="AL122" s="356"/>
      <c r="AM122" s="356"/>
      <c r="AN122" s="356"/>
      <c r="AO122" s="356"/>
      <c r="AP122" s="356"/>
    </row>
    <row r="123" spans="1:42" s="1" customFormat="1">
      <c r="A123"/>
      <c r="B123" s="359" t="s">
        <v>4965</v>
      </c>
      <c r="C123" s="360">
        <v>200</v>
      </c>
      <c r="D123" s="359" t="s">
        <v>3591</v>
      </c>
      <c r="E123" s="358"/>
      <c r="F123" s="358"/>
      <c r="G123" s="358"/>
      <c r="H123" s="358"/>
      <c r="I123" s="358"/>
      <c r="J123" s="358"/>
      <c r="K123" s="358"/>
      <c r="L123" s="358"/>
      <c r="M123" s="358"/>
      <c r="N123" s="358"/>
      <c r="O123" s="358"/>
      <c r="P123" s="358"/>
      <c r="Q123" s="358"/>
      <c r="R123" s="358"/>
      <c r="S123" s="358"/>
      <c r="T123" s="358"/>
      <c r="U123" s="358"/>
      <c r="V123" s="358"/>
      <c r="W123" s="358"/>
      <c r="X123" s="358"/>
      <c r="Y123" s="358"/>
      <c r="Z123" s="358"/>
      <c r="AA123" s="358"/>
      <c r="AB123" s="358"/>
      <c r="AC123" s="356"/>
      <c r="AD123" s="356"/>
      <c r="AE123" s="356"/>
      <c r="AF123" s="356"/>
      <c r="AG123" s="356"/>
      <c r="AH123" s="356"/>
      <c r="AI123" s="356"/>
      <c r="AJ123" s="356"/>
      <c r="AK123" s="356"/>
      <c r="AL123" s="356"/>
      <c r="AM123" s="356"/>
      <c r="AN123" s="356"/>
      <c r="AO123" s="356"/>
      <c r="AP123" s="356"/>
    </row>
    <row r="124" spans="1:42" s="1" customFormat="1">
      <c r="A124"/>
      <c r="B124" s="359" t="s">
        <v>4966</v>
      </c>
      <c r="C124" s="360">
        <v>100</v>
      </c>
      <c r="D124" s="359" t="s">
        <v>5674</v>
      </c>
      <c r="E124" s="358"/>
      <c r="F124" s="358"/>
      <c r="G124" s="358"/>
      <c r="H124" s="358"/>
      <c r="I124" s="358"/>
      <c r="J124" s="358"/>
      <c r="K124" s="358"/>
      <c r="L124" s="358"/>
      <c r="M124" s="358"/>
      <c r="N124" s="358"/>
      <c r="O124" s="358"/>
      <c r="P124" s="358"/>
      <c r="Q124" s="358"/>
      <c r="R124" s="358"/>
      <c r="S124" s="358"/>
      <c r="T124" s="358"/>
      <c r="U124" s="358"/>
      <c r="V124" s="358"/>
      <c r="W124" s="358"/>
      <c r="X124" s="358"/>
      <c r="Y124" s="358"/>
      <c r="Z124" s="358"/>
      <c r="AA124" s="358"/>
      <c r="AB124" s="358"/>
      <c r="AC124" s="356"/>
      <c r="AD124" s="356"/>
      <c r="AE124" s="356"/>
      <c r="AF124" s="356"/>
      <c r="AG124" s="356"/>
      <c r="AH124" s="356"/>
      <c r="AI124" s="356"/>
      <c r="AJ124" s="356"/>
      <c r="AK124" s="356"/>
      <c r="AL124" s="356"/>
      <c r="AM124" s="356"/>
      <c r="AN124" s="356"/>
      <c r="AO124" s="356"/>
      <c r="AP124" s="356"/>
    </row>
    <row r="125" spans="1:42" s="1" customFormat="1">
      <c r="A125"/>
      <c r="B125" s="359" t="s">
        <v>4967</v>
      </c>
      <c r="C125" s="360">
        <v>17</v>
      </c>
      <c r="D125" s="359" t="s">
        <v>4901</v>
      </c>
      <c r="E125" s="358"/>
      <c r="F125" s="358"/>
      <c r="G125" s="358"/>
      <c r="H125" s="358"/>
      <c r="I125" s="358"/>
      <c r="J125" s="358"/>
      <c r="K125" s="358"/>
      <c r="L125" s="358"/>
      <c r="M125" s="358"/>
      <c r="N125" s="358"/>
      <c r="O125" s="358"/>
      <c r="P125" s="358"/>
      <c r="Q125" s="358"/>
      <c r="R125" s="358"/>
      <c r="S125" s="358"/>
      <c r="T125" s="358"/>
      <c r="U125" s="358"/>
      <c r="V125" s="358"/>
      <c r="W125" s="358"/>
      <c r="X125" s="358"/>
      <c r="Y125" s="358"/>
      <c r="Z125" s="358"/>
      <c r="AA125" s="358"/>
      <c r="AB125" s="358"/>
      <c r="AC125" s="356"/>
      <c r="AD125" s="356"/>
      <c r="AE125" s="356"/>
      <c r="AF125" s="356"/>
      <c r="AG125" s="356"/>
      <c r="AH125" s="356"/>
      <c r="AI125" s="356"/>
      <c r="AJ125" s="356"/>
      <c r="AK125" s="356"/>
      <c r="AL125" s="356"/>
      <c r="AM125" s="356"/>
      <c r="AN125" s="356"/>
      <c r="AO125" s="356"/>
      <c r="AP125" s="356"/>
    </row>
    <row r="126" spans="1:42" s="1" customFormat="1">
      <c r="A126"/>
      <c r="B126" s="359" t="s">
        <v>4968</v>
      </c>
      <c r="C126" s="360">
        <v>50</v>
      </c>
      <c r="D126" s="359" t="s">
        <v>5675</v>
      </c>
      <c r="E126" s="358"/>
      <c r="F126" s="358"/>
      <c r="G126" s="358"/>
      <c r="H126" s="358"/>
      <c r="I126" s="358"/>
      <c r="J126" s="358"/>
      <c r="K126" s="358"/>
      <c r="L126" s="358"/>
      <c r="M126" s="358"/>
      <c r="N126" s="358"/>
      <c r="O126" s="358"/>
      <c r="P126" s="358"/>
      <c r="Q126" s="358"/>
      <c r="R126" s="358"/>
      <c r="S126" s="358"/>
      <c r="T126" s="358"/>
      <c r="U126" s="358"/>
      <c r="V126" s="358"/>
      <c r="W126" s="358"/>
      <c r="X126" s="358"/>
      <c r="Y126" s="358"/>
      <c r="Z126" s="358"/>
      <c r="AA126" s="358"/>
      <c r="AB126" s="358"/>
      <c r="AC126" s="356"/>
      <c r="AD126" s="356"/>
      <c r="AE126" s="356"/>
      <c r="AF126" s="356"/>
      <c r="AG126" s="356"/>
      <c r="AH126" s="356"/>
      <c r="AI126" s="356"/>
      <c r="AJ126" s="356"/>
      <c r="AK126" s="356"/>
      <c r="AL126" s="356"/>
      <c r="AM126" s="356"/>
      <c r="AN126" s="356"/>
      <c r="AO126" s="356"/>
      <c r="AP126" s="356"/>
    </row>
    <row r="127" spans="1:42" s="1" customFormat="1">
      <c r="A127"/>
      <c r="B127" s="359" t="s">
        <v>4969</v>
      </c>
      <c r="C127" s="360">
        <v>50</v>
      </c>
      <c r="D127" s="359" t="s">
        <v>5676</v>
      </c>
      <c r="E127" s="358"/>
      <c r="F127" s="358"/>
      <c r="G127" s="358"/>
      <c r="H127" s="358"/>
      <c r="I127" s="358"/>
      <c r="J127" s="358"/>
      <c r="K127" s="358"/>
      <c r="L127" s="358"/>
      <c r="M127" s="358"/>
      <c r="N127" s="358"/>
      <c r="O127" s="358"/>
      <c r="P127" s="358"/>
      <c r="Q127" s="358"/>
      <c r="R127" s="358"/>
      <c r="S127" s="358"/>
      <c r="T127" s="358"/>
      <c r="U127" s="358"/>
      <c r="V127" s="358"/>
      <c r="W127" s="358"/>
      <c r="X127" s="358"/>
      <c r="Y127" s="358"/>
      <c r="Z127" s="358"/>
      <c r="AA127" s="358"/>
      <c r="AB127" s="358"/>
      <c r="AC127" s="356"/>
      <c r="AD127" s="356"/>
      <c r="AE127" s="356"/>
      <c r="AF127" s="356"/>
      <c r="AG127" s="356"/>
      <c r="AH127" s="356"/>
      <c r="AI127" s="356"/>
      <c r="AJ127" s="356"/>
      <c r="AK127" s="356"/>
      <c r="AL127" s="356"/>
      <c r="AM127" s="356"/>
      <c r="AN127" s="356"/>
      <c r="AO127" s="356"/>
      <c r="AP127" s="356"/>
    </row>
    <row r="128" spans="1:42" s="1" customFormat="1">
      <c r="A128"/>
      <c r="B128" s="359" t="s">
        <v>4970</v>
      </c>
      <c r="C128" s="360">
        <v>100</v>
      </c>
      <c r="D128" s="359" t="s">
        <v>5677</v>
      </c>
      <c r="E128" s="358"/>
      <c r="F128" s="358"/>
      <c r="G128" s="358"/>
      <c r="H128" s="358"/>
      <c r="I128" s="358"/>
      <c r="J128" s="358"/>
      <c r="K128" s="358"/>
      <c r="L128" s="358"/>
      <c r="M128" s="358"/>
      <c r="N128" s="358"/>
      <c r="O128" s="358"/>
      <c r="P128" s="358"/>
      <c r="Q128" s="358"/>
      <c r="R128" s="358"/>
      <c r="S128" s="358"/>
      <c r="T128" s="358"/>
      <c r="U128" s="358"/>
      <c r="V128" s="358"/>
      <c r="W128" s="358"/>
      <c r="X128" s="358"/>
      <c r="Y128" s="358"/>
      <c r="Z128" s="358"/>
      <c r="AA128" s="358"/>
      <c r="AB128" s="358"/>
      <c r="AC128" s="356"/>
      <c r="AD128" s="356"/>
      <c r="AE128" s="356"/>
      <c r="AF128" s="356"/>
      <c r="AG128" s="356"/>
      <c r="AH128" s="356"/>
      <c r="AI128" s="356"/>
      <c r="AJ128" s="356"/>
      <c r="AK128" s="356"/>
      <c r="AL128" s="356"/>
      <c r="AM128" s="356"/>
      <c r="AN128" s="356"/>
      <c r="AO128" s="356"/>
      <c r="AP128" s="356"/>
    </row>
    <row r="129" spans="1:42" s="1" customFormat="1">
      <c r="A129"/>
      <c r="B129" s="359" t="s">
        <v>4971</v>
      </c>
      <c r="C129" s="360">
        <v>100</v>
      </c>
      <c r="D129" s="359" t="s">
        <v>1685</v>
      </c>
      <c r="E129" s="358"/>
      <c r="F129" s="358"/>
      <c r="G129" s="358"/>
      <c r="H129" s="358"/>
      <c r="I129" s="358"/>
      <c r="J129" s="358"/>
      <c r="K129" s="358"/>
      <c r="L129" s="358"/>
      <c r="M129" s="358"/>
      <c r="N129" s="358"/>
      <c r="O129" s="358"/>
      <c r="P129" s="358"/>
      <c r="Q129" s="358"/>
      <c r="R129" s="358"/>
      <c r="S129" s="358"/>
      <c r="T129" s="358"/>
      <c r="U129" s="358"/>
      <c r="V129" s="358"/>
      <c r="W129" s="358"/>
      <c r="X129" s="358"/>
      <c r="Y129" s="358"/>
      <c r="Z129" s="358"/>
      <c r="AA129" s="358"/>
      <c r="AB129" s="358"/>
      <c r="AC129" s="356"/>
      <c r="AD129" s="356"/>
      <c r="AE129" s="356"/>
      <c r="AF129" s="356"/>
      <c r="AG129" s="356"/>
      <c r="AH129" s="356"/>
      <c r="AI129" s="356"/>
      <c r="AJ129" s="356"/>
      <c r="AK129" s="356"/>
      <c r="AL129" s="356"/>
      <c r="AM129" s="356"/>
      <c r="AN129" s="356"/>
      <c r="AO129" s="356"/>
      <c r="AP129" s="356"/>
    </row>
    <row r="130" spans="1:42" s="1" customFormat="1">
      <c r="A130"/>
      <c r="B130" s="359" t="s">
        <v>4972</v>
      </c>
      <c r="C130" s="360">
        <v>1000</v>
      </c>
      <c r="D130" s="359" t="s">
        <v>1601</v>
      </c>
      <c r="E130" s="358"/>
      <c r="F130" s="358"/>
      <c r="G130" s="358"/>
      <c r="H130" s="358"/>
      <c r="I130" s="358"/>
      <c r="J130" s="358"/>
      <c r="K130" s="358"/>
      <c r="L130" s="358"/>
      <c r="M130" s="358"/>
      <c r="N130" s="358"/>
      <c r="O130" s="358"/>
      <c r="P130" s="358"/>
      <c r="Q130" s="358"/>
      <c r="R130" s="358"/>
      <c r="S130" s="358"/>
      <c r="T130" s="358"/>
      <c r="U130" s="358"/>
      <c r="V130" s="358"/>
      <c r="W130" s="358"/>
      <c r="X130" s="358"/>
      <c r="Y130" s="358"/>
      <c r="Z130" s="358"/>
      <c r="AA130" s="358"/>
      <c r="AB130" s="358"/>
      <c r="AC130" s="356"/>
      <c r="AD130" s="356"/>
      <c r="AE130" s="356"/>
      <c r="AF130" s="356"/>
      <c r="AG130" s="356"/>
      <c r="AH130" s="356"/>
      <c r="AI130" s="356"/>
      <c r="AJ130" s="356"/>
      <c r="AK130" s="356"/>
      <c r="AL130" s="356"/>
      <c r="AM130" s="356"/>
      <c r="AN130" s="356"/>
      <c r="AO130" s="356"/>
      <c r="AP130" s="356"/>
    </row>
    <row r="131" spans="1:42" s="1" customFormat="1">
      <c r="A131"/>
      <c r="B131" s="359" t="s">
        <v>4973</v>
      </c>
      <c r="C131" s="360">
        <v>200</v>
      </c>
      <c r="D131" s="359" t="s">
        <v>4413</v>
      </c>
      <c r="E131" s="358"/>
      <c r="F131" s="358"/>
      <c r="G131" s="358"/>
      <c r="H131" s="358"/>
      <c r="I131" s="358"/>
      <c r="J131" s="358"/>
      <c r="K131" s="358"/>
      <c r="L131" s="358"/>
      <c r="M131" s="358"/>
      <c r="N131" s="358"/>
      <c r="O131" s="358"/>
      <c r="P131" s="358"/>
      <c r="Q131" s="358"/>
      <c r="R131" s="358"/>
      <c r="S131" s="358"/>
      <c r="T131" s="358"/>
      <c r="U131" s="358"/>
      <c r="V131" s="358"/>
      <c r="W131" s="358"/>
      <c r="X131" s="358"/>
      <c r="Y131" s="358"/>
      <c r="Z131" s="358"/>
      <c r="AA131" s="358"/>
      <c r="AB131" s="358"/>
      <c r="AC131" s="356"/>
      <c r="AD131" s="356"/>
      <c r="AE131" s="356"/>
      <c r="AF131" s="356"/>
      <c r="AG131" s="356"/>
      <c r="AH131" s="356"/>
      <c r="AI131" s="356"/>
      <c r="AJ131" s="356"/>
      <c r="AK131" s="356"/>
      <c r="AL131" s="356"/>
      <c r="AM131" s="356"/>
      <c r="AN131" s="356"/>
      <c r="AO131" s="356"/>
      <c r="AP131" s="356"/>
    </row>
    <row r="132" spans="1:42" s="1" customFormat="1">
      <c r="A132"/>
      <c r="B132" s="359" t="s">
        <v>4974</v>
      </c>
      <c r="C132" s="360">
        <v>1000</v>
      </c>
      <c r="D132" s="359" t="s">
        <v>5671</v>
      </c>
      <c r="E132" s="358"/>
      <c r="F132" s="358"/>
      <c r="G132" s="358"/>
      <c r="H132" s="358"/>
      <c r="I132" s="358"/>
      <c r="J132" s="358"/>
      <c r="K132" s="358"/>
      <c r="L132" s="358"/>
      <c r="M132" s="358"/>
      <c r="N132" s="358"/>
      <c r="O132" s="358"/>
      <c r="P132" s="358"/>
      <c r="Q132" s="358"/>
      <c r="R132" s="358"/>
      <c r="S132" s="358"/>
      <c r="T132" s="358"/>
      <c r="U132" s="358"/>
      <c r="V132" s="358"/>
      <c r="W132" s="358"/>
      <c r="X132" s="358"/>
      <c r="Y132" s="358"/>
      <c r="Z132" s="358"/>
      <c r="AA132" s="358"/>
      <c r="AB132" s="358"/>
      <c r="AC132" s="356"/>
      <c r="AD132" s="356"/>
      <c r="AE132" s="356"/>
      <c r="AF132" s="356"/>
      <c r="AG132" s="356"/>
      <c r="AH132" s="356"/>
      <c r="AI132" s="356"/>
      <c r="AJ132" s="356"/>
      <c r="AK132" s="356"/>
      <c r="AL132" s="356"/>
      <c r="AM132" s="356"/>
      <c r="AN132" s="356"/>
      <c r="AO132" s="356"/>
      <c r="AP132" s="356"/>
    </row>
    <row r="133" spans="1:42" s="1" customFormat="1">
      <c r="A133"/>
      <c r="B133" s="359" t="s">
        <v>4975</v>
      </c>
      <c r="C133" s="360">
        <v>200</v>
      </c>
      <c r="D133" s="359" t="s">
        <v>4876</v>
      </c>
      <c r="E133" s="358"/>
      <c r="F133" s="358"/>
      <c r="G133" s="358"/>
      <c r="H133" s="358"/>
      <c r="I133" s="358"/>
      <c r="J133" s="358"/>
      <c r="K133" s="358"/>
      <c r="L133" s="358"/>
      <c r="M133" s="358"/>
      <c r="N133" s="358"/>
      <c r="O133" s="358"/>
      <c r="P133" s="358"/>
      <c r="Q133" s="358"/>
      <c r="R133" s="358"/>
      <c r="S133" s="358"/>
      <c r="T133" s="358"/>
      <c r="U133" s="358"/>
      <c r="V133" s="358"/>
      <c r="W133" s="358"/>
      <c r="X133" s="358"/>
      <c r="Y133" s="358"/>
      <c r="Z133" s="358"/>
      <c r="AA133" s="358"/>
      <c r="AB133" s="358"/>
      <c r="AC133" s="356"/>
      <c r="AD133" s="356"/>
      <c r="AE133" s="356"/>
      <c r="AF133" s="356"/>
      <c r="AG133" s="356"/>
      <c r="AH133" s="356"/>
      <c r="AI133" s="356"/>
      <c r="AJ133" s="356"/>
      <c r="AK133" s="356"/>
      <c r="AL133" s="356"/>
      <c r="AM133" s="356"/>
      <c r="AN133" s="356"/>
      <c r="AO133" s="356"/>
      <c r="AP133" s="356"/>
    </row>
    <row r="134" spans="1:42" s="1" customFormat="1">
      <c r="A134"/>
      <c r="B134" s="359" t="s">
        <v>4976</v>
      </c>
      <c r="C134" s="360">
        <v>30</v>
      </c>
      <c r="D134" s="359" t="s">
        <v>3799</v>
      </c>
      <c r="E134" s="358"/>
      <c r="F134" s="358"/>
      <c r="G134" s="358"/>
      <c r="H134" s="358"/>
      <c r="I134" s="358"/>
      <c r="J134" s="358"/>
      <c r="K134" s="358"/>
      <c r="L134" s="358"/>
      <c r="M134" s="358"/>
      <c r="N134" s="358"/>
      <c r="O134" s="358"/>
      <c r="P134" s="358"/>
      <c r="Q134" s="358"/>
      <c r="R134" s="358"/>
      <c r="S134" s="358"/>
      <c r="T134" s="358"/>
      <c r="U134" s="358"/>
      <c r="V134" s="358"/>
      <c r="W134" s="358"/>
      <c r="X134" s="358"/>
      <c r="Y134" s="358"/>
      <c r="Z134" s="358"/>
      <c r="AA134" s="358"/>
      <c r="AB134" s="358"/>
      <c r="AC134" s="356"/>
      <c r="AD134" s="356"/>
      <c r="AE134" s="356"/>
      <c r="AF134" s="356"/>
      <c r="AG134" s="356"/>
      <c r="AH134" s="356"/>
      <c r="AI134" s="356"/>
      <c r="AJ134" s="356"/>
      <c r="AK134" s="356"/>
      <c r="AL134" s="356"/>
      <c r="AM134" s="356"/>
      <c r="AN134" s="356"/>
      <c r="AO134" s="356"/>
      <c r="AP134" s="356"/>
    </row>
    <row r="135" spans="1:42" s="1" customFormat="1">
      <c r="A135"/>
      <c r="B135" s="359" t="s">
        <v>4977</v>
      </c>
      <c r="C135" s="360">
        <v>2500</v>
      </c>
      <c r="D135" s="359" t="s">
        <v>5678</v>
      </c>
      <c r="E135" s="358"/>
      <c r="F135" s="358"/>
      <c r="G135" s="358"/>
      <c r="H135" s="358"/>
      <c r="I135" s="358"/>
      <c r="J135" s="358"/>
      <c r="K135" s="358"/>
      <c r="L135" s="358"/>
      <c r="M135" s="358"/>
      <c r="N135" s="358"/>
      <c r="O135" s="358"/>
      <c r="P135" s="358"/>
      <c r="Q135" s="358"/>
      <c r="R135" s="358"/>
      <c r="S135" s="358"/>
      <c r="T135" s="358"/>
      <c r="U135" s="358"/>
      <c r="V135" s="358"/>
      <c r="W135" s="358"/>
      <c r="X135" s="358"/>
      <c r="Y135" s="358"/>
      <c r="Z135" s="358"/>
      <c r="AA135" s="358"/>
      <c r="AB135" s="358"/>
      <c r="AC135" s="356"/>
      <c r="AD135" s="356"/>
      <c r="AE135" s="356"/>
      <c r="AF135" s="356"/>
      <c r="AG135" s="356"/>
      <c r="AH135" s="356"/>
      <c r="AI135" s="356"/>
      <c r="AJ135" s="356"/>
      <c r="AK135" s="356"/>
      <c r="AL135" s="356"/>
      <c r="AM135" s="356"/>
      <c r="AN135" s="356"/>
      <c r="AO135" s="356"/>
      <c r="AP135" s="356"/>
    </row>
    <row r="136" spans="1:42" s="1" customFormat="1">
      <c r="A136"/>
      <c r="B136" s="359" t="s">
        <v>4978</v>
      </c>
      <c r="C136" s="360">
        <v>50</v>
      </c>
      <c r="D136" s="359" t="s">
        <v>4582</v>
      </c>
      <c r="E136" s="358"/>
      <c r="F136" s="358"/>
      <c r="G136" s="358"/>
      <c r="H136" s="358"/>
      <c r="I136" s="358"/>
      <c r="J136" s="358"/>
      <c r="K136" s="358"/>
      <c r="L136" s="358"/>
      <c r="M136" s="358"/>
      <c r="N136" s="358"/>
      <c r="O136" s="358"/>
      <c r="P136" s="358"/>
      <c r="Q136" s="358"/>
      <c r="R136" s="358"/>
      <c r="S136" s="358"/>
      <c r="T136" s="358"/>
      <c r="U136" s="358"/>
      <c r="V136" s="358"/>
      <c r="W136" s="358"/>
      <c r="X136" s="358"/>
      <c r="Y136" s="358"/>
      <c r="Z136" s="358"/>
      <c r="AA136" s="358"/>
      <c r="AB136" s="358"/>
      <c r="AC136" s="356"/>
      <c r="AD136" s="356"/>
      <c r="AE136" s="356"/>
      <c r="AF136" s="356"/>
      <c r="AG136" s="356"/>
      <c r="AH136" s="356"/>
      <c r="AI136" s="356"/>
      <c r="AJ136" s="356"/>
      <c r="AK136" s="356"/>
      <c r="AL136" s="356"/>
      <c r="AM136" s="356"/>
      <c r="AN136" s="356"/>
      <c r="AO136" s="356"/>
      <c r="AP136" s="356"/>
    </row>
    <row r="137" spans="1:42" s="1" customFormat="1">
      <c r="A137"/>
      <c r="B137" s="359" t="s">
        <v>4979</v>
      </c>
      <c r="C137" s="360">
        <v>100</v>
      </c>
      <c r="D137" s="359" t="s">
        <v>4348</v>
      </c>
      <c r="E137" s="358"/>
      <c r="F137" s="358"/>
      <c r="G137" s="358"/>
      <c r="H137" s="358"/>
      <c r="I137" s="358"/>
      <c r="J137" s="358"/>
      <c r="K137" s="358"/>
      <c r="L137" s="358"/>
      <c r="M137" s="358"/>
      <c r="N137" s="358"/>
      <c r="O137" s="358"/>
      <c r="P137" s="358"/>
      <c r="Q137" s="358"/>
      <c r="R137" s="358"/>
      <c r="S137" s="358"/>
      <c r="T137" s="358"/>
      <c r="U137" s="358"/>
      <c r="V137" s="358"/>
      <c r="W137" s="358"/>
      <c r="X137" s="358"/>
      <c r="Y137" s="358"/>
      <c r="Z137" s="358"/>
      <c r="AA137" s="358"/>
      <c r="AB137" s="358"/>
      <c r="AC137" s="356"/>
      <c r="AD137" s="356"/>
      <c r="AE137" s="356"/>
      <c r="AF137" s="356"/>
      <c r="AG137" s="356"/>
      <c r="AH137" s="356"/>
      <c r="AI137" s="356"/>
      <c r="AJ137" s="356"/>
      <c r="AK137" s="356"/>
      <c r="AL137" s="356"/>
      <c r="AM137" s="356"/>
      <c r="AN137" s="356"/>
      <c r="AO137" s="356"/>
      <c r="AP137" s="356"/>
    </row>
    <row r="138" spans="1:42" s="1" customFormat="1">
      <c r="A138"/>
      <c r="B138" s="359" t="s">
        <v>4980</v>
      </c>
      <c r="C138" s="360">
        <v>1000</v>
      </c>
      <c r="D138" s="359" t="s">
        <v>4568</v>
      </c>
      <c r="E138" s="358"/>
      <c r="F138" s="358"/>
      <c r="G138" s="358"/>
      <c r="H138" s="358"/>
      <c r="I138" s="358"/>
      <c r="J138" s="358"/>
      <c r="K138" s="358"/>
      <c r="L138" s="358"/>
      <c r="M138" s="358"/>
      <c r="N138" s="358"/>
      <c r="O138" s="358"/>
      <c r="P138" s="358"/>
      <c r="Q138" s="358"/>
      <c r="R138" s="358"/>
      <c r="S138" s="358"/>
      <c r="T138" s="358"/>
      <c r="U138" s="358"/>
      <c r="V138" s="358"/>
      <c r="W138" s="358"/>
      <c r="X138" s="358"/>
      <c r="Y138" s="358"/>
      <c r="Z138" s="358"/>
      <c r="AA138" s="358"/>
      <c r="AB138" s="358"/>
      <c r="AC138" s="356"/>
      <c r="AD138" s="356"/>
      <c r="AE138" s="356"/>
      <c r="AF138" s="356"/>
      <c r="AG138" s="356"/>
      <c r="AH138" s="356"/>
      <c r="AI138" s="356"/>
      <c r="AJ138" s="356"/>
      <c r="AK138" s="356"/>
      <c r="AL138" s="356"/>
      <c r="AM138" s="356"/>
      <c r="AN138" s="356"/>
      <c r="AO138" s="356"/>
      <c r="AP138" s="356"/>
    </row>
    <row r="139" spans="1:42" s="1" customFormat="1">
      <c r="A139"/>
      <c r="B139" s="359" t="s">
        <v>4981</v>
      </c>
      <c r="C139" s="360">
        <v>100</v>
      </c>
      <c r="D139" s="359" t="s">
        <v>1482</v>
      </c>
      <c r="E139" s="358"/>
      <c r="F139" s="358"/>
      <c r="G139" s="358"/>
      <c r="H139" s="358"/>
      <c r="I139" s="358"/>
      <c r="J139" s="358"/>
      <c r="K139" s="358"/>
      <c r="L139" s="358"/>
      <c r="M139" s="358"/>
      <c r="N139" s="358"/>
      <c r="O139" s="358"/>
      <c r="P139" s="358"/>
      <c r="Q139" s="358"/>
      <c r="R139" s="358"/>
      <c r="S139" s="358"/>
      <c r="T139" s="358"/>
      <c r="U139" s="358"/>
      <c r="V139" s="358"/>
      <c r="W139" s="358"/>
      <c r="X139" s="358"/>
      <c r="Y139" s="358"/>
      <c r="Z139" s="358"/>
      <c r="AA139" s="358"/>
      <c r="AB139" s="358"/>
      <c r="AC139" s="356"/>
      <c r="AD139" s="356"/>
      <c r="AE139" s="356"/>
      <c r="AF139" s="356"/>
      <c r="AG139" s="356"/>
      <c r="AH139" s="356"/>
      <c r="AI139" s="356"/>
      <c r="AJ139" s="356"/>
      <c r="AK139" s="356"/>
      <c r="AL139" s="356"/>
      <c r="AM139" s="356"/>
      <c r="AN139" s="356"/>
      <c r="AO139" s="356"/>
      <c r="AP139" s="356"/>
    </row>
    <row r="140" spans="1:42" s="1" customFormat="1">
      <c r="A140"/>
      <c r="B140" s="359" t="s">
        <v>4982</v>
      </c>
      <c r="C140" s="360">
        <v>49</v>
      </c>
      <c r="D140" s="359" t="s">
        <v>5679</v>
      </c>
      <c r="E140" s="358"/>
      <c r="F140" s="358"/>
      <c r="G140" s="358"/>
      <c r="H140" s="358"/>
      <c r="I140" s="358"/>
      <c r="J140" s="358"/>
      <c r="K140" s="358"/>
      <c r="L140" s="358"/>
      <c r="M140" s="358"/>
      <c r="N140" s="358"/>
      <c r="O140" s="358"/>
      <c r="P140" s="358"/>
      <c r="Q140" s="358"/>
      <c r="R140" s="358"/>
      <c r="S140" s="358"/>
      <c r="T140" s="358"/>
      <c r="U140" s="358"/>
      <c r="V140" s="358"/>
      <c r="W140" s="358"/>
      <c r="X140" s="358"/>
      <c r="Y140" s="358"/>
      <c r="Z140" s="358"/>
      <c r="AA140" s="358"/>
      <c r="AB140" s="358"/>
      <c r="AC140" s="356"/>
      <c r="AD140" s="356"/>
      <c r="AE140" s="356"/>
      <c r="AF140" s="356"/>
      <c r="AG140" s="356"/>
      <c r="AH140" s="356"/>
      <c r="AI140" s="356"/>
      <c r="AJ140" s="356"/>
      <c r="AK140" s="356"/>
      <c r="AL140" s="356"/>
      <c r="AM140" s="356"/>
      <c r="AN140" s="356"/>
      <c r="AO140" s="356"/>
      <c r="AP140" s="356"/>
    </row>
    <row r="141" spans="1:42" s="1" customFormat="1">
      <c r="A141"/>
      <c r="B141" s="359" t="s">
        <v>4983</v>
      </c>
      <c r="C141" s="360">
        <v>500</v>
      </c>
      <c r="D141" s="359" t="s">
        <v>5680</v>
      </c>
      <c r="E141" s="358"/>
      <c r="F141" s="358"/>
      <c r="G141" s="358"/>
      <c r="H141" s="358"/>
      <c r="I141" s="358"/>
      <c r="J141" s="358"/>
      <c r="K141" s="358"/>
      <c r="L141" s="358"/>
      <c r="M141" s="358"/>
      <c r="N141" s="358"/>
      <c r="O141" s="358"/>
      <c r="P141" s="358"/>
      <c r="Q141" s="358"/>
      <c r="R141" s="358"/>
      <c r="S141" s="358"/>
      <c r="T141" s="358"/>
      <c r="U141" s="358"/>
      <c r="V141" s="358"/>
      <c r="W141" s="358"/>
      <c r="X141" s="358"/>
      <c r="Y141" s="358"/>
      <c r="Z141" s="358"/>
      <c r="AA141" s="358"/>
      <c r="AB141" s="358"/>
      <c r="AC141" s="356"/>
      <c r="AD141" s="356"/>
      <c r="AE141" s="356"/>
      <c r="AF141" s="356"/>
      <c r="AG141" s="356"/>
      <c r="AH141" s="356"/>
      <c r="AI141" s="356"/>
      <c r="AJ141" s="356"/>
      <c r="AK141" s="356"/>
      <c r="AL141" s="356"/>
      <c r="AM141" s="356"/>
      <c r="AN141" s="356"/>
      <c r="AO141" s="356"/>
      <c r="AP141" s="356"/>
    </row>
    <row r="142" spans="1:42" s="1" customFormat="1">
      <c r="A142"/>
      <c r="B142" s="359" t="s">
        <v>4984</v>
      </c>
      <c r="C142" s="360">
        <v>10</v>
      </c>
      <c r="D142" s="359" t="s">
        <v>5681</v>
      </c>
      <c r="E142" s="358"/>
      <c r="F142" s="358"/>
      <c r="G142" s="358"/>
      <c r="H142" s="358"/>
      <c r="I142" s="358"/>
      <c r="J142" s="358"/>
      <c r="K142" s="358"/>
      <c r="L142" s="358"/>
      <c r="M142" s="358"/>
      <c r="N142" s="358"/>
      <c r="O142" s="358"/>
      <c r="P142" s="358"/>
      <c r="Q142" s="358"/>
      <c r="R142" s="358"/>
      <c r="S142" s="358"/>
      <c r="T142" s="358"/>
      <c r="U142" s="358"/>
      <c r="V142" s="358"/>
      <c r="W142" s="358"/>
      <c r="X142" s="358"/>
      <c r="Y142" s="358"/>
      <c r="Z142" s="358"/>
      <c r="AA142" s="358"/>
      <c r="AB142" s="358"/>
      <c r="AC142" s="356"/>
      <c r="AD142" s="356"/>
      <c r="AE142" s="356"/>
      <c r="AF142" s="356"/>
      <c r="AG142" s="356"/>
      <c r="AH142" s="356"/>
      <c r="AI142" s="356"/>
      <c r="AJ142" s="356"/>
      <c r="AK142" s="356"/>
      <c r="AL142" s="356"/>
      <c r="AM142" s="356"/>
      <c r="AN142" s="356"/>
      <c r="AO142" s="356"/>
      <c r="AP142" s="356"/>
    </row>
    <row r="143" spans="1:42" s="1" customFormat="1">
      <c r="A143"/>
      <c r="B143" s="359" t="s">
        <v>4985</v>
      </c>
      <c r="C143" s="360">
        <v>48</v>
      </c>
      <c r="D143" s="359" t="s">
        <v>5682</v>
      </c>
      <c r="E143" s="358"/>
      <c r="F143" s="358"/>
      <c r="G143" s="358"/>
      <c r="H143" s="358"/>
      <c r="I143" s="358"/>
      <c r="J143" s="358"/>
      <c r="K143" s="358"/>
      <c r="L143" s="358"/>
      <c r="M143" s="358"/>
      <c r="N143" s="358"/>
      <c r="O143" s="358"/>
      <c r="P143" s="358"/>
      <c r="Q143" s="358"/>
      <c r="R143" s="358"/>
      <c r="S143" s="358"/>
      <c r="T143" s="358"/>
      <c r="U143" s="358"/>
      <c r="V143" s="358"/>
      <c r="W143" s="358"/>
      <c r="X143" s="358"/>
      <c r="Y143" s="358"/>
      <c r="Z143" s="358"/>
      <c r="AA143" s="358"/>
      <c r="AB143" s="358"/>
      <c r="AC143" s="356"/>
      <c r="AD143" s="356"/>
      <c r="AE143" s="356"/>
      <c r="AF143" s="356"/>
      <c r="AG143" s="356"/>
      <c r="AH143" s="356"/>
      <c r="AI143" s="356"/>
      <c r="AJ143" s="356"/>
      <c r="AK143" s="356"/>
      <c r="AL143" s="356"/>
      <c r="AM143" s="356"/>
      <c r="AN143" s="356"/>
      <c r="AO143" s="356"/>
      <c r="AP143" s="356"/>
    </row>
    <row r="144" spans="1:42" s="1" customFormat="1">
      <c r="A144"/>
      <c r="B144" s="359" t="s">
        <v>4986</v>
      </c>
      <c r="C144" s="360">
        <v>300</v>
      </c>
      <c r="D144" s="359" t="s">
        <v>2345</v>
      </c>
      <c r="E144" s="358"/>
      <c r="F144" s="358"/>
      <c r="G144" s="358"/>
      <c r="H144" s="358"/>
      <c r="I144" s="358"/>
      <c r="J144" s="358"/>
      <c r="K144" s="358"/>
      <c r="L144" s="358"/>
      <c r="M144" s="358"/>
      <c r="N144" s="358"/>
      <c r="O144" s="358"/>
      <c r="P144" s="358"/>
      <c r="Q144" s="358"/>
      <c r="R144" s="358"/>
      <c r="S144" s="358"/>
      <c r="T144" s="358"/>
      <c r="U144" s="358"/>
      <c r="V144" s="358"/>
      <c r="W144" s="358"/>
      <c r="X144" s="358"/>
      <c r="Y144" s="358"/>
      <c r="Z144" s="358"/>
      <c r="AA144" s="358"/>
      <c r="AB144" s="358"/>
      <c r="AC144" s="356"/>
      <c r="AD144" s="356"/>
      <c r="AE144" s="356"/>
      <c r="AF144" s="356"/>
      <c r="AG144" s="356"/>
      <c r="AH144" s="356"/>
      <c r="AI144" s="356"/>
      <c r="AJ144" s="356"/>
      <c r="AK144" s="356"/>
      <c r="AL144" s="356"/>
      <c r="AM144" s="356"/>
      <c r="AN144" s="356"/>
      <c r="AO144" s="356"/>
      <c r="AP144" s="356"/>
    </row>
    <row r="145" spans="1:42" s="1" customFormat="1">
      <c r="A145"/>
      <c r="B145" s="359" t="s">
        <v>4987</v>
      </c>
      <c r="C145" s="360">
        <v>200</v>
      </c>
      <c r="D145" s="359" t="s">
        <v>5683</v>
      </c>
      <c r="E145" s="358"/>
      <c r="F145" s="358"/>
      <c r="G145" s="358"/>
      <c r="H145" s="358"/>
      <c r="I145" s="358"/>
      <c r="J145" s="358"/>
      <c r="K145" s="358"/>
      <c r="L145" s="358"/>
      <c r="M145" s="358"/>
      <c r="N145" s="358"/>
      <c r="O145" s="358"/>
      <c r="P145" s="358"/>
      <c r="Q145" s="358"/>
      <c r="R145" s="358"/>
      <c r="S145" s="358"/>
      <c r="T145" s="358"/>
      <c r="U145" s="358"/>
      <c r="V145" s="358"/>
      <c r="W145" s="358"/>
      <c r="X145" s="358"/>
      <c r="Y145" s="358"/>
      <c r="Z145" s="358"/>
      <c r="AA145" s="358"/>
      <c r="AB145" s="358"/>
      <c r="AC145" s="356"/>
      <c r="AD145" s="356"/>
      <c r="AE145" s="356"/>
      <c r="AF145" s="356"/>
      <c r="AG145" s="356"/>
      <c r="AH145" s="356"/>
      <c r="AI145" s="356"/>
      <c r="AJ145" s="356"/>
      <c r="AK145" s="356"/>
      <c r="AL145" s="356"/>
      <c r="AM145" s="356"/>
      <c r="AN145" s="356"/>
      <c r="AO145" s="356"/>
      <c r="AP145" s="356"/>
    </row>
    <row r="146" spans="1:42" s="1" customFormat="1">
      <c r="A146"/>
      <c r="B146" s="359" t="s">
        <v>4988</v>
      </c>
      <c r="C146" s="360">
        <v>78.88</v>
      </c>
      <c r="D146" s="359" t="s">
        <v>3191</v>
      </c>
      <c r="E146" s="358"/>
      <c r="F146" s="358"/>
      <c r="G146" s="358"/>
      <c r="H146" s="358"/>
      <c r="I146" s="358"/>
      <c r="J146" s="358"/>
      <c r="K146" s="358"/>
      <c r="L146" s="358"/>
      <c r="M146" s="358"/>
      <c r="N146" s="358"/>
      <c r="O146" s="358"/>
      <c r="P146" s="358"/>
      <c r="Q146" s="358"/>
      <c r="R146" s="358"/>
      <c r="S146" s="358"/>
      <c r="T146" s="358"/>
      <c r="U146" s="358"/>
      <c r="V146" s="358"/>
      <c r="W146" s="358"/>
      <c r="X146" s="358"/>
      <c r="Y146" s="358"/>
      <c r="Z146" s="358"/>
      <c r="AA146" s="358"/>
      <c r="AB146" s="358"/>
      <c r="AC146" s="356"/>
      <c r="AD146" s="356"/>
      <c r="AE146" s="356"/>
      <c r="AF146" s="356"/>
      <c r="AG146" s="356"/>
      <c r="AH146" s="356"/>
      <c r="AI146" s="356"/>
      <c r="AJ146" s="356"/>
      <c r="AK146" s="356"/>
      <c r="AL146" s="356"/>
      <c r="AM146" s="356"/>
      <c r="AN146" s="356"/>
      <c r="AO146" s="356"/>
      <c r="AP146" s="356"/>
    </row>
    <row r="147" spans="1:42" s="1" customFormat="1">
      <c r="A147"/>
      <c r="B147" s="359" t="s">
        <v>4989</v>
      </c>
      <c r="C147" s="360">
        <v>250</v>
      </c>
      <c r="D147" s="359" t="s">
        <v>5684</v>
      </c>
      <c r="E147" s="358"/>
      <c r="F147" s="358"/>
      <c r="G147" s="358"/>
      <c r="H147" s="358"/>
      <c r="I147" s="358"/>
      <c r="J147" s="358"/>
      <c r="K147" s="358"/>
      <c r="L147" s="358"/>
      <c r="M147" s="358"/>
      <c r="N147" s="358"/>
      <c r="O147" s="358"/>
      <c r="P147" s="358"/>
      <c r="Q147" s="358"/>
      <c r="R147" s="358"/>
      <c r="S147" s="358"/>
      <c r="T147" s="358"/>
      <c r="U147" s="358"/>
      <c r="V147" s="358"/>
      <c r="W147" s="358"/>
      <c r="X147" s="358"/>
      <c r="Y147" s="358"/>
      <c r="Z147" s="358"/>
      <c r="AA147" s="358"/>
      <c r="AB147" s="358"/>
      <c r="AC147" s="356"/>
      <c r="AD147" s="356"/>
      <c r="AE147" s="356"/>
      <c r="AF147" s="356"/>
      <c r="AG147" s="356"/>
      <c r="AH147" s="356"/>
      <c r="AI147" s="356"/>
      <c r="AJ147" s="356"/>
      <c r="AK147" s="356"/>
      <c r="AL147" s="356"/>
      <c r="AM147" s="356"/>
      <c r="AN147" s="356"/>
      <c r="AO147" s="356"/>
      <c r="AP147" s="356"/>
    </row>
    <row r="148" spans="1:42" s="1" customFormat="1">
      <c r="A148"/>
      <c r="B148" s="359" t="s">
        <v>4990</v>
      </c>
      <c r="C148" s="360">
        <v>100</v>
      </c>
      <c r="D148" s="359" t="s">
        <v>5685</v>
      </c>
      <c r="E148" s="358"/>
      <c r="F148" s="358"/>
      <c r="G148" s="358"/>
      <c r="H148" s="358"/>
      <c r="I148" s="358"/>
      <c r="J148" s="358"/>
      <c r="K148" s="358"/>
      <c r="L148" s="358"/>
      <c r="M148" s="358"/>
      <c r="N148" s="358"/>
      <c r="O148" s="358"/>
      <c r="P148" s="358"/>
      <c r="Q148" s="358"/>
      <c r="R148" s="358"/>
      <c r="S148" s="358"/>
      <c r="T148" s="358"/>
      <c r="U148" s="358"/>
      <c r="V148" s="358"/>
      <c r="W148" s="358"/>
      <c r="X148" s="358"/>
      <c r="Y148" s="358"/>
      <c r="Z148" s="358"/>
      <c r="AA148" s="358"/>
      <c r="AB148" s="358"/>
      <c r="AC148" s="356"/>
      <c r="AD148" s="356"/>
      <c r="AE148" s="356"/>
      <c r="AF148" s="356"/>
      <c r="AG148" s="356"/>
      <c r="AH148" s="356"/>
      <c r="AI148" s="356"/>
      <c r="AJ148" s="356"/>
      <c r="AK148" s="356"/>
      <c r="AL148" s="356"/>
      <c r="AM148" s="356"/>
      <c r="AN148" s="356"/>
      <c r="AO148" s="356"/>
      <c r="AP148" s="356"/>
    </row>
    <row r="149" spans="1:42" s="1" customFormat="1">
      <c r="A149"/>
      <c r="B149" s="359" t="s">
        <v>4991</v>
      </c>
      <c r="C149" s="360">
        <v>150</v>
      </c>
      <c r="D149" s="359" t="s">
        <v>2153</v>
      </c>
      <c r="E149" s="358"/>
      <c r="F149" s="358"/>
      <c r="G149" s="358"/>
      <c r="H149" s="358"/>
      <c r="I149" s="358"/>
      <c r="J149" s="358"/>
      <c r="K149" s="358"/>
      <c r="L149" s="358"/>
      <c r="M149" s="358"/>
      <c r="N149" s="358"/>
      <c r="O149" s="358"/>
      <c r="P149" s="358"/>
      <c r="Q149" s="358"/>
      <c r="R149" s="358"/>
      <c r="S149" s="358"/>
      <c r="T149" s="358"/>
      <c r="U149" s="358"/>
      <c r="V149" s="358"/>
      <c r="W149" s="358"/>
      <c r="X149" s="358"/>
      <c r="Y149" s="358"/>
      <c r="Z149" s="358"/>
      <c r="AA149" s="358"/>
      <c r="AB149" s="358"/>
      <c r="AC149" s="356"/>
      <c r="AD149" s="356"/>
      <c r="AE149" s="356"/>
      <c r="AF149" s="356"/>
      <c r="AG149" s="356"/>
      <c r="AH149" s="356"/>
      <c r="AI149" s="356"/>
      <c r="AJ149" s="356"/>
      <c r="AK149" s="356"/>
      <c r="AL149" s="356"/>
      <c r="AM149" s="356"/>
      <c r="AN149" s="356"/>
      <c r="AO149" s="356"/>
      <c r="AP149" s="356"/>
    </row>
    <row r="150" spans="1:42" s="1" customFormat="1">
      <c r="A150"/>
      <c r="B150" s="359" t="s">
        <v>4992</v>
      </c>
      <c r="C150" s="360">
        <v>100</v>
      </c>
      <c r="D150" s="359" t="s">
        <v>4348</v>
      </c>
      <c r="E150" s="358"/>
      <c r="F150" s="358"/>
      <c r="G150" s="358"/>
      <c r="H150" s="358"/>
      <c r="I150" s="358"/>
      <c r="J150" s="358"/>
      <c r="K150" s="358"/>
      <c r="L150" s="358"/>
      <c r="M150" s="358"/>
      <c r="N150" s="358"/>
      <c r="O150" s="358"/>
      <c r="P150" s="358"/>
      <c r="Q150" s="358"/>
      <c r="R150" s="358"/>
      <c r="S150" s="358"/>
      <c r="T150" s="358"/>
      <c r="U150" s="358"/>
      <c r="V150" s="358"/>
      <c r="W150" s="358"/>
      <c r="X150" s="358"/>
      <c r="Y150" s="358"/>
      <c r="Z150" s="358"/>
      <c r="AA150" s="358"/>
      <c r="AB150" s="358"/>
      <c r="AC150" s="356"/>
      <c r="AD150" s="356"/>
      <c r="AE150" s="356"/>
      <c r="AF150" s="356"/>
      <c r="AG150" s="356"/>
      <c r="AH150" s="356"/>
      <c r="AI150" s="356"/>
      <c r="AJ150" s="356"/>
      <c r="AK150" s="356"/>
      <c r="AL150" s="356"/>
      <c r="AM150" s="356"/>
      <c r="AN150" s="356"/>
      <c r="AO150" s="356"/>
      <c r="AP150" s="356"/>
    </row>
    <row r="151" spans="1:42" s="1" customFormat="1">
      <c r="A151"/>
      <c r="B151" s="359" t="s">
        <v>4993</v>
      </c>
      <c r="C151" s="360">
        <v>500</v>
      </c>
      <c r="D151" s="359" t="s">
        <v>2005</v>
      </c>
      <c r="E151" s="358"/>
      <c r="F151" s="358"/>
      <c r="G151" s="358"/>
      <c r="H151" s="358"/>
      <c r="I151" s="358"/>
      <c r="J151" s="358"/>
      <c r="K151" s="358"/>
      <c r="L151" s="358"/>
      <c r="M151" s="358"/>
      <c r="N151" s="358"/>
      <c r="O151" s="358"/>
      <c r="P151" s="358"/>
      <c r="Q151" s="358"/>
      <c r="R151" s="358"/>
      <c r="S151" s="358"/>
      <c r="T151" s="358"/>
      <c r="U151" s="358"/>
      <c r="V151" s="358"/>
      <c r="W151" s="358"/>
      <c r="X151" s="358"/>
      <c r="Y151" s="358"/>
      <c r="Z151" s="358"/>
      <c r="AA151" s="358"/>
      <c r="AB151" s="358"/>
      <c r="AC151" s="356"/>
      <c r="AD151" s="356"/>
      <c r="AE151" s="356"/>
      <c r="AF151" s="356"/>
      <c r="AG151" s="356"/>
      <c r="AH151" s="356"/>
      <c r="AI151" s="356"/>
      <c r="AJ151" s="356"/>
      <c r="AK151" s="356"/>
      <c r="AL151" s="356"/>
      <c r="AM151" s="356"/>
      <c r="AN151" s="356"/>
      <c r="AO151" s="356"/>
      <c r="AP151" s="356"/>
    </row>
    <row r="152" spans="1:42" s="1" customFormat="1">
      <c r="A152"/>
      <c r="B152" s="359" t="s">
        <v>4994</v>
      </c>
      <c r="C152" s="360">
        <v>300</v>
      </c>
      <c r="D152" s="359" t="s">
        <v>5686</v>
      </c>
      <c r="E152" s="358"/>
      <c r="F152" s="358"/>
      <c r="G152" s="358"/>
      <c r="H152" s="358"/>
      <c r="I152" s="358"/>
      <c r="J152" s="358"/>
      <c r="K152" s="358"/>
      <c r="L152" s="358"/>
      <c r="M152" s="358"/>
      <c r="N152" s="358"/>
      <c r="O152" s="358"/>
      <c r="P152" s="358"/>
      <c r="Q152" s="358"/>
      <c r="R152" s="358"/>
      <c r="S152" s="358"/>
      <c r="T152" s="358"/>
      <c r="U152" s="358"/>
      <c r="V152" s="358"/>
      <c r="W152" s="358"/>
      <c r="X152" s="358"/>
      <c r="Y152" s="358"/>
      <c r="Z152" s="358"/>
      <c r="AA152" s="358"/>
      <c r="AB152" s="358"/>
      <c r="AC152" s="356"/>
      <c r="AD152" s="356"/>
      <c r="AE152" s="356"/>
      <c r="AF152" s="356"/>
      <c r="AG152" s="356"/>
      <c r="AH152" s="356"/>
      <c r="AI152" s="356"/>
      <c r="AJ152" s="356"/>
      <c r="AK152" s="356"/>
      <c r="AL152" s="356"/>
      <c r="AM152" s="356"/>
      <c r="AN152" s="356"/>
      <c r="AO152" s="356"/>
      <c r="AP152" s="356"/>
    </row>
    <row r="153" spans="1:42" s="1" customFormat="1">
      <c r="A153"/>
      <c r="B153" s="359" t="s">
        <v>4995</v>
      </c>
      <c r="C153" s="360">
        <v>100</v>
      </c>
      <c r="D153" s="359" t="s">
        <v>5673</v>
      </c>
      <c r="E153" s="358"/>
      <c r="F153" s="358"/>
      <c r="G153" s="358"/>
      <c r="H153" s="358"/>
      <c r="I153" s="358"/>
      <c r="J153" s="358"/>
      <c r="K153" s="358"/>
      <c r="L153" s="358"/>
      <c r="M153" s="358"/>
      <c r="N153" s="358"/>
      <c r="O153" s="358"/>
      <c r="P153" s="358"/>
      <c r="Q153" s="358"/>
      <c r="R153" s="358"/>
      <c r="S153" s="358"/>
      <c r="T153" s="358"/>
      <c r="U153" s="358"/>
      <c r="V153" s="358"/>
      <c r="W153" s="358"/>
      <c r="X153" s="358"/>
      <c r="Y153" s="358"/>
      <c r="Z153" s="358"/>
      <c r="AA153" s="358"/>
      <c r="AB153" s="358"/>
      <c r="AC153" s="356"/>
      <c r="AD153" s="356"/>
      <c r="AE153" s="356"/>
      <c r="AF153" s="356"/>
      <c r="AG153" s="356"/>
      <c r="AH153" s="356"/>
      <c r="AI153" s="356"/>
      <c r="AJ153" s="356"/>
      <c r="AK153" s="356"/>
      <c r="AL153" s="356"/>
      <c r="AM153" s="356"/>
      <c r="AN153" s="356"/>
      <c r="AO153" s="356"/>
      <c r="AP153" s="356"/>
    </row>
    <row r="154" spans="1:42" s="1" customFormat="1">
      <c r="A154"/>
      <c r="B154" s="359" t="s">
        <v>4996</v>
      </c>
      <c r="C154" s="360">
        <v>100</v>
      </c>
      <c r="D154" s="359" t="s">
        <v>4348</v>
      </c>
      <c r="E154" s="358"/>
      <c r="F154" s="358"/>
      <c r="G154" s="358"/>
      <c r="H154" s="358"/>
      <c r="I154" s="358"/>
      <c r="J154" s="358"/>
      <c r="K154" s="358"/>
      <c r="L154" s="358"/>
      <c r="M154" s="358"/>
      <c r="N154" s="358"/>
      <c r="O154" s="358"/>
      <c r="P154" s="358"/>
      <c r="Q154" s="358"/>
      <c r="R154" s="358"/>
      <c r="S154" s="358"/>
      <c r="T154" s="358"/>
      <c r="U154" s="358"/>
      <c r="V154" s="358"/>
      <c r="W154" s="358"/>
      <c r="X154" s="358"/>
      <c r="Y154" s="358"/>
      <c r="Z154" s="358"/>
      <c r="AA154" s="358"/>
      <c r="AB154" s="358"/>
      <c r="AC154" s="356"/>
      <c r="AD154" s="356"/>
      <c r="AE154" s="356"/>
      <c r="AF154" s="356"/>
      <c r="AG154" s="356"/>
      <c r="AH154" s="356"/>
      <c r="AI154" s="356"/>
      <c r="AJ154" s="356"/>
      <c r="AK154" s="356"/>
      <c r="AL154" s="356"/>
      <c r="AM154" s="356"/>
      <c r="AN154" s="356"/>
      <c r="AO154" s="356"/>
      <c r="AP154" s="356"/>
    </row>
    <row r="155" spans="1:42" s="1" customFormat="1">
      <c r="A155"/>
      <c r="B155" s="359" t="s">
        <v>4997</v>
      </c>
      <c r="C155" s="360">
        <v>2000</v>
      </c>
      <c r="D155" s="359" t="s">
        <v>4233</v>
      </c>
      <c r="E155" s="358"/>
      <c r="F155" s="358"/>
      <c r="G155" s="358"/>
      <c r="H155" s="358"/>
      <c r="I155" s="358"/>
      <c r="J155" s="358"/>
      <c r="K155" s="358"/>
      <c r="L155" s="358"/>
      <c r="M155" s="358"/>
      <c r="N155" s="358"/>
      <c r="O155" s="358"/>
      <c r="P155" s="358"/>
      <c r="Q155" s="358"/>
      <c r="R155" s="358"/>
      <c r="S155" s="358"/>
      <c r="T155" s="358"/>
      <c r="U155" s="358"/>
      <c r="V155" s="358"/>
      <c r="W155" s="358"/>
      <c r="X155" s="358"/>
      <c r="Y155" s="358"/>
      <c r="Z155" s="358"/>
      <c r="AA155" s="358"/>
      <c r="AB155" s="358"/>
      <c r="AC155" s="356"/>
      <c r="AD155" s="356"/>
      <c r="AE155" s="356"/>
      <c r="AF155" s="356"/>
      <c r="AG155" s="356"/>
      <c r="AH155" s="356"/>
      <c r="AI155" s="356"/>
      <c r="AJ155" s="356"/>
      <c r="AK155" s="356"/>
      <c r="AL155" s="356"/>
      <c r="AM155" s="356"/>
      <c r="AN155" s="356"/>
      <c r="AO155" s="356"/>
      <c r="AP155" s="356"/>
    </row>
    <row r="156" spans="1:42" s="1" customFormat="1">
      <c r="A156"/>
      <c r="B156" s="359" t="s">
        <v>4998</v>
      </c>
      <c r="C156" s="360">
        <v>637</v>
      </c>
      <c r="D156" s="359" t="s">
        <v>5687</v>
      </c>
      <c r="E156" s="358"/>
      <c r="F156" s="358"/>
      <c r="G156" s="358"/>
      <c r="H156" s="358"/>
      <c r="I156" s="358"/>
      <c r="J156" s="358"/>
      <c r="K156" s="358"/>
      <c r="L156" s="358"/>
      <c r="M156" s="358"/>
      <c r="N156" s="358"/>
      <c r="O156" s="358"/>
      <c r="P156" s="358"/>
      <c r="Q156" s="358"/>
      <c r="R156" s="358"/>
      <c r="S156" s="358"/>
      <c r="T156" s="358"/>
      <c r="U156" s="358"/>
      <c r="V156" s="358"/>
      <c r="W156" s="358"/>
      <c r="X156" s="358"/>
      <c r="Y156" s="358"/>
      <c r="Z156" s="358"/>
      <c r="AA156" s="358"/>
      <c r="AB156" s="358"/>
      <c r="AC156" s="356"/>
      <c r="AD156" s="356"/>
      <c r="AE156" s="356"/>
      <c r="AF156" s="356"/>
      <c r="AG156" s="356"/>
      <c r="AH156" s="356"/>
      <c r="AI156" s="356"/>
      <c r="AJ156" s="356"/>
      <c r="AK156" s="356"/>
      <c r="AL156" s="356"/>
      <c r="AM156" s="356"/>
      <c r="AN156" s="356"/>
      <c r="AO156" s="356"/>
      <c r="AP156" s="356"/>
    </row>
    <row r="157" spans="1:42" s="1" customFormat="1">
      <c r="A157"/>
      <c r="B157" s="359" t="s">
        <v>4999</v>
      </c>
      <c r="C157" s="360">
        <v>60</v>
      </c>
      <c r="D157" s="359" t="s">
        <v>4569</v>
      </c>
      <c r="E157" s="358"/>
      <c r="F157" s="358"/>
      <c r="G157" s="358"/>
      <c r="H157" s="358"/>
      <c r="I157" s="358"/>
      <c r="J157" s="358"/>
      <c r="K157" s="358"/>
      <c r="L157" s="358"/>
      <c r="M157" s="358"/>
      <c r="N157" s="358"/>
      <c r="O157" s="358"/>
      <c r="P157" s="358"/>
      <c r="Q157" s="358"/>
      <c r="R157" s="358"/>
      <c r="S157" s="358"/>
      <c r="T157" s="358"/>
      <c r="U157" s="358"/>
      <c r="V157" s="358"/>
      <c r="W157" s="358"/>
      <c r="X157" s="358"/>
      <c r="Y157" s="358"/>
      <c r="Z157" s="358"/>
      <c r="AA157" s="358"/>
      <c r="AB157" s="358"/>
      <c r="AC157" s="356"/>
      <c r="AD157" s="356"/>
      <c r="AE157" s="356"/>
      <c r="AF157" s="356"/>
      <c r="AG157" s="356"/>
      <c r="AH157" s="356"/>
      <c r="AI157" s="356"/>
      <c r="AJ157" s="356"/>
      <c r="AK157" s="356"/>
      <c r="AL157" s="356"/>
      <c r="AM157" s="356"/>
      <c r="AN157" s="356"/>
      <c r="AO157" s="356"/>
      <c r="AP157" s="356"/>
    </row>
    <row r="158" spans="1:42" s="1" customFormat="1">
      <c r="A158"/>
      <c r="B158" s="359" t="s">
        <v>5000</v>
      </c>
      <c r="C158" s="360">
        <v>100</v>
      </c>
      <c r="D158" s="359" t="s">
        <v>5688</v>
      </c>
      <c r="E158" s="358"/>
      <c r="F158" s="358"/>
      <c r="G158" s="358"/>
      <c r="H158" s="358"/>
      <c r="I158" s="358"/>
      <c r="J158" s="358"/>
      <c r="K158" s="358"/>
      <c r="L158" s="358"/>
      <c r="M158" s="358"/>
      <c r="N158" s="358"/>
      <c r="O158" s="358"/>
      <c r="P158" s="358"/>
      <c r="Q158" s="358"/>
      <c r="R158" s="358"/>
      <c r="S158" s="358"/>
      <c r="T158" s="358"/>
      <c r="U158" s="358"/>
      <c r="V158" s="358"/>
      <c r="W158" s="358"/>
      <c r="X158" s="358"/>
      <c r="Y158" s="358"/>
      <c r="Z158" s="358"/>
      <c r="AA158" s="358"/>
      <c r="AB158" s="358"/>
      <c r="AC158" s="356"/>
      <c r="AD158" s="356"/>
      <c r="AE158" s="356"/>
      <c r="AF158" s="356"/>
      <c r="AG158" s="356"/>
      <c r="AH158" s="356"/>
      <c r="AI158" s="356"/>
      <c r="AJ158" s="356"/>
      <c r="AK158" s="356"/>
      <c r="AL158" s="356"/>
      <c r="AM158" s="356"/>
      <c r="AN158" s="356"/>
      <c r="AO158" s="356"/>
      <c r="AP158" s="356"/>
    </row>
    <row r="159" spans="1:42" s="1" customFormat="1">
      <c r="A159"/>
      <c r="B159" s="359" t="s">
        <v>5001</v>
      </c>
      <c r="C159" s="360">
        <v>200</v>
      </c>
      <c r="D159" s="359" t="s">
        <v>4902</v>
      </c>
      <c r="E159" s="358"/>
      <c r="F159" s="358"/>
      <c r="G159" s="358"/>
      <c r="H159" s="358"/>
      <c r="I159" s="358"/>
      <c r="J159" s="358"/>
      <c r="K159" s="358"/>
      <c r="L159" s="358"/>
      <c r="M159" s="358"/>
      <c r="N159" s="358"/>
      <c r="O159" s="358"/>
      <c r="P159" s="358"/>
      <c r="Q159" s="358"/>
      <c r="R159" s="358"/>
      <c r="S159" s="358"/>
      <c r="T159" s="358"/>
      <c r="U159" s="358"/>
      <c r="V159" s="358"/>
      <c r="W159" s="358"/>
      <c r="X159" s="358"/>
      <c r="Y159" s="358"/>
      <c r="Z159" s="358"/>
      <c r="AA159" s="358"/>
      <c r="AB159" s="358"/>
      <c r="AC159" s="356"/>
      <c r="AD159" s="356"/>
      <c r="AE159" s="356"/>
      <c r="AF159" s="356"/>
      <c r="AG159" s="356"/>
      <c r="AH159" s="356"/>
      <c r="AI159" s="356"/>
      <c r="AJ159" s="356"/>
      <c r="AK159" s="356"/>
      <c r="AL159" s="356"/>
      <c r="AM159" s="356"/>
      <c r="AN159" s="356"/>
      <c r="AO159" s="356"/>
      <c r="AP159" s="356"/>
    </row>
    <row r="160" spans="1:42" s="1" customFormat="1">
      <c r="A160"/>
      <c r="B160" s="359" t="s">
        <v>5002</v>
      </c>
      <c r="C160" s="360">
        <v>200</v>
      </c>
      <c r="D160" s="359" t="s">
        <v>4338</v>
      </c>
      <c r="E160" s="358"/>
      <c r="F160" s="358"/>
      <c r="G160" s="358"/>
      <c r="H160" s="358"/>
      <c r="I160" s="358"/>
      <c r="J160" s="358"/>
      <c r="K160" s="358"/>
      <c r="L160" s="358"/>
      <c r="M160" s="358"/>
      <c r="N160" s="358"/>
      <c r="O160" s="358"/>
      <c r="P160" s="358"/>
      <c r="Q160" s="358"/>
      <c r="R160" s="358"/>
      <c r="S160" s="358"/>
      <c r="T160" s="358"/>
      <c r="U160" s="358"/>
      <c r="V160" s="358"/>
      <c r="W160" s="358"/>
      <c r="X160" s="358"/>
      <c r="Y160" s="358"/>
      <c r="Z160" s="358"/>
      <c r="AA160" s="358"/>
      <c r="AB160" s="358"/>
      <c r="AC160" s="356"/>
      <c r="AD160" s="356"/>
      <c r="AE160" s="356"/>
      <c r="AF160" s="356"/>
      <c r="AG160" s="356"/>
      <c r="AH160" s="356"/>
      <c r="AI160" s="356"/>
      <c r="AJ160" s="356"/>
      <c r="AK160" s="356"/>
      <c r="AL160" s="356"/>
      <c r="AM160" s="356"/>
      <c r="AN160" s="356"/>
      <c r="AO160" s="356"/>
      <c r="AP160" s="356"/>
    </row>
    <row r="161" spans="1:42" s="1" customFormat="1">
      <c r="A161"/>
      <c r="B161" s="359" t="s">
        <v>5003</v>
      </c>
      <c r="C161" s="360">
        <v>1000</v>
      </c>
      <c r="D161" s="359" t="s">
        <v>5689</v>
      </c>
      <c r="E161" s="358"/>
      <c r="F161" s="358"/>
      <c r="G161" s="358"/>
      <c r="H161" s="358"/>
      <c r="I161" s="358"/>
      <c r="J161" s="358"/>
      <c r="K161" s="358"/>
      <c r="L161" s="358"/>
      <c r="M161" s="358"/>
      <c r="N161" s="358"/>
      <c r="O161" s="358"/>
      <c r="P161" s="358"/>
      <c r="Q161" s="358"/>
      <c r="R161" s="358"/>
      <c r="S161" s="358"/>
      <c r="T161" s="358"/>
      <c r="U161" s="358"/>
      <c r="V161" s="358"/>
      <c r="W161" s="358"/>
      <c r="X161" s="358"/>
      <c r="Y161" s="358"/>
      <c r="Z161" s="358"/>
      <c r="AA161" s="358"/>
      <c r="AB161" s="358"/>
      <c r="AC161" s="356"/>
      <c r="AD161" s="356"/>
      <c r="AE161" s="356"/>
      <c r="AF161" s="356"/>
      <c r="AG161" s="356"/>
      <c r="AH161" s="356"/>
      <c r="AI161" s="356"/>
      <c r="AJ161" s="356"/>
      <c r="AK161" s="356"/>
      <c r="AL161" s="356"/>
      <c r="AM161" s="356"/>
      <c r="AN161" s="356"/>
      <c r="AO161" s="356"/>
      <c r="AP161" s="356"/>
    </row>
    <row r="162" spans="1:42" s="1" customFormat="1">
      <c r="A162"/>
      <c r="B162" s="359" t="s">
        <v>5004</v>
      </c>
      <c r="C162" s="360">
        <v>21</v>
      </c>
      <c r="D162" s="359" t="s">
        <v>1899</v>
      </c>
      <c r="E162" s="358"/>
      <c r="F162" s="358"/>
      <c r="G162" s="358"/>
      <c r="H162" s="358"/>
      <c r="I162" s="358"/>
      <c r="J162" s="358"/>
      <c r="K162" s="358"/>
      <c r="L162" s="358"/>
      <c r="M162" s="358"/>
      <c r="N162" s="358"/>
      <c r="O162" s="358"/>
      <c r="P162" s="358"/>
      <c r="Q162" s="358"/>
      <c r="R162" s="358"/>
      <c r="S162" s="358"/>
      <c r="T162" s="358"/>
      <c r="U162" s="358"/>
      <c r="V162" s="358"/>
      <c r="W162" s="358"/>
      <c r="X162" s="358"/>
      <c r="Y162" s="358"/>
      <c r="Z162" s="358"/>
      <c r="AA162" s="358"/>
      <c r="AB162" s="358"/>
      <c r="AC162" s="356"/>
      <c r="AD162" s="356"/>
      <c r="AE162" s="356"/>
      <c r="AF162" s="356"/>
      <c r="AG162" s="356"/>
      <c r="AH162" s="356"/>
      <c r="AI162" s="356"/>
      <c r="AJ162" s="356"/>
      <c r="AK162" s="356"/>
      <c r="AL162" s="356"/>
      <c r="AM162" s="356"/>
      <c r="AN162" s="356"/>
      <c r="AO162" s="356"/>
      <c r="AP162" s="356"/>
    </row>
    <row r="163" spans="1:42" s="1" customFormat="1">
      <c r="A163"/>
      <c r="B163" s="359" t="s">
        <v>5005</v>
      </c>
      <c r="C163" s="360">
        <v>10</v>
      </c>
      <c r="D163" s="359" t="s">
        <v>5690</v>
      </c>
      <c r="E163" s="358"/>
      <c r="F163" s="358"/>
      <c r="G163" s="358"/>
      <c r="H163" s="358"/>
      <c r="I163" s="358"/>
      <c r="J163" s="358"/>
      <c r="K163" s="358"/>
      <c r="L163" s="358"/>
      <c r="M163" s="358"/>
      <c r="N163" s="358"/>
      <c r="O163" s="358"/>
      <c r="P163" s="358"/>
      <c r="Q163" s="358"/>
      <c r="R163" s="358"/>
      <c r="S163" s="358"/>
      <c r="T163" s="358"/>
      <c r="U163" s="358"/>
      <c r="V163" s="358"/>
      <c r="W163" s="358"/>
      <c r="X163" s="358"/>
      <c r="Y163" s="358"/>
      <c r="Z163" s="358"/>
      <c r="AA163" s="358"/>
      <c r="AB163" s="358"/>
      <c r="AC163" s="356"/>
      <c r="AD163" s="356"/>
      <c r="AE163" s="356"/>
      <c r="AF163" s="356"/>
      <c r="AG163" s="356"/>
      <c r="AH163" s="356"/>
      <c r="AI163" s="356"/>
      <c r="AJ163" s="356"/>
      <c r="AK163" s="356"/>
      <c r="AL163" s="356"/>
      <c r="AM163" s="356"/>
      <c r="AN163" s="356"/>
      <c r="AO163" s="356"/>
      <c r="AP163" s="356"/>
    </row>
    <row r="164" spans="1:42" s="1" customFormat="1">
      <c r="A164"/>
      <c r="B164" s="359" t="s">
        <v>5006</v>
      </c>
      <c r="C164" s="360">
        <v>100</v>
      </c>
      <c r="D164" s="359" t="s">
        <v>4348</v>
      </c>
      <c r="E164" s="358"/>
      <c r="F164" s="358"/>
      <c r="G164" s="358"/>
      <c r="H164" s="358"/>
      <c r="I164" s="358"/>
      <c r="J164" s="358"/>
      <c r="K164" s="358"/>
      <c r="L164" s="358"/>
      <c r="M164" s="358"/>
      <c r="N164" s="358"/>
      <c r="O164" s="358"/>
      <c r="P164" s="358"/>
      <c r="Q164" s="358"/>
      <c r="R164" s="358"/>
      <c r="S164" s="358"/>
      <c r="T164" s="358"/>
      <c r="U164" s="358"/>
      <c r="V164" s="358"/>
      <c r="W164" s="358"/>
      <c r="X164" s="358"/>
      <c r="Y164" s="358"/>
      <c r="Z164" s="358"/>
      <c r="AA164" s="358"/>
      <c r="AB164" s="358"/>
      <c r="AC164" s="356"/>
      <c r="AD164" s="356"/>
      <c r="AE164" s="356"/>
      <c r="AF164" s="356"/>
      <c r="AG164" s="356"/>
      <c r="AH164" s="356"/>
      <c r="AI164" s="356"/>
      <c r="AJ164" s="356"/>
      <c r="AK164" s="356"/>
      <c r="AL164" s="356"/>
      <c r="AM164" s="356"/>
      <c r="AN164" s="356"/>
      <c r="AO164" s="356"/>
      <c r="AP164" s="356"/>
    </row>
    <row r="165" spans="1:42" s="1" customFormat="1">
      <c r="A165"/>
      <c r="B165" s="359" t="s">
        <v>5007</v>
      </c>
      <c r="C165" s="360">
        <v>1000</v>
      </c>
      <c r="D165" s="359" t="s">
        <v>3514</v>
      </c>
      <c r="E165" s="358"/>
      <c r="F165" s="358"/>
      <c r="G165" s="358"/>
      <c r="H165" s="358"/>
      <c r="I165" s="358"/>
      <c r="J165" s="358"/>
      <c r="K165" s="358"/>
      <c r="L165" s="358"/>
      <c r="M165" s="358"/>
      <c r="N165" s="358"/>
      <c r="O165" s="358"/>
      <c r="P165" s="358"/>
      <c r="Q165" s="358"/>
      <c r="R165" s="358"/>
      <c r="S165" s="358"/>
      <c r="T165" s="358"/>
      <c r="U165" s="358"/>
      <c r="V165" s="358"/>
      <c r="W165" s="358"/>
      <c r="X165" s="358"/>
      <c r="Y165" s="358"/>
      <c r="Z165" s="358"/>
      <c r="AA165" s="358"/>
      <c r="AB165" s="358"/>
      <c r="AC165" s="356"/>
      <c r="AD165" s="356"/>
      <c r="AE165" s="356"/>
      <c r="AF165" s="356"/>
      <c r="AG165" s="356"/>
      <c r="AH165" s="356"/>
      <c r="AI165" s="356"/>
      <c r="AJ165" s="356"/>
      <c r="AK165" s="356"/>
      <c r="AL165" s="356"/>
      <c r="AM165" s="356"/>
      <c r="AN165" s="356"/>
      <c r="AO165" s="356"/>
      <c r="AP165" s="356"/>
    </row>
    <row r="166" spans="1:42" s="1" customFormat="1">
      <c r="A166"/>
      <c r="B166" s="359" t="s">
        <v>5008</v>
      </c>
      <c r="C166" s="360">
        <v>100</v>
      </c>
      <c r="D166" s="359" t="s">
        <v>4348</v>
      </c>
      <c r="E166" s="358"/>
      <c r="F166" s="358"/>
      <c r="G166" s="358"/>
      <c r="H166" s="358"/>
      <c r="I166" s="358"/>
      <c r="J166" s="358"/>
      <c r="K166" s="358"/>
      <c r="L166" s="358"/>
      <c r="M166" s="358"/>
      <c r="N166" s="358"/>
      <c r="O166" s="358"/>
      <c r="P166" s="358"/>
      <c r="Q166" s="358"/>
      <c r="R166" s="358"/>
      <c r="S166" s="358"/>
      <c r="T166" s="358"/>
      <c r="U166" s="358"/>
      <c r="V166" s="358"/>
      <c r="W166" s="358"/>
      <c r="X166" s="358"/>
      <c r="Y166" s="358"/>
      <c r="Z166" s="358"/>
      <c r="AA166" s="358"/>
      <c r="AB166" s="358"/>
      <c r="AC166" s="356"/>
      <c r="AD166" s="356"/>
      <c r="AE166" s="356"/>
      <c r="AF166" s="356"/>
      <c r="AG166" s="356"/>
      <c r="AH166" s="356"/>
      <c r="AI166" s="356"/>
      <c r="AJ166" s="356"/>
      <c r="AK166" s="356"/>
      <c r="AL166" s="356"/>
      <c r="AM166" s="356"/>
      <c r="AN166" s="356"/>
      <c r="AO166" s="356"/>
      <c r="AP166" s="356"/>
    </row>
    <row r="167" spans="1:42" s="1" customFormat="1">
      <c r="A167"/>
      <c r="B167" s="359" t="s">
        <v>5009</v>
      </c>
      <c r="C167" s="360">
        <v>1000</v>
      </c>
      <c r="D167" s="359" t="s">
        <v>3514</v>
      </c>
      <c r="E167" s="358"/>
      <c r="F167" s="358"/>
      <c r="G167" s="358"/>
      <c r="H167" s="358"/>
      <c r="I167" s="358"/>
      <c r="J167" s="358"/>
      <c r="K167" s="358"/>
      <c r="L167" s="358"/>
      <c r="M167" s="358"/>
      <c r="N167" s="358"/>
      <c r="O167" s="358"/>
      <c r="P167" s="358"/>
      <c r="Q167" s="358"/>
      <c r="R167" s="358"/>
      <c r="S167" s="358"/>
      <c r="T167" s="358"/>
      <c r="U167" s="358"/>
      <c r="V167" s="358"/>
      <c r="W167" s="358"/>
      <c r="X167" s="358"/>
      <c r="Y167" s="358"/>
      <c r="Z167" s="358"/>
      <c r="AA167" s="358"/>
      <c r="AB167" s="358"/>
      <c r="AC167" s="356"/>
      <c r="AD167" s="356"/>
      <c r="AE167" s="356"/>
      <c r="AF167" s="356"/>
      <c r="AG167" s="356"/>
      <c r="AH167" s="356"/>
      <c r="AI167" s="356"/>
      <c r="AJ167" s="356"/>
      <c r="AK167" s="356"/>
      <c r="AL167" s="356"/>
      <c r="AM167" s="356"/>
      <c r="AN167" s="356"/>
      <c r="AO167" s="356"/>
      <c r="AP167" s="356"/>
    </row>
    <row r="168" spans="1:42" s="1" customFormat="1">
      <c r="A168"/>
      <c r="B168" s="359" t="s">
        <v>5010</v>
      </c>
      <c r="C168" s="360">
        <v>50</v>
      </c>
      <c r="D168" s="359" t="s">
        <v>5691</v>
      </c>
      <c r="E168" s="358"/>
      <c r="F168" s="358"/>
      <c r="G168" s="358"/>
      <c r="H168" s="358"/>
      <c r="I168" s="358"/>
      <c r="J168" s="358"/>
      <c r="K168" s="358"/>
      <c r="L168" s="358"/>
      <c r="M168" s="358"/>
      <c r="N168" s="358"/>
      <c r="O168" s="358"/>
      <c r="P168" s="358"/>
      <c r="Q168" s="358"/>
      <c r="R168" s="358"/>
      <c r="S168" s="358"/>
      <c r="T168" s="358"/>
      <c r="U168" s="358"/>
      <c r="V168" s="358"/>
      <c r="W168" s="358"/>
      <c r="X168" s="358"/>
      <c r="Y168" s="358"/>
      <c r="Z168" s="358"/>
      <c r="AA168" s="358"/>
      <c r="AB168" s="358"/>
      <c r="AC168" s="356"/>
      <c r="AD168" s="356"/>
      <c r="AE168" s="356"/>
      <c r="AF168" s="356"/>
      <c r="AG168" s="356"/>
      <c r="AH168" s="356"/>
      <c r="AI168" s="356"/>
      <c r="AJ168" s="356"/>
      <c r="AK168" s="356"/>
      <c r="AL168" s="356"/>
      <c r="AM168" s="356"/>
      <c r="AN168" s="356"/>
      <c r="AO168" s="356"/>
      <c r="AP168" s="356"/>
    </row>
    <row r="169" spans="1:42" s="1" customFormat="1">
      <c r="A169"/>
      <c r="B169" s="359" t="s">
        <v>5011</v>
      </c>
      <c r="C169" s="360">
        <v>100</v>
      </c>
      <c r="D169" s="359" t="s">
        <v>5692</v>
      </c>
      <c r="E169" s="358"/>
      <c r="F169" s="358"/>
      <c r="G169" s="358"/>
      <c r="H169" s="358"/>
      <c r="I169" s="358"/>
      <c r="J169" s="358"/>
      <c r="K169" s="358"/>
      <c r="L169" s="358"/>
      <c r="M169" s="358"/>
      <c r="N169" s="358"/>
      <c r="O169" s="358"/>
      <c r="P169" s="358"/>
      <c r="Q169" s="358"/>
      <c r="R169" s="358"/>
      <c r="S169" s="358"/>
      <c r="T169" s="358"/>
      <c r="U169" s="358"/>
      <c r="V169" s="358"/>
      <c r="W169" s="358"/>
      <c r="X169" s="358"/>
      <c r="Y169" s="358"/>
      <c r="Z169" s="358"/>
      <c r="AA169" s="358"/>
      <c r="AB169" s="358"/>
      <c r="AC169" s="356"/>
      <c r="AD169" s="356"/>
      <c r="AE169" s="356"/>
      <c r="AF169" s="356"/>
      <c r="AG169" s="356"/>
      <c r="AH169" s="356"/>
      <c r="AI169" s="356"/>
      <c r="AJ169" s="356"/>
      <c r="AK169" s="356"/>
      <c r="AL169" s="356"/>
      <c r="AM169" s="356"/>
      <c r="AN169" s="356"/>
      <c r="AO169" s="356"/>
      <c r="AP169" s="356"/>
    </row>
    <row r="170" spans="1:42" s="1" customFormat="1" ht="13.5" customHeight="1">
      <c r="A170"/>
      <c r="B170" s="359" t="s">
        <v>5012</v>
      </c>
      <c r="C170" s="360">
        <v>500</v>
      </c>
      <c r="D170" s="359" t="s">
        <v>5693</v>
      </c>
      <c r="E170" s="358"/>
      <c r="F170" s="358"/>
      <c r="G170" s="358"/>
      <c r="H170" s="358"/>
      <c r="I170" s="358"/>
      <c r="J170" s="358"/>
      <c r="K170" s="358"/>
      <c r="L170" s="358"/>
      <c r="M170" s="358"/>
      <c r="N170" s="358"/>
      <c r="O170" s="358"/>
      <c r="P170" s="358"/>
      <c r="Q170" s="358"/>
      <c r="R170" s="358"/>
      <c r="S170" s="358"/>
      <c r="T170" s="358"/>
      <c r="U170" s="358"/>
      <c r="V170" s="358"/>
      <c r="W170" s="358"/>
      <c r="X170" s="358"/>
      <c r="Y170" s="358"/>
      <c r="Z170" s="358"/>
      <c r="AA170" s="358"/>
      <c r="AB170" s="358"/>
      <c r="AC170" s="356"/>
      <c r="AD170" s="356"/>
      <c r="AE170" s="356"/>
      <c r="AF170" s="356"/>
      <c r="AG170" s="356"/>
      <c r="AH170" s="356"/>
      <c r="AI170" s="356"/>
      <c r="AJ170" s="356"/>
      <c r="AK170" s="356"/>
      <c r="AL170" s="356"/>
      <c r="AM170" s="356"/>
      <c r="AN170" s="356"/>
      <c r="AO170" s="356"/>
      <c r="AP170" s="356"/>
    </row>
    <row r="171" spans="1:42" s="1" customFormat="1">
      <c r="A171"/>
      <c r="B171" s="359" t="s">
        <v>5013</v>
      </c>
      <c r="C171" s="360">
        <v>10</v>
      </c>
      <c r="D171" s="359" t="s">
        <v>5694</v>
      </c>
      <c r="E171" s="358"/>
      <c r="F171" s="358"/>
      <c r="G171" s="358"/>
      <c r="H171" s="358"/>
      <c r="I171" s="358"/>
      <c r="J171" s="358"/>
      <c r="K171" s="358"/>
      <c r="L171" s="358"/>
      <c r="M171" s="358"/>
      <c r="N171" s="358"/>
      <c r="O171" s="358"/>
      <c r="P171" s="358"/>
      <c r="Q171" s="358"/>
      <c r="R171" s="358"/>
      <c r="S171" s="358"/>
      <c r="T171" s="358"/>
      <c r="U171" s="358"/>
      <c r="V171" s="358"/>
      <c r="W171" s="358"/>
      <c r="X171" s="358"/>
      <c r="Y171" s="358"/>
      <c r="Z171" s="358"/>
      <c r="AA171" s="358"/>
      <c r="AB171" s="358"/>
      <c r="AC171" s="356"/>
      <c r="AD171" s="356"/>
      <c r="AE171" s="356"/>
      <c r="AF171" s="356"/>
      <c r="AG171" s="356"/>
      <c r="AH171" s="356"/>
      <c r="AI171" s="356"/>
      <c r="AJ171" s="356"/>
      <c r="AK171" s="356"/>
      <c r="AL171" s="356"/>
      <c r="AM171" s="356"/>
      <c r="AN171" s="356"/>
      <c r="AO171" s="356"/>
      <c r="AP171" s="356"/>
    </row>
    <row r="172" spans="1:42" s="1" customFormat="1">
      <c r="A172"/>
      <c r="B172" s="359" t="s">
        <v>5014</v>
      </c>
      <c r="C172" s="360">
        <v>500</v>
      </c>
      <c r="D172" s="359" t="s">
        <v>3924</v>
      </c>
      <c r="E172" s="358"/>
      <c r="F172" s="358"/>
      <c r="G172" s="358"/>
      <c r="H172" s="358"/>
      <c r="I172" s="358"/>
      <c r="J172" s="358"/>
      <c r="K172" s="358"/>
      <c r="L172" s="358"/>
      <c r="M172" s="358"/>
      <c r="N172" s="358"/>
      <c r="O172" s="358"/>
      <c r="P172" s="358"/>
      <c r="Q172" s="358"/>
      <c r="R172" s="358"/>
      <c r="S172" s="358"/>
      <c r="T172" s="358"/>
      <c r="U172" s="358"/>
      <c r="V172" s="358"/>
      <c r="W172" s="358"/>
      <c r="X172" s="358"/>
      <c r="Y172" s="358"/>
      <c r="Z172" s="358"/>
      <c r="AA172" s="358"/>
      <c r="AB172" s="358"/>
      <c r="AC172" s="356"/>
      <c r="AD172" s="356"/>
      <c r="AE172" s="356"/>
      <c r="AF172" s="356"/>
      <c r="AG172" s="356"/>
      <c r="AH172" s="356"/>
      <c r="AI172" s="356"/>
      <c r="AJ172" s="356"/>
      <c r="AK172" s="356"/>
      <c r="AL172" s="356"/>
      <c r="AM172" s="356"/>
      <c r="AN172" s="356"/>
      <c r="AO172" s="356"/>
      <c r="AP172" s="356"/>
    </row>
    <row r="173" spans="1:42" s="1" customFormat="1">
      <c r="A173"/>
      <c r="B173" s="359" t="s">
        <v>5015</v>
      </c>
      <c r="C173" s="360">
        <v>1000</v>
      </c>
      <c r="D173" s="359" t="s">
        <v>1496</v>
      </c>
      <c r="E173" s="358"/>
      <c r="F173" s="358"/>
      <c r="G173" s="358"/>
      <c r="H173" s="358"/>
      <c r="I173" s="358"/>
      <c r="J173" s="358"/>
      <c r="K173" s="358"/>
      <c r="L173" s="358"/>
      <c r="M173" s="358"/>
      <c r="N173" s="358"/>
      <c r="O173" s="358"/>
      <c r="P173" s="358"/>
      <c r="Q173" s="358"/>
      <c r="R173" s="358"/>
      <c r="S173" s="358"/>
      <c r="T173" s="358"/>
      <c r="U173" s="358"/>
      <c r="V173" s="358"/>
      <c r="W173" s="358"/>
      <c r="X173" s="358"/>
      <c r="Y173" s="358"/>
      <c r="Z173" s="358"/>
      <c r="AA173" s="358"/>
      <c r="AB173" s="358"/>
      <c r="AC173" s="356"/>
      <c r="AD173" s="356"/>
      <c r="AE173" s="356"/>
      <c r="AF173" s="356"/>
      <c r="AG173" s="356"/>
      <c r="AH173" s="356"/>
      <c r="AI173" s="356"/>
      <c r="AJ173" s="356"/>
      <c r="AK173" s="356"/>
      <c r="AL173" s="356"/>
      <c r="AM173" s="356"/>
      <c r="AN173" s="356"/>
      <c r="AO173" s="356"/>
      <c r="AP173" s="356"/>
    </row>
    <row r="174" spans="1:42" s="1" customFormat="1">
      <c r="A174"/>
      <c r="B174" s="359" t="s">
        <v>5016</v>
      </c>
      <c r="C174" s="360">
        <v>10</v>
      </c>
      <c r="D174" s="359" t="s">
        <v>5695</v>
      </c>
      <c r="E174" s="358"/>
      <c r="F174" s="358"/>
      <c r="G174" s="358"/>
      <c r="H174" s="358"/>
      <c r="I174" s="358"/>
      <c r="J174" s="358"/>
      <c r="K174" s="358"/>
      <c r="L174" s="358"/>
      <c r="M174" s="358"/>
      <c r="N174" s="358"/>
      <c r="O174" s="358"/>
      <c r="P174" s="358"/>
      <c r="Q174" s="358"/>
      <c r="R174" s="358"/>
      <c r="S174" s="358"/>
      <c r="T174" s="358"/>
      <c r="U174" s="358"/>
      <c r="V174" s="358"/>
      <c r="W174" s="358"/>
      <c r="X174" s="358"/>
      <c r="Y174" s="358"/>
      <c r="Z174" s="358"/>
      <c r="AA174" s="358"/>
      <c r="AB174" s="358"/>
      <c r="AC174" s="356"/>
      <c r="AD174" s="356"/>
      <c r="AE174" s="356"/>
      <c r="AF174" s="356"/>
      <c r="AG174" s="356"/>
      <c r="AH174" s="356"/>
      <c r="AI174" s="356"/>
      <c r="AJ174" s="356"/>
      <c r="AK174" s="356"/>
      <c r="AL174" s="356"/>
      <c r="AM174" s="356"/>
      <c r="AN174" s="356"/>
      <c r="AO174" s="356"/>
      <c r="AP174" s="356"/>
    </row>
    <row r="175" spans="1:42" s="1" customFormat="1">
      <c r="A175"/>
      <c r="B175" s="359" t="s">
        <v>5017</v>
      </c>
      <c r="C175" s="360">
        <v>89</v>
      </c>
      <c r="D175" s="359" t="s">
        <v>4904</v>
      </c>
      <c r="E175" s="358"/>
      <c r="F175" s="358"/>
      <c r="G175" s="358"/>
      <c r="H175" s="358"/>
      <c r="I175" s="358"/>
      <c r="J175" s="358"/>
      <c r="K175" s="358"/>
      <c r="L175" s="358"/>
      <c r="M175" s="358"/>
      <c r="N175" s="358"/>
      <c r="O175" s="358"/>
      <c r="P175" s="358"/>
      <c r="Q175" s="358"/>
      <c r="R175" s="358"/>
      <c r="S175" s="358"/>
      <c r="T175" s="358"/>
      <c r="U175" s="358"/>
      <c r="V175" s="358"/>
      <c r="W175" s="358"/>
      <c r="X175" s="358"/>
      <c r="Y175" s="358"/>
      <c r="Z175" s="358"/>
      <c r="AA175" s="358"/>
      <c r="AB175" s="358"/>
      <c r="AC175" s="356"/>
      <c r="AD175" s="356"/>
      <c r="AE175" s="356"/>
      <c r="AF175" s="356"/>
      <c r="AG175" s="356"/>
      <c r="AH175" s="356"/>
      <c r="AI175" s="356"/>
      <c r="AJ175" s="356"/>
      <c r="AK175" s="356"/>
      <c r="AL175" s="356"/>
      <c r="AM175" s="356"/>
      <c r="AN175" s="356"/>
      <c r="AO175" s="356"/>
      <c r="AP175" s="356"/>
    </row>
    <row r="176" spans="1:42" s="1" customFormat="1">
      <c r="A176"/>
      <c r="B176" s="359" t="s">
        <v>5018</v>
      </c>
      <c r="C176" s="360">
        <v>100</v>
      </c>
      <c r="D176" s="359" t="s">
        <v>4922</v>
      </c>
      <c r="E176" s="358"/>
      <c r="F176" s="358"/>
      <c r="G176" s="358"/>
      <c r="H176" s="358"/>
      <c r="I176" s="358"/>
      <c r="J176" s="358"/>
      <c r="K176" s="358"/>
      <c r="L176" s="358"/>
      <c r="M176" s="358"/>
      <c r="N176" s="358"/>
      <c r="O176" s="358"/>
      <c r="P176" s="358"/>
      <c r="Q176" s="358"/>
      <c r="R176" s="358"/>
      <c r="S176" s="358"/>
      <c r="T176" s="358"/>
      <c r="U176" s="358"/>
      <c r="V176" s="358"/>
      <c r="W176" s="358"/>
      <c r="X176" s="358"/>
      <c r="Y176" s="358"/>
      <c r="Z176" s="358"/>
      <c r="AA176" s="358"/>
      <c r="AB176" s="358"/>
      <c r="AC176" s="356"/>
      <c r="AD176" s="356"/>
      <c r="AE176" s="356"/>
      <c r="AF176" s="356"/>
      <c r="AG176" s="356"/>
      <c r="AH176" s="356"/>
      <c r="AI176" s="356"/>
      <c r="AJ176" s="356"/>
      <c r="AK176" s="356"/>
      <c r="AL176" s="356"/>
      <c r="AM176" s="356"/>
      <c r="AN176" s="356"/>
      <c r="AO176" s="356"/>
      <c r="AP176" s="356"/>
    </row>
    <row r="177" spans="1:42" s="1" customFormat="1">
      <c r="A177"/>
      <c r="B177" s="359" t="s">
        <v>5019</v>
      </c>
      <c r="C177" s="360">
        <v>10</v>
      </c>
      <c r="D177" s="359" t="s">
        <v>5696</v>
      </c>
      <c r="E177" s="358"/>
      <c r="F177" s="358"/>
      <c r="G177" s="358"/>
      <c r="H177" s="358"/>
      <c r="I177" s="358"/>
      <c r="J177" s="358"/>
      <c r="K177" s="358"/>
      <c r="L177" s="358"/>
      <c r="M177" s="358"/>
      <c r="N177" s="358"/>
      <c r="O177" s="358"/>
      <c r="P177" s="358"/>
      <c r="Q177" s="358"/>
      <c r="R177" s="358"/>
      <c r="S177" s="358"/>
      <c r="T177" s="358"/>
      <c r="U177" s="358"/>
      <c r="V177" s="358"/>
      <c r="W177" s="358"/>
      <c r="X177" s="358"/>
      <c r="Y177" s="358"/>
      <c r="Z177" s="358"/>
      <c r="AA177" s="358"/>
      <c r="AB177" s="358"/>
      <c r="AC177" s="356"/>
      <c r="AD177" s="356"/>
      <c r="AE177" s="356"/>
      <c r="AF177" s="356"/>
      <c r="AG177" s="356"/>
      <c r="AH177" s="356"/>
      <c r="AI177" s="356"/>
      <c r="AJ177" s="356"/>
      <c r="AK177" s="356"/>
      <c r="AL177" s="356"/>
      <c r="AM177" s="356"/>
      <c r="AN177" s="356"/>
      <c r="AO177" s="356"/>
      <c r="AP177" s="356"/>
    </row>
    <row r="178" spans="1:42" s="1" customFormat="1">
      <c r="A178"/>
      <c r="B178" s="359" t="s">
        <v>5020</v>
      </c>
      <c r="C178" s="360">
        <v>50</v>
      </c>
      <c r="D178" s="359" t="s">
        <v>3316</v>
      </c>
      <c r="E178" s="358"/>
      <c r="F178" s="358"/>
      <c r="G178" s="358"/>
      <c r="H178" s="358"/>
      <c r="I178" s="358"/>
      <c r="J178" s="358"/>
      <c r="K178" s="358"/>
      <c r="L178" s="358"/>
      <c r="M178" s="358"/>
      <c r="N178" s="358"/>
      <c r="O178" s="358"/>
      <c r="P178" s="358"/>
      <c r="Q178" s="358"/>
      <c r="R178" s="358"/>
      <c r="S178" s="358"/>
      <c r="T178" s="358"/>
      <c r="U178" s="358"/>
      <c r="V178" s="358"/>
      <c r="W178" s="358"/>
      <c r="X178" s="358"/>
      <c r="Y178" s="358"/>
      <c r="Z178" s="358"/>
      <c r="AA178" s="358"/>
      <c r="AB178" s="358"/>
      <c r="AC178" s="356"/>
      <c r="AD178" s="356"/>
      <c r="AE178" s="356"/>
      <c r="AF178" s="356"/>
      <c r="AG178" s="356"/>
      <c r="AH178" s="356"/>
      <c r="AI178" s="356"/>
      <c r="AJ178" s="356"/>
      <c r="AK178" s="356"/>
      <c r="AL178" s="356"/>
      <c r="AM178" s="356"/>
      <c r="AN178" s="356"/>
      <c r="AO178" s="356"/>
      <c r="AP178" s="356"/>
    </row>
    <row r="179" spans="1:42" s="1" customFormat="1">
      <c r="A179"/>
      <c r="B179" s="359" t="s">
        <v>5021</v>
      </c>
      <c r="C179" s="360">
        <v>8400</v>
      </c>
      <c r="D179" s="359" t="s">
        <v>4346</v>
      </c>
      <c r="E179" s="358"/>
      <c r="F179" s="358"/>
      <c r="G179" s="358"/>
      <c r="H179" s="358"/>
      <c r="I179" s="358"/>
      <c r="J179" s="358"/>
      <c r="K179" s="358"/>
      <c r="L179" s="358"/>
      <c r="M179" s="358"/>
      <c r="N179" s="358"/>
      <c r="O179" s="358"/>
      <c r="P179" s="358"/>
      <c r="Q179" s="358"/>
      <c r="R179" s="358"/>
      <c r="S179" s="358"/>
      <c r="T179" s="358"/>
      <c r="U179" s="358"/>
      <c r="V179" s="358"/>
      <c r="W179" s="358"/>
      <c r="X179" s="358"/>
      <c r="Y179" s="358"/>
      <c r="Z179" s="358"/>
      <c r="AA179" s="358"/>
      <c r="AB179" s="358"/>
      <c r="AC179" s="356"/>
      <c r="AD179" s="356"/>
      <c r="AE179" s="356"/>
      <c r="AF179" s="356"/>
      <c r="AG179" s="356"/>
      <c r="AH179" s="356"/>
      <c r="AI179" s="356"/>
      <c r="AJ179" s="356"/>
      <c r="AK179" s="356"/>
      <c r="AL179" s="356"/>
      <c r="AM179" s="356"/>
      <c r="AN179" s="356"/>
      <c r="AO179" s="356"/>
      <c r="AP179" s="356"/>
    </row>
    <row r="180" spans="1:42" s="1" customFormat="1" ht="15.75" customHeight="1">
      <c r="A180"/>
      <c r="B180" s="359" t="s">
        <v>5022</v>
      </c>
      <c r="C180" s="360">
        <v>500</v>
      </c>
      <c r="D180" s="359" t="s">
        <v>5697</v>
      </c>
      <c r="E180" s="358"/>
      <c r="F180" s="358"/>
      <c r="G180" s="358"/>
      <c r="H180" s="358"/>
      <c r="I180" s="358"/>
      <c r="J180" s="358"/>
      <c r="K180" s="358"/>
      <c r="L180" s="358"/>
      <c r="M180" s="358"/>
      <c r="N180" s="358"/>
      <c r="O180" s="358"/>
      <c r="P180" s="358"/>
      <c r="Q180" s="358"/>
      <c r="R180" s="358"/>
      <c r="S180" s="358"/>
      <c r="T180" s="358"/>
      <c r="U180" s="358"/>
      <c r="V180" s="358"/>
      <c r="W180" s="358"/>
      <c r="X180" s="358"/>
      <c r="Y180" s="358"/>
      <c r="Z180" s="358"/>
      <c r="AA180" s="358"/>
      <c r="AB180" s="358"/>
      <c r="AC180" s="356"/>
      <c r="AD180" s="356"/>
      <c r="AE180" s="356"/>
      <c r="AF180" s="356"/>
      <c r="AG180" s="356"/>
      <c r="AH180" s="356"/>
      <c r="AI180" s="356"/>
      <c r="AJ180" s="356"/>
      <c r="AK180" s="356"/>
      <c r="AL180" s="356"/>
      <c r="AM180" s="356"/>
      <c r="AN180" s="356"/>
      <c r="AO180" s="356"/>
      <c r="AP180" s="356"/>
    </row>
    <row r="181" spans="1:42" s="1" customFormat="1">
      <c r="A181"/>
      <c r="B181" s="359" t="s">
        <v>5023</v>
      </c>
      <c r="C181" s="360">
        <v>1</v>
      </c>
      <c r="D181" s="359" t="s">
        <v>4903</v>
      </c>
      <c r="E181" s="358"/>
      <c r="F181" s="358"/>
      <c r="G181" s="358"/>
      <c r="H181" s="358"/>
      <c r="I181" s="358"/>
      <c r="J181" s="358"/>
      <c r="K181" s="358"/>
      <c r="L181" s="358"/>
      <c r="M181" s="358"/>
      <c r="N181" s="358"/>
      <c r="O181" s="358"/>
      <c r="P181" s="358"/>
      <c r="Q181" s="358"/>
      <c r="R181" s="358"/>
      <c r="S181" s="358"/>
      <c r="T181" s="358"/>
      <c r="U181" s="358"/>
      <c r="V181" s="358"/>
      <c r="W181" s="358"/>
      <c r="X181" s="358"/>
      <c r="Y181" s="358"/>
      <c r="Z181" s="358"/>
      <c r="AA181" s="358"/>
      <c r="AB181" s="358"/>
      <c r="AC181" s="356"/>
      <c r="AD181" s="356"/>
      <c r="AE181" s="356"/>
      <c r="AF181" s="356"/>
      <c r="AG181" s="356"/>
      <c r="AH181" s="356"/>
      <c r="AI181" s="356"/>
      <c r="AJ181" s="356"/>
      <c r="AK181" s="356"/>
      <c r="AL181" s="356"/>
      <c r="AM181" s="356"/>
      <c r="AN181" s="356"/>
      <c r="AO181" s="356"/>
      <c r="AP181" s="356"/>
    </row>
    <row r="182" spans="1:42" s="1" customFormat="1">
      <c r="A182"/>
      <c r="B182" s="359" t="s">
        <v>5024</v>
      </c>
      <c r="C182" s="360">
        <v>100</v>
      </c>
      <c r="D182" s="359" t="s">
        <v>3691</v>
      </c>
      <c r="E182" s="358"/>
      <c r="F182" s="358"/>
      <c r="G182" s="358"/>
      <c r="H182" s="358"/>
      <c r="I182" s="358"/>
      <c r="J182" s="358"/>
      <c r="K182" s="358"/>
      <c r="L182" s="358"/>
      <c r="M182" s="358"/>
      <c r="N182" s="358"/>
      <c r="O182" s="358"/>
      <c r="P182" s="358"/>
      <c r="Q182" s="358"/>
      <c r="R182" s="358"/>
      <c r="S182" s="358"/>
      <c r="T182" s="358"/>
      <c r="U182" s="358"/>
      <c r="V182" s="358"/>
      <c r="W182" s="358"/>
      <c r="X182" s="358"/>
      <c r="Y182" s="358"/>
      <c r="Z182" s="358"/>
      <c r="AA182" s="358"/>
      <c r="AB182" s="358"/>
      <c r="AC182" s="356"/>
      <c r="AD182" s="356"/>
      <c r="AE182" s="356"/>
      <c r="AF182" s="356"/>
      <c r="AG182" s="356"/>
      <c r="AH182" s="356"/>
      <c r="AI182" s="356"/>
      <c r="AJ182" s="356"/>
      <c r="AK182" s="356"/>
      <c r="AL182" s="356"/>
      <c r="AM182" s="356"/>
      <c r="AN182" s="356"/>
      <c r="AO182" s="356"/>
      <c r="AP182" s="356"/>
    </row>
    <row r="183" spans="1:42" s="1" customFormat="1">
      <c r="A183"/>
      <c r="B183" s="359" t="s">
        <v>5025</v>
      </c>
      <c r="C183" s="360">
        <v>200</v>
      </c>
      <c r="D183" s="359" t="s">
        <v>4905</v>
      </c>
      <c r="E183" s="358"/>
      <c r="F183" s="358"/>
      <c r="G183" s="358"/>
      <c r="H183" s="358"/>
      <c r="I183" s="358"/>
      <c r="J183" s="358"/>
      <c r="K183" s="358"/>
      <c r="L183" s="358"/>
      <c r="M183" s="358"/>
      <c r="N183" s="358"/>
      <c r="O183" s="358"/>
      <c r="P183" s="358"/>
      <c r="Q183" s="358"/>
      <c r="R183" s="358"/>
      <c r="S183" s="358"/>
      <c r="T183" s="358"/>
      <c r="U183" s="358"/>
      <c r="V183" s="358"/>
      <c r="W183" s="358"/>
      <c r="X183" s="358"/>
      <c r="Y183" s="358"/>
      <c r="Z183" s="358"/>
      <c r="AA183" s="358"/>
      <c r="AB183" s="358"/>
      <c r="AC183" s="356"/>
      <c r="AD183" s="356"/>
      <c r="AE183" s="356"/>
      <c r="AF183" s="356"/>
      <c r="AG183" s="356"/>
      <c r="AH183" s="356"/>
      <c r="AI183" s="356"/>
      <c r="AJ183" s="356"/>
      <c r="AK183" s="356"/>
      <c r="AL183" s="356"/>
      <c r="AM183" s="356"/>
      <c r="AN183" s="356"/>
      <c r="AO183" s="356"/>
      <c r="AP183" s="356"/>
    </row>
    <row r="184" spans="1:42" s="1" customFormat="1">
      <c r="A184"/>
      <c r="B184" s="359" t="s">
        <v>5026</v>
      </c>
      <c r="C184" s="360">
        <v>100</v>
      </c>
      <c r="D184" s="359" t="s">
        <v>5698</v>
      </c>
      <c r="E184" s="358"/>
      <c r="F184" s="358"/>
      <c r="G184" s="358"/>
      <c r="H184" s="358"/>
      <c r="I184" s="358"/>
      <c r="J184" s="358"/>
      <c r="K184" s="358"/>
      <c r="L184" s="358"/>
      <c r="M184" s="358"/>
      <c r="N184" s="358"/>
      <c r="O184" s="358"/>
      <c r="P184" s="358"/>
      <c r="Q184" s="358"/>
      <c r="R184" s="358"/>
      <c r="S184" s="358"/>
      <c r="T184" s="358"/>
      <c r="U184" s="358"/>
      <c r="V184" s="358"/>
      <c r="W184" s="358"/>
      <c r="X184" s="358"/>
      <c r="Y184" s="358"/>
      <c r="Z184" s="358"/>
      <c r="AA184" s="358"/>
      <c r="AB184" s="358"/>
      <c r="AC184" s="356"/>
      <c r="AD184" s="356"/>
      <c r="AE184" s="356"/>
      <c r="AF184" s="356"/>
      <c r="AG184" s="356"/>
      <c r="AH184" s="356"/>
      <c r="AI184" s="356"/>
      <c r="AJ184" s="356"/>
      <c r="AK184" s="356"/>
      <c r="AL184" s="356"/>
      <c r="AM184" s="356"/>
      <c r="AN184" s="356"/>
      <c r="AO184" s="356"/>
      <c r="AP184" s="356"/>
    </row>
    <row r="185" spans="1:42" s="1" customFormat="1">
      <c r="A185"/>
      <c r="B185" s="359" t="s">
        <v>5027</v>
      </c>
      <c r="C185" s="360">
        <v>100</v>
      </c>
      <c r="D185" s="359" t="s">
        <v>5699</v>
      </c>
      <c r="E185" s="358"/>
      <c r="F185" s="358"/>
      <c r="G185" s="358"/>
      <c r="H185" s="358"/>
      <c r="I185" s="358"/>
      <c r="J185" s="358"/>
      <c r="K185" s="358"/>
      <c r="L185" s="358"/>
      <c r="M185" s="358"/>
      <c r="N185" s="358"/>
      <c r="O185" s="358"/>
      <c r="P185" s="358"/>
      <c r="Q185" s="358"/>
      <c r="R185" s="358"/>
      <c r="S185" s="358"/>
      <c r="T185" s="358"/>
      <c r="U185" s="358"/>
      <c r="V185" s="358"/>
      <c r="W185" s="358"/>
      <c r="X185" s="358"/>
      <c r="Y185" s="358"/>
      <c r="Z185" s="358"/>
      <c r="AA185" s="358"/>
      <c r="AB185" s="358"/>
      <c r="AC185" s="356"/>
      <c r="AD185" s="356"/>
      <c r="AE185" s="356"/>
      <c r="AF185" s="356"/>
      <c r="AG185" s="356"/>
      <c r="AH185" s="356"/>
      <c r="AI185" s="356"/>
      <c r="AJ185" s="356"/>
      <c r="AK185" s="356"/>
      <c r="AL185" s="356"/>
      <c r="AM185" s="356"/>
      <c r="AN185" s="356"/>
      <c r="AO185" s="356"/>
      <c r="AP185" s="356"/>
    </row>
    <row r="186" spans="1:42" s="1" customFormat="1">
      <c r="A186"/>
      <c r="B186" s="359" t="s">
        <v>5028</v>
      </c>
      <c r="C186" s="360">
        <v>13000</v>
      </c>
      <c r="D186" s="359" t="s">
        <v>1499</v>
      </c>
      <c r="E186" s="358"/>
      <c r="F186" s="358"/>
      <c r="G186" s="358"/>
      <c r="H186" s="358"/>
      <c r="I186" s="358"/>
      <c r="J186" s="358"/>
      <c r="K186" s="358"/>
      <c r="L186" s="358"/>
      <c r="M186" s="358"/>
      <c r="N186" s="358"/>
      <c r="O186" s="358"/>
      <c r="P186" s="358"/>
      <c r="Q186" s="358"/>
      <c r="R186" s="358"/>
      <c r="S186" s="358"/>
      <c r="T186" s="358"/>
      <c r="U186" s="358"/>
      <c r="V186" s="358"/>
      <c r="W186" s="358"/>
      <c r="X186" s="358"/>
      <c r="Y186" s="358"/>
      <c r="Z186" s="358"/>
      <c r="AA186" s="358"/>
      <c r="AB186" s="358"/>
      <c r="AC186" s="356"/>
      <c r="AD186" s="356"/>
      <c r="AE186" s="356"/>
      <c r="AF186" s="356"/>
      <c r="AG186" s="356"/>
      <c r="AH186" s="356"/>
      <c r="AI186" s="356"/>
      <c r="AJ186" s="356"/>
      <c r="AK186" s="356"/>
      <c r="AL186" s="356"/>
      <c r="AM186" s="356"/>
      <c r="AN186" s="356"/>
      <c r="AO186" s="356"/>
      <c r="AP186" s="356"/>
    </row>
    <row r="187" spans="1:42" s="1" customFormat="1">
      <c r="A187"/>
      <c r="B187" s="359" t="s">
        <v>5029</v>
      </c>
      <c r="C187" s="360">
        <v>5000</v>
      </c>
      <c r="D187" s="359" t="s">
        <v>1541</v>
      </c>
      <c r="E187" s="358"/>
      <c r="F187" s="358"/>
      <c r="G187" s="358"/>
      <c r="H187" s="358"/>
      <c r="I187" s="358"/>
      <c r="J187" s="358"/>
      <c r="K187" s="358"/>
      <c r="L187" s="358"/>
      <c r="M187" s="358"/>
      <c r="N187" s="358"/>
      <c r="O187" s="358"/>
      <c r="P187" s="358"/>
      <c r="Q187" s="358"/>
      <c r="R187" s="358"/>
      <c r="S187" s="358"/>
      <c r="T187" s="358"/>
      <c r="U187" s="358"/>
      <c r="V187" s="358"/>
      <c r="W187" s="358"/>
      <c r="X187" s="358"/>
      <c r="Y187" s="358"/>
      <c r="Z187" s="358"/>
      <c r="AA187" s="358"/>
      <c r="AB187" s="358"/>
      <c r="AC187" s="356"/>
      <c r="AD187" s="356"/>
      <c r="AE187" s="356"/>
      <c r="AF187" s="356"/>
      <c r="AG187" s="356"/>
      <c r="AH187" s="356"/>
      <c r="AI187" s="356"/>
      <c r="AJ187" s="356"/>
      <c r="AK187" s="356"/>
      <c r="AL187" s="356"/>
      <c r="AM187" s="356"/>
      <c r="AN187" s="356"/>
      <c r="AO187" s="356"/>
      <c r="AP187" s="356"/>
    </row>
    <row r="188" spans="1:42" s="1" customFormat="1">
      <c r="A188"/>
      <c r="B188" s="359" t="s">
        <v>5030</v>
      </c>
      <c r="C188" s="360">
        <v>200</v>
      </c>
      <c r="D188" s="359" t="s">
        <v>5700</v>
      </c>
      <c r="E188" s="358"/>
      <c r="F188" s="358"/>
      <c r="G188" s="358"/>
      <c r="H188" s="358"/>
      <c r="I188" s="358"/>
      <c r="J188" s="358"/>
      <c r="K188" s="358"/>
      <c r="L188" s="358"/>
      <c r="M188" s="358"/>
      <c r="N188" s="358"/>
      <c r="O188" s="358"/>
      <c r="P188" s="358"/>
      <c r="Q188" s="358"/>
      <c r="R188" s="358"/>
      <c r="S188" s="358"/>
      <c r="T188" s="358"/>
      <c r="U188" s="358"/>
      <c r="V188" s="358"/>
      <c r="W188" s="358"/>
      <c r="X188" s="358"/>
      <c r="Y188" s="358"/>
      <c r="Z188" s="358"/>
      <c r="AA188" s="358"/>
      <c r="AB188" s="358"/>
      <c r="AC188" s="356"/>
      <c r="AD188" s="356"/>
      <c r="AE188" s="356"/>
      <c r="AF188" s="356"/>
      <c r="AG188" s="356"/>
      <c r="AH188" s="356"/>
      <c r="AI188" s="356"/>
      <c r="AJ188" s="356"/>
      <c r="AK188" s="356"/>
      <c r="AL188" s="356"/>
      <c r="AM188" s="356"/>
      <c r="AN188" s="356"/>
      <c r="AO188" s="356"/>
      <c r="AP188" s="356"/>
    </row>
    <row r="189" spans="1:42" s="1" customFormat="1">
      <c r="A189"/>
      <c r="B189" s="359" t="s">
        <v>5031</v>
      </c>
      <c r="C189" s="360">
        <v>1000</v>
      </c>
      <c r="D189" s="359" t="s">
        <v>5701</v>
      </c>
      <c r="E189" s="358"/>
      <c r="F189" s="358"/>
      <c r="G189" s="358"/>
      <c r="H189" s="358"/>
      <c r="I189" s="358"/>
      <c r="J189" s="358"/>
      <c r="K189" s="358"/>
      <c r="L189" s="358"/>
      <c r="M189" s="358"/>
      <c r="N189" s="358"/>
      <c r="O189" s="358"/>
      <c r="P189" s="358"/>
      <c r="Q189" s="358"/>
      <c r="R189" s="358"/>
      <c r="S189" s="358"/>
      <c r="T189" s="358"/>
      <c r="U189" s="358"/>
      <c r="V189" s="358"/>
      <c r="W189" s="358"/>
      <c r="X189" s="358"/>
      <c r="Y189" s="358"/>
      <c r="Z189" s="358"/>
      <c r="AA189" s="358"/>
      <c r="AB189" s="358"/>
      <c r="AC189" s="356"/>
      <c r="AD189" s="356"/>
      <c r="AE189" s="356"/>
      <c r="AF189" s="356"/>
      <c r="AG189" s="356"/>
      <c r="AH189" s="356"/>
      <c r="AI189" s="356"/>
      <c r="AJ189" s="356"/>
      <c r="AK189" s="356"/>
      <c r="AL189" s="356"/>
      <c r="AM189" s="356"/>
      <c r="AN189" s="356"/>
      <c r="AO189" s="356"/>
      <c r="AP189" s="356"/>
    </row>
    <row r="190" spans="1:42" s="1" customFormat="1">
      <c r="A190"/>
      <c r="B190" s="359" t="s">
        <v>5032</v>
      </c>
      <c r="C190" s="360">
        <v>150</v>
      </c>
      <c r="D190" s="359" t="s">
        <v>5702</v>
      </c>
      <c r="E190" s="358"/>
      <c r="F190" s="358"/>
      <c r="G190" s="358"/>
      <c r="H190" s="358"/>
      <c r="I190" s="358"/>
      <c r="J190" s="358"/>
      <c r="K190" s="358"/>
      <c r="L190" s="358"/>
      <c r="M190" s="358"/>
      <c r="N190" s="358"/>
      <c r="O190" s="358"/>
      <c r="P190" s="358"/>
      <c r="Q190" s="358"/>
      <c r="R190" s="358"/>
      <c r="S190" s="358"/>
      <c r="T190" s="358"/>
      <c r="U190" s="358"/>
      <c r="V190" s="358"/>
      <c r="W190" s="358"/>
      <c r="X190" s="358"/>
      <c r="Y190" s="358"/>
      <c r="Z190" s="358"/>
      <c r="AA190" s="358"/>
      <c r="AB190" s="358"/>
      <c r="AC190" s="356"/>
      <c r="AD190" s="356"/>
      <c r="AE190" s="356"/>
      <c r="AF190" s="356"/>
      <c r="AG190" s="356"/>
      <c r="AH190" s="356"/>
      <c r="AI190" s="356"/>
      <c r="AJ190" s="356"/>
      <c r="AK190" s="356"/>
      <c r="AL190" s="356"/>
      <c r="AM190" s="356"/>
      <c r="AN190" s="356"/>
      <c r="AO190" s="356"/>
      <c r="AP190" s="356"/>
    </row>
    <row r="191" spans="1:42" s="1" customFormat="1">
      <c r="A191"/>
      <c r="B191" s="359" t="s">
        <v>5033</v>
      </c>
      <c r="C191" s="360">
        <v>50</v>
      </c>
      <c r="D191" s="359" t="s">
        <v>4348</v>
      </c>
      <c r="E191" s="358"/>
      <c r="F191" s="358"/>
      <c r="G191" s="358"/>
      <c r="H191" s="358"/>
      <c r="I191" s="358"/>
      <c r="J191" s="358"/>
      <c r="K191" s="358"/>
      <c r="L191" s="358"/>
      <c r="M191" s="358"/>
      <c r="N191" s="358"/>
      <c r="O191" s="358"/>
      <c r="P191" s="358"/>
      <c r="Q191" s="358"/>
      <c r="R191" s="358"/>
      <c r="S191" s="358"/>
      <c r="T191" s="358"/>
      <c r="U191" s="358"/>
      <c r="V191" s="358"/>
      <c r="W191" s="358"/>
      <c r="X191" s="358"/>
      <c r="Y191" s="358"/>
      <c r="Z191" s="358"/>
      <c r="AA191" s="358"/>
      <c r="AB191" s="358"/>
      <c r="AC191" s="356"/>
      <c r="AD191" s="356"/>
      <c r="AE191" s="356"/>
      <c r="AF191" s="356"/>
      <c r="AG191" s="356"/>
      <c r="AH191" s="356"/>
      <c r="AI191" s="356"/>
      <c r="AJ191" s="356"/>
      <c r="AK191" s="356"/>
      <c r="AL191" s="356"/>
      <c r="AM191" s="356"/>
      <c r="AN191" s="356"/>
      <c r="AO191" s="356"/>
      <c r="AP191" s="356"/>
    </row>
    <row r="192" spans="1:42" s="1" customFormat="1">
      <c r="A192"/>
      <c r="B192" s="359" t="s">
        <v>5034</v>
      </c>
      <c r="C192" s="360">
        <v>4.5999999999999996</v>
      </c>
      <c r="D192" s="359" t="s">
        <v>2399</v>
      </c>
      <c r="E192" s="358"/>
      <c r="F192" s="358"/>
      <c r="G192" s="358"/>
      <c r="H192" s="358"/>
      <c r="I192" s="358"/>
      <c r="J192" s="358"/>
      <c r="K192" s="358"/>
      <c r="L192" s="358"/>
      <c r="M192" s="358"/>
      <c r="N192" s="358"/>
      <c r="O192" s="358"/>
      <c r="P192" s="358"/>
      <c r="Q192" s="358"/>
      <c r="R192" s="358"/>
      <c r="S192" s="358"/>
      <c r="T192" s="358"/>
      <c r="U192" s="358"/>
      <c r="V192" s="358"/>
      <c r="W192" s="358"/>
      <c r="X192" s="358"/>
      <c r="Y192" s="358"/>
      <c r="Z192" s="358"/>
      <c r="AA192" s="358"/>
      <c r="AB192" s="358"/>
      <c r="AC192" s="356"/>
      <c r="AD192" s="356"/>
      <c r="AE192" s="356"/>
      <c r="AF192" s="356"/>
      <c r="AG192" s="356"/>
      <c r="AH192" s="356"/>
      <c r="AI192" s="356"/>
      <c r="AJ192" s="356"/>
      <c r="AK192" s="356"/>
      <c r="AL192" s="356"/>
      <c r="AM192" s="356"/>
      <c r="AN192" s="356"/>
      <c r="AO192" s="356"/>
      <c r="AP192" s="356"/>
    </row>
    <row r="193" spans="1:42" s="1" customFormat="1">
      <c r="A193"/>
      <c r="B193" s="359" t="s">
        <v>5035</v>
      </c>
      <c r="C193" s="360">
        <v>5000</v>
      </c>
      <c r="D193" s="359" t="s">
        <v>4336</v>
      </c>
      <c r="E193" s="358"/>
      <c r="F193" s="358"/>
      <c r="G193" s="358"/>
      <c r="H193" s="358"/>
      <c r="I193" s="358"/>
      <c r="J193" s="358"/>
      <c r="K193" s="358"/>
      <c r="L193" s="358"/>
      <c r="M193" s="358"/>
      <c r="N193" s="358"/>
      <c r="O193" s="358"/>
      <c r="P193" s="358"/>
      <c r="Q193" s="358"/>
      <c r="R193" s="358"/>
      <c r="S193" s="358"/>
      <c r="T193" s="358"/>
      <c r="U193" s="358"/>
      <c r="V193" s="358"/>
      <c r="W193" s="358"/>
      <c r="X193" s="358"/>
      <c r="Y193" s="358"/>
      <c r="Z193" s="358"/>
      <c r="AA193" s="358"/>
      <c r="AB193" s="358"/>
      <c r="AC193" s="356"/>
      <c r="AD193" s="356"/>
      <c r="AE193" s="356"/>
      <c r="AF193" s="356"/>
      <c r="AG193" s="356"/>
      <c r="AH193" s="356"/>
      <c r="AI193" s="356"/>
      <c r="AJ193" s="356"/>
      <c r="AK193" s="356"/>
      <c r="AL193" s="356"/>
      <c r="AM193" s="356"/>
      <c r="AN193" s="356"/>
      <c r="AO193" s="356"/>
      <c r="AP193" s="356"/>
    </row>
    <row r="194" spans="1:42" s="1" customFormat="1">
      <c r="A194"/>
      <c r="B194" s="359" t="s">
        <v>5036</v>
      </c>
      <c r="C194" s="360">
        <v>30</v>
      </c>
      <c r="D194" s="359" t="s">
        <v>5703</v>
      </c>
      <c r="E194" s="358"/>
      <c r="F194" s="358"/>
      <c r="G194" s="358"/>
      <c r="H194" s="358"/>
      <c r="I194" s="358"/>
      <c r="J194" s="358"/>
      <c r="K194" s="358"/>
      <c r="L194" s="358"/>
      <c r="M194" s="358"/>
      <c r="N194" s="358"/>
      <c r="O194" s="358"/>
      <c r="P194" s="358"/>
      <c r="Q194" s="358"/>
      <c r="R194" s="358"/>
      <c r="S194" s="358"/>
      <c r="T194" s="358"/>
      <c r="U194" s="358"/>
      <c r="V194" s="358"/>
      <c r="W194" s="358"/>
      <c r="X194" s="358"/>
      <c r="Y194" s="358"/>
      <c r="Z194" s="358"/>
      <c r="AA194" s="358"/>
      <c r="AB194" s="358"/>
      <c r="AC194" s="356"/>
      <c r="AD194" s="356"/>
      <c r="AE194" s="356"/>
      <c r="AF194" s="356"/>
      <c r="AG194" s="356"/>
      <c r="AH194" s="356"/>
      <c r="AI194" s="356"/>
      <c r="AJ194" s="356"/>
      <c r="AK194" s="356"/>
      <c r="AL194" s="356"/>
      <c r="AM194" s="356"/>
      <c r="AN194" s="356"/>
      <c r="AO194" s="356"/>
      <c r="AP194" s="356"/>
    </row>
    <row r="195" spans="1:42" s="1" customFormat="1">
      <c r="A195"/>
      <c r="B195" s="359" t="s">
        <v>5037</v>
      </c>
      <c r="C195" s="360">
        <v>10</v>
      </c>
      <c r="D195" s="359" t="s">
        <v>4348</v>
      </c>
      <c r="E195" s="358"/>
      <c r="F195" s="358"/>
      <c r="G195" s="358"/>
      <c r="H195" s="358"/>
      <c r="I195" s="358"/>
      <c r="J195" s="358"/>
      <c r="K195" s="358"/>
      <c r="L195" s="358"/>
      <c r="M195" s="358"/>
      <c r="N195" s="358"/>
      <c r="O195" s="358"/>
      <c r="P195" s="358"/>
      <c r="Q195" s="358"/>
      <c r="R195" s="358"/>
      <c r="S195" s="358"/>
      <c r="T195" s="358"/>
      <c r="U195" s="358"/>
      <c r="V195" s="358"/>
      <c r="W195" s="358"/>
      <c r="X195" s="358"/>
      <c r="Y195" s="358"/>
      <c r="Z195" s="358"/>
      <c r="AA195" s="358"/>
      <c r="AB195" s="358"/>
      <c r="AC195" s="356"/>
      <c r="AD195" s="356"/>
      <c r="AE195" s="356"/>
      <c r="AF195" s="356"/>
      <c r="AG195" s="356"/>
      <c r="AH195" s="356"/>
      <c r="AI195" s="356"/>
      <c r="AJ195" s="356"/>
      <c r="AK195" s="356"/>
      <c r="AL195" s="356"/>
      <c r="AM195" s="356"/>
      <c r="AN195" s="356"/>
      <c r="AO195" s="356"/>
      <c r="AP195" s="356"/>
    </row>
    <row r="196" spans="1:42" s="1" customFormat="1">
      <c r="A196"/>
      <c r="B196" s="359" t="s">
        <v>5038</v>
      </c>
      <c r="C196" s="360">
        <v>50</v>
      </c>
      <c r="D196" s="359" t="s">
        <v>5704</v>
      </c>
      <c r="E196" s="358"/>
      <c r="F196" s="358"/>
      <c r="G196" s="358"/>
      <c r="H196" s="358"/>
      <c r="I196" s="358"/>
      <c r="J196" s="358"/>
      <c r="K196" s="358"/>
      <c r="L196" s="358"/>
      <c r="M196" s="358"/>
      <c r="N196" s="358"/>
      <c r="O196" s="358"/>
      <c r="P196" s="358"/>
      <c r="Q196" s="358"/>
      <c r="R196" s="358"/>
      <c r="S196" s="358"/>
      <c r="T196" s="358"/>
      <c r="U196" s="358"/>
      <c r="V196" s="358"/>
      <c r="W196" s="358"/>
      <c r="X196" s="358"/>
      <c r="Y196" s="358"/>
      <c r="Z196" s="358"/>
      <c r="AA196" s="358"/>
      <c r="AB196" s="358"/>
      <c r="AC196" s="356"/>
      <c r="AD196" s="356"/>
      <c r="AE196" s="356"/>
      <c r="AF196" s="356"/>
      <c r="AG196" s="356"/>
      <c r="AH196" s="356"/>
      <c r="AI196" s="356"/>
      <c r="AJ196" s="356"/>
      <c r="AK196" s="356"/>
      <c r="AL196" s="356"/>
      <c r="AM196" s="356"/>
      <c r="AN196" s="356"/>
      <c r="AO196" s="356"/>
      <c r="AP196" s="356"/>
    </row>
    <row r="197" spans="1:42" s="1" customFormat="1">
      <c r="A197"/>
      <c r="B197" s="359" t="s">
        <v>5039</v>
      </c>
      <c r="C197" s="360">
        <v>68</v>
      </c>
      <c r="D197" s="359" t="s">
        <v>5705</v>
      </c>
      <c r="E197" s="358"/>
      <c r="F197" s="358"/>
      <c r="G197" s="358"/>
      <c r="H197" s="358"/>
      <c r="I197" s="358"/>
      <c r="J197" s="358"/>
      <c r="K197" s="358"/>
      <c r="L197" s="358"/>
      <c r="M197" s="358"/>
      <c r="N197" s="358"/>
      <c r="O197" s="358"/>
      <c r="P197" s="358"/>
      <c r="Q197" s="358"/>
      <c r="R197" s="358"/>
      <c r="S197" s="358"/>
      <c r="T197" s="358"/>
      <c r="U197" s="358"/>
      <c r="V197" s="358"/>
      <c r="W197" s="358"/>
      <c r="X197" s="358"/>
      <c r="Y197" s="358"/>
      <c r="Z197" s="358"/>
      <c r="AA197" s="358"/>
      <c r="AB197" s="358"/>
      <c r="AC197" s="356"/>
      <c r="AD197" s="356"/>
      <c r="AE197" s="356"/>
      <c r="AF197" s="356"/>
      <c r="AG197" s="356"/>
      <c r="AH197" s="356"/>
      <c r="AI197" s="356"/>
      <c r="AJ197" s="356"/>
      <c r="AK197" s="356"/>
      <c r="AL197" s="356"/>
      <c r="AM197" s="356"/>
      <c r="AN197" s="356"/>
      <c r="AO197" s="356"/>
      <c r="AP197" s="356"/>
    </row>
    <row r="198" spans="1:42" s="1" customFormat="1">
      <c r="A198"/>
      <c r="B198" s="359" t="s">
        <v>5040</v>
      </c>
      <c r="C198" s="360">
        <v>100</v>
      </c>
      <c r="D198" s="359" t="s">
        <v>3694</v>
      </c>
      <c r="E198" s="358"/>
      <c r="F198" s="358"/>
      <c r="G198" s="358"/>
      <c r="H198" s="358"/>
      <c r="I198" s="358"/>
      <c r="J198" s="358"/>
      <c r="K198" s="358"/>
      <c r="L198" s="358"/>
      <c r="M198" s="358"/>
      <c r="N198" s="358"/>
      <c r="O198" s="358"/>
      <c r="P198" s="358"/>
      <c r="Q198" s="358"/>
      <c r="R198" s="358"/>
      <c r="S198" s="358"/>
      <c r="T198" s="358"/>
      <c r="U198" s="358"/>
      <c r="V198" s="358"/>
      <c r="W198" s="358"/>
      <c r="X198" s="358"/>
      <c r="Y198" s="358"/>
      <c r="Z198" s="358"/>
      <c r="AA198" s="358"/>
      <c r="AB198" s="358"/>
      <c r="AC198" s="356"/>
      <c r="AD198" s="356"/>
      <c r="AE198" s="356"/>
      <c r="AF198" s="356"/>
      <c r="AG198" s="356"/>
      <c r="AH198" s="356"/>
      <c r="AI198" s="356"/>
      <c r="AJ198" s="356"/>
      <c r="AK198" s="356"/>
      <c r="AL198" s="356"/>
      <c r="AM198" s="356"/>
      <c r="AN198" s="356"/>
      <c r="AO198" s="356"/>
      <c r="AP198" s="356"/>
    </row>
    <row r="199" spans="1:42" s="1" customFormat="1">
      <c r="A199"/>
      <c r="B199" s="359" t="s">
        <v>5041</v>
      </c>
      <c r="C199" s="360">
        <v>11</v>
      </c>
      <c r="D199" s="359" t="s">
        <v>4901</v>
      </c>
      <c r="E199" s="358"/>
      <c r="F199" s="358"/>
      <c r="G199" s="358"/>
      <c r="H199" s="358"/>
      <c r="I199" s="358"/>
      <c r="J199" s="358"/>
      <c r="K199" s="358"/>
      <c r="L199" s="358"/>
      <c r="M199" s="358"/>
      <c r="N199" s="358"/>
      <c r="O199" s="358"/>
      <c r="P199" s="358"/>
      <c r="Q199" s="358"/>
      <c r="R199" s="358"/>
      <c r="S199" s="358"/>
      <c r="T199" s="358"/>
      <c r="U199" s="358"/>
      <c r="V199" s="358"/>
      <c r="W199" s="358"/>
      <c r="X199" s="358"/>
      <c r="Y199" s="358"/>
      <c r="Z199" s="358"/>
      <c r="AA199" s="358"/>
      <c r="AB199" s="358"/>
      <c r="AC199" s="356"/>
      <c r="AD199" s="356"/>
      <c r="AE199" s="356"/>
      <c r="AF199" s="356"/>
      <c r="AG199" s="356"/>
      <c r="AH199" s="356"/>
      <c r="AI199" s="356"/>
      <c r="AJ199" s="356"/>
      <c r="AK199" s="356"/>
      <c r="AL199" s="356"/>
      <c r="AM199" s="356"/>
      <c r="AN199" s="356"/>
      <c r="AO199" s="356"/>
      <c r="AP199" s="356"/>
    </row>
    <row r="200" spans="1:42" s="1" customFormat="1">
      <c r="A200"/>
      <c r="B200" s="359" t="s">
        <v>5042</v>
      </c>
      <c r="C200" s="360">
        <v>100</v>
      </c>
      <c r="D200" s="359" t="s">
        <v>5706</v>
      </c>
      <c r="E200" s="358"/>
      <c r="F200" s="358"/>
      <c r="G200" s="358"/>
      <c r="H200" s="358"/>
      <c r="I200" s="358"/>
      <c r="J200" s="358"/>
      <c r="K200" s="358"/>
      <c r="L200" s="358"/>
      <c r="M200" s="358"/>
      <c r="N200" s="358"/>
      <c r="O200" s="358"/>
      <c r="P200" s="358"/>
      <c r="Q200" s="358"/>
      <c r="R200" s="358"/>
      <c r="S200" s="358"/>
      <c r="T200" s="358"/>
      <c r="U200" s="358"/>
      <c r="V200" s="358"/>
      <c r="W200" s="358"/>
      <c r="X200" s="358"/>
      <c r="Y200" s="358"/>
      <c r="Z200" s="358"/>
      <c r="AA200" s="358"/>
      <c r="AB200" s="358"/>
      <c r="AC200" s="356"/>
      <c r="AD200" s="356"/>
      <c r="AE200" s="356"/>
      <c r="AF200" s="356"/>
      <c r="AG200" s="356"/>
      <c r="AH200" s="356"/>
      <c r="AI200" s="356"/>
      <c r="AJ200" s="356"/>
      <c r="AK200" s="356"/>
      <c r="AL200" s="356"/>
      <c r="AM200" s="356"/>
      <c r="AN200" s="356"/>
      <c r="AO200" s="356"/>
      <c r="AP200" s="356"/>
    </row>
    <row r="201" spans="1:42" s="1" customFormat="1">
      <c r="A201"/>
      <c r="B201" s="359" t="s">
        <v>5043</v>
      </c>
      <c r="C201" s="360">
        <v>100</v>
      </c>
      <c r="D201" s="359" t="s">
        <v>5707</v>
      </c>
      <c r="E201" s="358"/>
      <c r="F201" s="358"/>
      <c r="G201" s="358"/>
      <c r="H201" s="358"/>
      <c r="I201" s="358"/>
      <c r="J201" s="358"/>
      <c r="K201" s="358"/>
      <c r="L201" s="358"/>
      <c r="M201" s="358"/>
      <c r="N201" s="358"/>
      <c r="O201" s="358"/>
      <c r="P201" s="358"/>
      <c r="Q201" s="358"/>
      <c r="R201" s="358"/>
      <c r="S201" s="358"/>
      <c r="T201" s="358"/>
      <c r="U201" s="358"/>
      <c r="V201" s="358"/>
      <c r="W201" s="358"/>
      <c r="X201" s="358"/>
      <c r="Y201" s="358"/>
      <c r="Z201" s="358"/>
      <c r="AA201" s="358"/>
      <c r="AB201" s="358"/>
      <c r="AC201" s="356"/>
      <c r="AD201" s="356"/>
      <c r="AE201" s="356"/>
      <c r="AF201" s="356"/>
      <c r="AG201" s="356"/>
      <c r="AH201" s="356"/>
      <c r="AI201" s="356"/>
      <c r="AJ201" s="356"/>
      <c r="AK201" s="356"/>
      <c r="AL201" s="356"/>
      <c r="AM201" s="356"/>
      <c r="AN201" s="356"/>
      <c r="AO201" s="356"/>
      <c r="AP201" s="356"/>
    </row>
    <row r="202" spans="1:42" s="1" customFormat="1" ht="14.25" customHeight="1">
      <c r="A202"/>
      <c r="B202" s="359" t="s">
        <v>5044</v>
      </c>
      <c r="C202" s="360">
        <v>200</v>
      </c>
      <c r="D202" s="359" t="s">
        <v>5683</v>
      </c>
      <c r="E202" s="358"/>
      <c r="F202" s="358"/>
      <c r="G202" s="358"/>
      <c r="H202" s="358"/>
      <c r="I202" s="358"/>
      <c r="J202" s="358"/>
      <c r="K202" s="358"/>
      <c r="L202" s="358"/>
      <c r="M202" s="358"/>
      <c r="N202" s="358"/>
      <c r="O202" s="358"/>
      <c r="P202" s="358"/>
      <c r="Q202" s="358"/>
      <c r="R202" s="358"/>
      <c r="S202" s="358"/>
      <c r="T202" s="358"/>
      <c r="U202" s="358"/>
      <c r="V202" s="358"/>
      <c r="W202" s="358"/>
      <c r="X202" s="358"/>
      <c r="Y202" s="358"/>
      <c r="Z202" s="358"/>
      <c r="AA202" s="358"/>
      <c r="AB202" s="358"/>
      <c r="AC202" s="356"/>
      <c r="AD202" s="356"/>
      <c r="AE202" s="356"/>
      <c r="AF202" s="356"/>
      <c r="AG202" s="356"/>
      <c r="AH202" s="356"/>
      <c r="AI202" s="356"/>
      <c r="AJ202" s="356"/>
      <c r="AK202" s="356"/>
      <c r="AL202" s="356"/>
      <c r="AM202" s="356"/>
      <c r="AN202" s="356"/>
      <c r="AO202" s="356"/>
      <c r="AP202" s="356"/>
    </row>
    <row r="203" spans="1:42" s="1" customFormat="1">
      <c r="A203"/>
      <c r="B203" s="359" t="s">
        <v>5045</v>
      </c>
      <c r="C203" s="360">
        <v>2.16</v>
      </c>
      <c r="D203" s="359" t="s">
        <v>5708</v>
      </c>
      <c r="E203" s="358"/>
      <c r="F203" s="358"/>
      <c r="G203" s="358"/>
      <c r="H203" s="358"/>
      <c r="I203" s="358"/>
      <c r="J203" s="358"/>
      <c r="K203" s="358"/>
      <c r="L203" s="358"/>
      <c r="M203" s="358"/>
      <c r="N203" s="358"/>
      <c r="O203" s="358"/>
      <c r="P203" s="358"/>
      <c r="Q203" s="358"/>
      <c r="R203" s="358"/>
      <c r="S203" s="358"/>
      <c r="T203" s="358"/>
      <c r="U203" s="358"/>
      <c r="V203" s="358"/>
      <c r="W203" s="358"/>
      <c r="X203" s="358"/>
      <c r="Y203" s="358"/>
      <c r="Z203" s="358"/>
      <c r="AA203" s="358"/>
      <c r="AB203" s="358"/>
      <c r="AC203" s="356"/>
      <c r="AD203" s="356"/>
      <c r="AE203" s="356"/>
      <c r="AF203" s="356"/>
      <c r="AG203" s="356"/>
      <c r="AH203" s="356"/>
      <c r="AI203" s="356"/>
      <c r="AJ203" s="356"/>
      <c r="AK203" s="356"/>
      <c r="AL203" s="356"/>
      <c r="AM203" s="356"/>
      <c r="AN203" s="356"/>
      <c r="AO203" s="356"/>
      <c r="AP203" s="356"/>
    </row>
    <row r="204" spans="1:42" s="1" customFormat="1">
      <c r="A204"/>
      <c r="B204" s="359" t="s">
        <v>5046</v>
      </c>
      <c r="C204" s="360">
        <v>100</v>
      </c>
      <c r="D204" s="359" t="s">
        <v>4877</v>
      </c>
      <c r="E204" s="358"/>
      <c r="F204" s="358"/>
      <c r="G204" s="358"/>
      <c r="H204" s="358"/>
      <c r="I204" s="358"/>
      <c r="J204" s="358"/>
      <c r="K204" s="358"/>
      <c r="L204" s="358"/>
      <c r="M204" s="358"/>
      <c r="N204" s="358"/>
      <c r="O204" s="358"/>
      <c r="P204" s="358"/>
      <c r="Q204" s="358"/>
      <c r="R204" s="358"/>
      <c r="S204" s="358"/>
      <c r="T204" s="358"/>
      <c r="U204" s="358"/>
      <c r="V204" s="358"/>
      <c r="W204" s="358"/>
      <c r="X204" s="358"/>
      <c r="Y204" s="358"/>
      <c r="Z204" s="358"/>
      <c r="AA204" s="358"/>
      <c r="AB204" s="358"/>
      <c r="AC204" s="356"/>
      <c r="AD204" s="356"/>
      <c r="AE204" s="356"/>
      <c r="AF204" s="356"/>
      <c r="AG204" s="356"/>
      <c r="AH204" s="356"/>
      <c r="AI204" s="356"/>
      <c r="AJ204" s="356"/>
      <c r="AK204" s="356"/>
      <c r="AL204" s="356"/>
      <c r="AM204" s="356"/>
      <c r="AN204" s="356"/>
      <c r="AO204" s="356"/>
      <c r="AP204" s="356"/>
    </row>
    <row r="205" spans="1:42" s="1" customFormat="1">
      <c r="A205"/>
      <c r="B205" s="359" t="s">
        <v>5047</v>
      </c>
      <c r="C205" s="360">
        <v>60</v>
      </c>
      <c r="D205" s="359" t="s">
        <v>5709</v>
      </c>
      <c r="E205" s="358"/>
      <c r="F205" s="358"/>
      <c r="G205" s="358"/>
      <c r="H205" s="358"/>
      <c r="I205" s="358"/>
      <c r="J205" s="358"/>
      <c r="K205" s="358"/>
      <c r="L205" s="358"/>
      <c r="M205" s="358"/>
      <c r="N205" s="358"/>
      <c r="O205" s="358"/>
      <c r="P205" s="358"/>
      <c r="Q205" s="358"/>
      <c r="R205" s="358"/>
      <c r="S205" s="358"/>
      <c r="T205" s="358"/>
      <c r="U205" s="358"/>
      <c r="V205" s="358"/>
      <c r="W205" s="358"/>
      <c r="X205" s="358"/>
      <c r="Y205" s="358"/>
      <c r="Z205" s="358"/>
      <c r="AA205" s="358"/>
      <c r="AB205" s="358"/>
      <c r="AC205" s="356"/>
      <c r="AD205" s="356"/>
      <c r="AE205" s="356"/>
      <c r="AF205" s="356"/>
      <c r="AG205" s="356"/>
      <c r="AH205" s="356"/>
      <c r="AI205" s="356"/>
      <c r="AJ205" s="356"/>
      <c r="AK205" s="356"/>
      <c r="AL205" s="356"/>
      <c r="AM205" s="356"/>
      <c r="AN205" s="356"/>
      <c r="AO205" s="356"/>
      <c r="AP205" s="356"/>
    </row>
    <row r="206" spans="1:42" s="1" customFormat="1">
      <c r="A206"/>
      <c r="B206" s="359" t="s">
        <v>5048</v>
      </c>
      <c r="C206" s="360">
        <v>100</v>
      </c>
      <c r="D206" s="359" t="s">
        <v>4906</v>
      </c>
      <c r="E206" s="358"/>
      <c r="F206" s="358"/>
      <c r="G206" s="358"/>
      <c r="H206" s="358"/>
      <c r="I206" s="358"/>
      <c r="J206" s="358"/>
      <c r="K206" s="358"/>
      <c r="L206" s="358"/>
      <c r="M206" s="358"/>
      <c r="N206" s="358"/>
      <c r="O206" s="358"/>
      <c r="P206" s="358"/>
      <c r="Q206" s="358"/>
      <c r="R206" s="358"/>
      <c r="S206" s="358"/>
      <c r="T206" s="358"/>
      <c r="U206" s="358"/>
      <c r="V206" s="358"/>
      <c r="W206" s="358"/>
      <c r="X206" s="358"/>
      <c r="Y206" s="358"/>
      <c r="Z206" s="358"/>
      <c r="AA206" s="358"/>
      <c r="AB206" s="358"/>
      <c r="AC206" s="356"/>
      <c r="AD206" s="356"/>
      <c r="AE206" s="356"/>
      <c r="AF206" s="356"/>
      <c r="AG206" s="356"/>
      <c r="AH206" s="356"/>
      <c r="AI206" s="356"/>
      <c r="AJ206" s="356"/>
      <c r="AK206" s="356"/>
      <c r="AL206" s="356"/>
      <c r="AM206" s="356"/>
      <c r="AN206" s="356"/>
      <c r="AO206" s="356"/>
      <c r="AP206" s="356"/>
    </row>
    <row r="207" spans="1:42" s="1" customFormat="1">
      <c r="A207"/>
      <c r="B207" s="359" t="s">
        <v>5049</v>
      </c>
      <c r="C207" s="360">
        <v>42</v>
      </c>
      <c r="D207" s="359" t="s">
        <v>3888</v>
      </c>
      <c r="E207" s="358"/>
      <c r="F207" s="358"/>
      <c r="G207" s="358"/>
      <c r="H207" s="358"/>
      <c r="I207" s="358"/>
      <c r="J207" s="358"/>
      <c r="K207" s="358"/>
      <c r="L207" s="358"/>
      <c r="M207" s="358"/>
      <c r="N207" s="358"/>
      <c r="O207" s="358"/>
      <c r="P207" s="358"/>
      <c r="Q207" s="358"/>
      <c r="R207" s="358"/>
      <c r="S207" s="358"/>
      <c r="T207" s="358"/>
      <c r="U207" s="358"/>
      <c r="V207" s="358"/>
      <c r="W207" s="358"/>
      <c r="X207" s="358"/>
      <c r="Y207" s="358"/>
      <c r="Z207" s="358"/>
      <c r="AA207" s="358"/>
      <c r="AB207" s="358"/>
      <c r="AC207" s="356"/>
      <c r="AD207" s="356"/>
      <c r="AE207" s="356"/>
      <c r="AF207" s="356"/>
      <c r="AG207" s="356"/>
      <c r="AH207" s="356"/>
      <c r="AI207" s="356"/>
      <c r="AJ207" s="356"/>
      <c r="AK207" s="356"/>
      <c r="AL207" s="356"/>
      <c r="AM207" s="356"/>
      <c r="AN207" s="356"/>
      <c r="AO207" s="356"/>
      <c r="AP207" s="356"/>
    </row>
    <row r="208" spans="1:42" s="1" customFormat="1">
      <c r="A208"/>
      <c r="B208" s="359" t="s">
        <v>5050</v>
      </c>
      <c r="C208" s="360">
        <v>100</v>
      </c>
      <c r="D208" s="359" t="s">
        <v>2177</v>
      </c>
      <c r="E208" s="358"/>
      <c r="F208" s="358"/>
      <c r="G208" s="358"/>
      <c r="H208" s="358"/>
      <c r="I208" s="358"/>
      <c r="J208" s="358"/>
      <c r="K208" s="358"/>
      <c r="L208" s="358"/>
      <c r="M208" s="358"/>
      <c r="N208" s="358"/>
      <c r="O208" s="358"/>
      <c r="P208" s="358"/>
      <c r="Q208" s="358"/>
      <c r="R208" s="358"/>
      <c r="S208" s="358"/>
      <c r="T208" s="358"/>
      <c r="U208" s="358"/>
      <c r="V208" s="358"/>
      <c r="W208" s="358"/>
      <c r="X208" s="358"/>
      <c r="Y208" s="358"/>
      <c r="Z208" s="358"/>
      <c r="AA208" s="358"/>
      <c r="AB208" s="358"/>
      <c r="AC208" s="356"/>
      <c r="AD208" s="356"/>
      <c r="AE208" s="356"/>
      <c r="AF208" s="356"/>
      <c r="AG208" s="356"/>
      <c r="AH208" s="356"/>
      <c r="AI208" s="356"/>
      <c r="AJ208" s="356"/>
      <c r="AK208" s="356"/>
      <c r="AL208" s="356"/>
      <c r="AM208" s="356"/>
      <c r="AN208" s="356"/>
      <c r="AO208" s="356"/>
      <c r="AP208" s="356"/>
    </row>
    <row r="209" spans="1:42" s="1" customFormat="1">
      <c r="A209"/>
      <c r="B209" s="359" t="s">
        <v>5051</v>
      </c>
      <c r="C209" s="360">
        <v>500</v>
      </c>
      <c r="D209" s="359" t="s">
        <v>2667</v>
      </c>
      <c r="E209" s="358"/>
      <c r="F209" s="358"/>
      <c r="G209" s="358"/>
      <c r="H209" s="358"/>
      <c r="I209" s="358"/>
      <c r="J209" s="358"/>
      <c r="K209" s="358"/>
      <c r="L209" s="358"/>
      <c r="M209" s="358"/>
      <c r="N209" s="358"/>
      <c r="O209" s="358"/>
      <c r="P209" s="358"/>
      <c r="Q209" s="358"/>
      <c r="R209" s="358"/>
      <c r="S209" s="358"/>
      <c r="T209" s="358"/>
      <c r="U209" s="358"/>
      <c r="V209" s="358"/>
      <c r="W209" s="358"/>
      <c r="X209" s="358"/>
      <c r="Y209" s="358"/>
      <c r="Z209" s="358"/>
      <c r="AA209" s="358"/>
      <c r="AB209" s="358"/>
      <c r="AC209" s="356"/>
      <c r="AD209" s="356"/>
      <c r="AE209" s="356"/>
      <c r="AF209" s="356"/>
      <c r="AG209" s="356"/>
      <c r="AH209" s="356"/>
      <c r="AI209" s="356"/>
      <c r="AJ209" s="356"/>
      <c r="AK209" s="356"/>
      <c r="AL209" s="356"/>
      <c r="AM209" s="356"/>
      <c r="AN209" s="356"/>
      <c r="AO209" s="356"/>
      <c r="AP209" s="356"/>
    </row>
    <row r="210" spans="1:42" s="1" customFormat="1">
      <c r="A210"/>
      <c r="B210" s="359" t="s">
        <v>5052</v>
      </c>
      <c r="C210" s="360">
        <v>2000</v>
      </c>
      <c r="D210" s="359" t="s">
        <v>3084</v>
      </c>
      <c r="E210" s="358"/>
      <c r="F210" s="358"/>
      <c r="G210" s="358"/>
      <c r="H210" s="358"/>
      <c r="I210" s="358"/>
      <c r="J210" s="358"/>
      <c r="K210" s="358"/>
      <c r="L210" s="358"/>
      <c r="M210" s="358"/>
      <c r="N210" s="358"/>
      <c r="O210" s="358"/>
      <c r="P210" s="358"/>
      <c r="Q210" s="358"/>
      <c r="R210" s="358"/>
      <c r="S210" s="358"/>
      <c r="T210" s="358"/>
      <c r="U210" s="358"/>
      <c r="V210" s="358"/>
      <c r="W210" s="358"/>
      <c r="X210" s="358"/>
      <c r="Y210" s="358"/>
      <c r="Z210" s="358"/>
      <c r="AA210" s="358"/>
      <c r="AB210" s="358"/>
      <c r="AC210" s="356"/>
      <c r="AD210" s="356"/>
      <c r="AE210" s="356"/>
      <c r="AF210" s="356"/>
      <c r="AG210" s="356"/>
      <c r="AH210" s="356"/>
      <c r="AI210" s="356"/>
      <c r="AJ210" s="356"/>
      <c r="AK210" s="356"/>
      <c r="AL210" s="356"/>
      <c r="AM210" s="356"/>
      <c r="AN210" s="356"/>
      <c r="AO210" s="356"/>
      <c r="AP210" s="356"/>
    </row>
    <row r="211" spans="1:42" s="1" customFormat="1">
      <c r="A211"/>
      <c r="B211" s="359" t="s">
        <v>5053</v>
      </c>
      <c r="C211" s="360">
        <v>500</v>
      </c>
      <c r="D211" s="359" t="s">
        <v>4907</v>
      </c>
      <c r="E211" s="358"/>
      <c r="F211" s="358"/>
      <c r="G211" s="358"/>
      <c r="H211" s="358"/>
      <c r="I211" s="358"/>
      <c r="J211" s="358"/>
      <c r="K211" s="358"/>
      <c r="L211" s="358"/>
      <c r="M211" s="358"/>
      <c r="N211" s="358"/>
      <c r="O211" s="358"/>
      <c r="P211" s="358"/>
      <c r="Q211" s="358"/>
      <c r="R211" s="358"/>
      <c r="S211" s="358"/>
      <c r="T211" s="358"/>
      <c r="U211" s="358"/>
      <c r="V211" s="358"/>
      <c r="W211" s="358"/>
      <c r="X211" s="358"/>
      <c r="Y211" s="358"/>
      <c r="Z211" s="358"/>
      <c r="AA211" s="358"/>
      <c r="AB211" s="358"/>
      <c r="AC211" s="356"/>
      <c r="AD211" s="356"/>
      <c r="AE211" s="356"/>
      <c r="AF211" s="356"/>
      <c r="AG211" s="356"/>
      <c r="AH211" s="356"/>
      <c r="AI211" s="356"/>
      <c r="AJ211" s="356"/>
      <c r="AK211" s="356"/>
      <c r="AL211" s="356"/>
      <c r="AM211" s="356"/>
      <c r="AN211" s="356"/>
      <c r="AO211" s="356"/>
      <c r="AP211" s="356"/>
    </row>
    <row r="212" spans="1:42" s="1" customFormat="1">
      <c r="A212"/>
      <c r="B212" s="359" t="s">
        <v>5054</v>
      </c>
      <c r="C212" s="360">
        <v>300</v>
      </c>
      <c r="D212" s="359" t="s">
        <v>4908</v>
      </c>
      <c r="E212" s="358"/>
      <c r="F212" s="358"/>
      <c r="G212" s="358"/>
      <c r="H212" s="358"/>
      <c r="I212" s="358"/>
      <c r="J212" s="358"/>
      <c r="K212" s="358"/>
      <c r="L212" s="358"/>
      <c r="M212" s="358"/>
      <c r="N212" s="358"/>
      <c r="O212" s="358"/>
      <c r="P212" s="358"/>
      <c r="Q212" s="358"/>
      <c r="R212" s="358"/>
      <c r="S212" s="358"/>
      <c r="T212" s="358"/>
      <c r="U212" s="358"/>
      <c r="V212" s="358"/>
      <c r="W212" s="358"/>
      <c r="X212" s="358"/>
      <c r="Y212" s="358"/>
      <c r="Z212" s="358"/>
      <c r="AA212" s="358"/>
      <c r="AB212" s="358"/>
      <c r="AC212" s="356"/>
      <c r="AD212" s="356"/>
      <c r="AE212" s="356"/>
      <c r="AF212" s="356"/>
      <c r="AG212" s="356"/>
      <c r="AH212" s="356"/>
      <c r="AI212" s="356"/>
      <c r="AJ212" s="356"/>
      <c r="AK212" s="356"/>
      <c r="AL212" s="356"/>
      <c r="AM212" s="356"/>
      <c r="AN212" s="356"/>
      <c r="AO212" s="356"/>
      <c r="AP212" s="356"/>
    </row>
    <row r="213" spans="1:42" s="1" customFormat="1">
      <c r="A213"/>
      <c r="B213" s="359" t="s">
        <v>5055</v>
      </c>
      <c r="C213" s="360">
        <v>200</v>
      </c>
      <c r="D213" s="359" t="s">
        <v>5710</v>
      </c>
      <c r="E213" s="358"/>
      <c r="F213" s="358"/>
      <c r="G213" s="358"/>
      <c r="H213" s="358"/>
      <c r="I213" s="358"/>
      <c r="J213" s="358"/>
      <c r="K213" s="358"/>
      <c r="L213" s="358"/>
      <c r="M213" s="358"/>
      <c r="N213" s="358"/>
      <c r="O213" s="358"/>
      <c r="P213" s="358"/>
      <c r="Q213" s="358"/>
      <c r="R213" s="358"/>
      <c r="S213" s="358"/>
      <c r="T213" s="358"/>
      <c r="U213" s="358"/>
      <c r="V213" s="358"/>
      <c r="W213" s="358"/>
      <c r="X213" s="358"/>
      <c r="Y213" s="358"/>
      <c r="Z213" s="358"/>
      <c r="AA213" s="358"/>
      <c r="AB213" s="358"/>
      <c r="AC213" s="356"/>
      <c r="AD213" s="356"/>
      <c r="AE213" s="356"/>
      <c r="AF213" s="356"/>
      <c r="AG213" s="356"/>
      <c r="AH213" s="356"/>
      <c r="AI213" s="356"/>
      <c r="AJ213" s="356"/>
      <c r="AK213" s="356"/>
      <c r="AL213" s="356"/>
      <c r="AM213" s="356"/>
      <c r="AN213" s="356"/>
      <c r="AO213" s="356"/>
      <c r="AP213" s="356"/>
    </row>
    <row r="214" spans="1:42" s="1" customFormat="1">
      <c r="A214"/>
      <c r="B214" s="359" t="s">
        <v>5056</v>
      </c>
      <c r="C214" s="360">
        <v>100</v>
      </c>
      <c r="D214" s="359" t="s">
        <v>2484</v>
      </c>
      <c r="E214" s="358"/>
      <c r="F214" s="358"/>
      <c r="G214" s="358"/>
      <c r="H214" s="358"/>
      <c r="I214" s="358"/>
      <c r="J214" s="358"/>
      <c r="K214" s="358"/>
      <c r="L214" s="358"/>
      <c r="M214" s="358"/>
      <c r="N214" s="358"/>
      <c r="O214" s="358"/>
      <c r="P214" s="358"/>
      <c r="Q214" s="358"/>
      <c r="R214" s="358"/>
      <c r="S214" s="358"/>
      <c r="T214" s="358"/>
      <c r="U214" s="358"/>
      <c r="V214" s="358"/>
      <c r="W214" s="358"/>
      <c r="X214" s="358"/>
      <c r="Y214" s="358"/>
      <c r="Z214" s="358"/>
      <c r="AA214" s="358"/>
      <c r="AB214" s="358"/>
      <c r="AC214" s="356"/>
      <c r="AD214" s="356"/>
      <c r="AE214" s="356"/>
      <c r="AF214" s="356"/>
      <c r="AG214" s="356"/>
      <c r="AH214" s="356"/>
      <c r="AI214" s="356"/>
      <c r="AJ214" s="356"/>
      <c r="AK214" s="356"/>
      <c r="AL214" s="356"/>
      <c r="AM214" s="356"/>
      <c r="AN214" s="356"/>
      <c r="AO214" s="356"/>
      <c r="AP214" s="356"/>
    </row>
    <row r="215" spans="1:42" s="1" customFormat="1">
      <c r="A215"/>
      <c r="B215" s="359" t="s">
        <v>5057</v>
      </c>
      <c r="C215" s="360">
        <v>100</v>
      </c>
      <c r="D215" s="359" t="s">
        <v>5711</v>
      </c>
      <c r="E215" s="358"/>
      <c r="F215" s="358"/>
      <c r="G215" s="358"/>
      <c r="H215" s="358"/>
      <c r="I215" s="358"/>
      <c r="J215" s="358"/>
      <c r="K215" s="358"/>
      <c r="L215" s="358"/>
      <c r="M215" s="358"/>
      <c r="N215" s="358"/>
      <c r="O215" s="358"/>
      <c r="P215" s="358"/>
      <c r="Q215" s="358"/>
      <c r="R215" s="358"/>
      <c r="S215" s="358"/>
      <c r="T215" s="358"/>
      <c r="U215" s="358"/>
      <c r="V215" s="358"/>
      <c r="W215" s="358"/>
      <c r="X215" s="358"/>
      <c r="Y215" s="358"/>
      <c r="Z215" s="358"/>
      <c r="AA215" s="358"/>
      <c r="AB215" s="358"/>
      <c r="AC215" s="356"/>
      <c r="AD215" s="356"/>
      <c r="AE215" s="356"/>
      <c r="AF215" s="356"/>
      <c r="AG215" s="356"/>
      <c r="AH215" s="356"/>
      <c r="AI215" s="356"/>
      <c r="AJ215" s="356"/>
      <c r="AK215" s="356"/>
      <c r="AL215" s="356"/>
      <c r="AM215" s="356"/>
      <c r="AN215" s="356"/>
      <c r="AO215" s="356"/>
      <c r="AP215" s="356"/>
    </row>
    <row r="216" spans="1:42" s="1" customFormat="1">
      <c r="A216"/>
      <c r="B216" s="359" t="s">
        <v>5058</v>
      </c>
      <c r="C216" s="360">
        <v>100</v>
      </c>
      <c r="D216" s="359" t="s">
        <v>4348</v>
      </c>
      <c r="E216" s="358"/>
      <c r="F216" s="358"/>
      <c r="G216" s="358"/>
      <c r="H216" s="358"/>
      <c r="I216" s="358"/>
      <c r="J216" s="358"/>
      <c r="K216" s="358"/>
      <c r="L216" s="358"/>
      <c r="M216" s="358"/>
      <c r="N216" s="358"/>
      <c r="O216" s="358"/>
      <c r="P216" s="358"/>
      <c r="Q216" s="358"/>
      <c r="R216" s="358"/>
      <c r="S216" s="358"/>
      <c r="T216" s="358"/>
      <c r="U216" s="358"/>
      <c r="V216" s="358"/>
      <c r="W216" s="358"/>
      <c r="X216" s="358"/>
      <c r="Y216" s="358"/>
      <c r="Z216" s="358"/>
      <c r="AA216" s="358"/>
      <c r="AB216" s="358"/>
      <c r="AC216" s="356"/>
      <c r="AD216" s="356"/>
      <c r="AE216" s="356"/>
      <c r="AF216" s="356"/>
      <c r="AG216" s="356"/>
      <c r="AH216" s="356"/>
      <c r="AI216" s="356"/>
      <c r="AJ216" s="356"/>
      <c r="AK216" s="356"/>
      <c r="AL216" s="356"/>
      <c r="AM216" s="356"/>
      <c r="AN216" s="356"/>
      <c r="AO216" s="356"/>
      <c r="AP216" s="356"/>
    </row>
    <row r="217" spans="1:42" s="1" customFormat="1">
      <c r="A217"/>
      <c r="B217" s="359" t="s">
        <v>5059</v>
      </c>
      <c r="C217" s="360">
        <v>1500</v>
      </c>
      <c r="D217" s="359" t="s">
        <v>5712</v>
      </c>
      <c r="E217" s="358"/>
      <c r="F217" s="358"/>
      <c r="G217" s="358"/>
      <c r="H217" s="358"/>
      <c r="I217" s="358"/>
      <c r="J217" s="358"/>
      <c r="K217" s="358"/>
      <c r="L217" s="358"/>
      <c r="M217" s="358"/>
      <c r="N217" s="358"/>
      <c r="O217" s="358"/>
      <c r="P217" s="358"/>
      <c r="Q217" s="358"/>
      <c r="R217" s="358"/>
      <c r="S217" s="358"/>
      <c r="T217" s="358"/>
      <c r="U217" s="358"/>
      <c r="V217" s="358"/>
      <c r="W217" s="358"/>
      <c r="X217" s="358"/>
      <c r="Y217" s="358"/>
      <c r="Z217" s="358"/>
      <c r="AA217" s="358"/>
      <c r="AB217" s="358"/>
      <c r="AC217" s="356"/>
      <c r="AD217" s="356"/>
      <c r="AE217" s="356"/>
      <c r="AF217" s="356"/>
      <c r="AG217" s="356"/>
      <c r="AH217" s="356"/>
      <c r="AI217" s="356"/>
      <c r="AJ217" s="356"/>
      <c r="AK217" s="356"/>
      <c r="AL217" s="356"/>
      <c r="AM217" s="356"/>
      <c r="AN217" s="356"/>
      <c r="AO217" s="356"/>
      <c r="AP217" s="356"/>
    </row>
    <row r="218" spans="1:42" s="1" customFormat="1">
      <c r="A218"/>
      <c r="B218" s="359" t="s">
        <v>5060</v>
      </c>
      <c r="C218" s="360">
        <v>50</v>
      </c>
      <c r="D218" s="359" t="s">
        <v>2858</v>
      </c>
      <c r="E218" s="358"/>
      <c r="F218" s="358"/>
      <c r="G218" s="358"/>
      <c r="H218" s="358"/>
      <c r="I218" s="358"/>
      <c r="J218" s="358"/>
      <c r="K218" s="358"/>
      <c r="L218" s="358"/>
      <c r="M218" s="358"/>
      <c r="N218" s="358"/>
      <c r="O218" s="358"/>
      <c r="P218" s="358"/>
      <c r="Q218" s="358"/>
      <c r="R218" s="358"/>
      <c r="S218" s="358"/>
      <c r="T218" s="358"/>
      <c r="U218" s="358"/>
      <c r="V218" s="358"/>
      <c r="W218" s="358"/>
      <c r="X218" s="358"/>
      <c r="Y218" s="358"/>
      <c r="Z218" s="358"/>
      <c r="AA218" s="358"/>
      <c r="AB218" s="358"/>
      <c r="AC218" s="356"/>
      <c r="AD218" s="356"/>
      <c r="AE218" s="356"/>
      <c r="AF218" s="356"/>
      <c r="AG218" s="356"/>
      <c r="AH218" s="356"/>
      <c r="AI218" s="356"/>
      <c r="AJ218" s="356"/>
      <c r="AK218" s="356"/>
      <c r="AL218" s="356"/>
      <c r="AM218" s="356"/>
      <c r="AN218" s="356"/>
      <c r="AO218" s="356"/>
      <c r="AP218" s="356"/>
    </row>
    <row r="219" spans="1:42" s="1" customFormat="1">
      <c r="A219"/>
      <c r="B219" s="359" t="s">
        <v>5061</v>
      </c>
      <c r="C219" s="360">
        <v>100</v>
      </c>
      <c r="D219" s="359" t="s">
        <v>4484</v>
      </c>
      <c r="E219" s="358"/>
      <c r="F219" s="358"/>
      <c r="G219" s="358"/>
      <c r="H219" s="358"/>
      <c r="I219" s="358"/>
      <c r="J219" s="358"/>
      <c r="K219" s="358"/>
      <c r="L219" s="358"/>
      <c r="M219" s="358"/>
      <c r="N219" s="358"/>
      <c r="O219" s="358"/>
      <c r="P219" s="358"/>
      <c r="Q219" s="358"/>
      <c r="R219" s="358"/>
      <c r="S219" s="358"/>
      <c r="T219" s="358"/>
      <c r="U219" s="358"/>
      <c r="V219" s="358"/>
      <c r="W219" s="358"/>
      <c r="X219" s="358"/>
      <c r="Y219" s="358"/>
      <c r="Z219" s="358"/>
      <c r="AA219" s="358"/>
      <c r="AB219" s="358"/>
      <c r="AC219" s="356"/>
      <c r="AD219" s="356"/>
      <c r="AE219" s="356"/>
      <c r="AF219" s="356"/>
      <c r="AG219" s="356"/>
      <c r="AH219" s="356"/>
      <c r="AI219" s="356"/>
      <c r="AJ219" s="356"/>
      <c r="AK219" s="356"/>
      <c r="AL219" s="356"/>
      <c r="AM219" s="356"/>
      <c r="AN219" s="356"/>
      <c r="AO219" s="356"/>
      <c r="AP219" s="356"/>
    </row>
    <row r="220" spans="1:42" s="1" customFormat="1">
      <c r="A220"/>
      <c r="B220" s="359" t="s">
        <v>5062</v>
      </c>
      <c r="C220" s="360">
        <v>108</v>
      </c>
      <c r="D220" s="359" t="s">
        <v>1638</v>
      </c>
      <c r="E220" s="358"/>
      <c r="F220" s="358"/>
      <c r="G220" s="358"/>
      <c r="H220" s="358"/>
      <c r="I220" s="358"/>
      <c r="J220" s="358"/>
      <c r="K220" s="358"/>
      <c r="L220" s="358"/>
      <c r="M220" s="358"/>
      <c r="N220" s="358"/>
      <c r="O220" s="358"/>
      <c r="P220" s="358"/>
      <c r="Q220" s="358"/>
      <c r="R220" s="358"/>
      <c r="S220" s="358"/>
      <c r="T220" s="358"/>
      <c r="U220" s="358"/>
      <c r="V220" s="358"/>
      <c r="W220" s="358"/>
      <c r="X220" s="358"/>
      <c r="Y220" s="358"/>
      <c r="Z220" s="358"/>
      <c r="AA220" s="358"/>
      <c r="AB220" s="358"/>
      <c r="AC220" s="356"/>
      <c r="AD220" s="356"/>
      <c r="AE220" s="356"/>
      <c r="AF220" s="356"/>
      <c r="AG220" s="356"/>
      <c r="AH220" s="356"/>
      <c r="AI220" s="356"/>
      <c r="AJ220" s="356"/>
      <c r="AK220" s="356"/>
      <c r="AL220" s="356"/>
      <c r="AM220" s="356"/>
      <c r="AN220" s="356"/>
      <c r="AO220" s="356"/>
      <c r="AP220" s="356"/>
    </row>
    <row r="221" spans="1:42" s="1" customFormat="1">
      <c r="A221"/>
      <c r="B221" s="359" t="s">
        <v>5063</v>
      </c>
      <c r="C221" s="360">
        <v>6</v>
      </c>
      <c r="D221" s="359" t="s">
        <v>4901</v>
      </c>
      <c r="E221" s="358"/>
      <c r="F221" s="358"/>
      <c r="G221" s="358"/>
      <c r="H221" s="358"/>
      <c r="I221" s="358"/>
      <c r="J221" s="358"/>
      <c r="K221" s="358"/>
      <c r="L221" s="358"/>
      <c r="M221" s="358"/>
      <c r="N221" s="358"/>
      <c r="O221" s="358"/>
      <c r="P221" s="358"/>
      <c r="Q221" s="358"/>
      <c r="R221" s="358"/>
      <c r="S221" s="358"/>
      <c r="T221" s="358"/>
      <c r="U221" s="358"/>
      <c r="V221" s="358"/>
      <c r="W221" s="358"/>
      <c r="X221" s="358"/>
      <c r="Y221" s="358"/>
      <c r="Z221" s="358"/>
      <c r="AA221" s="358"/>
      <c r="AB221" s="358"/>
      <c r="AC221" s="356"/>
      <c r="AD221" s="356"/>
      <c r="AE221" s="356"/>
      <c r="AF221" s="356"/>
      <c r="AG221" s="356"/>
      <c r="AH221" s="356"/>
      <c r="AI221" s="356"/>
      <c r="AJ221" s="356"/>
      <c r="AK221" s="356"/>
      <c r="AL221" s="356"/>
      <c r="AM221" s="356"/>
      <c r="AN221" s="356"/>
      <c r="AO221" s="356"/>
      <c r="AP221" s="356"/>
    </row>
    <row r="222" spans="1:42" s="1" customFormat="1">
      <c r="A222"/>
      <c r="B222" s="359" t="s">
        <v>5064</v>
      </c>
      <c r="C222" s="360">
        <v>100</v>
      </c>
      <c r="D222" s="359" t="s">
        <v>2444</v>
      </c>
      <c r="E222" s="358"/>
      <c r="F222" s="358"/>
      <c r="G222" s="358"/>
      <c r="H222" s="358"/>
      <c r="I222" s="358"/>
      <c r="J222" s="358"/>
      <c r="K222" s="358"/>
      <c r="L222" s="358"/>
      <c r="M222" s="358"/>
      <c r="N222" s="358"/>
      <c r="O222" s="358"/>
      <c r="P222" s="358"/>
      <c r="Q222" s="358"/>
      <c r="R222" s="358"/>
      <c r="S222" s="358"/>
      <c r="T222" s="358"/>
      <c r="U222" s="358"/>
      <c r="V222" s="358"/>
      <c r="W222" s="358"/>
      <c r="X222" s="358"/>
      <c r="Y222" s="358"/>
      <c r="Z222" s="358"/>
      <c r="AA222" s="358"/>
      <c r="AB222" s="358"/>
      <c r="AC222" s="356"/>
      <c r="AD222" s="356"/>
      <c r="AE222" s="356"/>
      <c r="AF222" s="356"/>
      <c r="AG222" s="356"/>
      <c r="AH222" s="356"/>
      <c r="AI222" s="356"/>
      <c r="AJ222" s="356"/>
      <c r="AK222" s="356"/>
      <c r="AL222" s="356"/>
      <c r="AM222" s="356"/>
      <c r="AN222" s="356"/>
      <c r="AO222" s="356"/>
      <c r="AP222" s="356"/>
    </row>
    <row r="223" spans="1:42" s="1" customFormat="1">
      <c r="A223"/>
      <c r="B223" s="359" t="s">
        <v>5065</v>
      </c>
      <c r="C223" s="360">
        <v>33.58</v>
      </c>
      <c r="D223" s="359" t="s">
        <v>5713</v>
      </c>
      <c r="E223" s="358"/>
      <c r="F223" s="358"/>
      <c r="G223" s="358"/>
      <c r="H223" s="358"/>
      <c r="I223" s="358"/>
      <c r="J223" s="358"/>
      <c r="K223" s="358"/>
      <c r="L223" s="358"/>
      <c r="M223" s="358"/>
      <c r="N223" s="358"/>
      <c r="O223" s="358"/>
      <c r="P223" s="358"/>
      <c r="Q223" s="358"/>
      <c r="R223" s="358"/>
      <c r="S223" s="358"/>
      <c r="T223" s="358"/>
      <c r="U223" s="358"/>
      <c r="V223" s="358"/>
      <c r="W223" s="358"/>
      <c r="X223" s="358"/>
      <c r="Y223" s="358"/>
      <c r="Z223" s="358"/>
      <c r="AA223" s="358"/>
      <c r="AB223" s="358"/>
      <c r="AC223" s="356"/>
      <c r="AD223" s="356"/>
      <c r="AE223" s="356"/>
      <c r="AF223" s="356"/>
      <c r="AG223" s="356"/>
      <c r="AH223" s="356"/>
      <c r="AI223" s="356"/>
      <c r="AJ223" s="356"/>
      <c r="AK223" s="356"/>
      <c r="AL223" s="356"/>
      <c r="AM223" s="356"/>
      <c r="AN223" s="356"/>
      <c r="AO223" s="356"/>
      <c r="AP223" s="356"/>
    </row>
    <row r="224" spans="1:42" s="1" customFormat="1">
      <c r="A224"/>
      <c r="B224" s="359" t="s">
        <v>5066</v>
      </c>
      <c r="C224" s="360">
        <v>50</v>
      </c>
      <c r="D224" s="359" t="s">
        <v>5714</v>
      </c>
      <c r="E224" s="358"/>
      <c r="F224" s="358"/>
      <c r="G224" s="358"/>
      <c r="H224" s="358"/>
      <c r="I224" s="358"/>
      <c r="J224" s="358"/>
      <c r="K224" s="358"/>
      <c r="L224" s="358"/>
      <c r="M224" s="358"/>
      <c r="N224" s="358"/>
      <c r="O224" s="358"/>
      <c r="P224" s="358"/>
      <c r="Q224" s="358"/>
      <c r="R224" s="358"/>
      <c r="S224" s="358"/>
      <c r="T224" s="358"/>
      <c r="U224" s="358"/>
      <c r="V224" s="358"/>
      <c r="W224" s="358"/>
      <c r="X224" s="358"/>
      <c r="Y224" s="358"/>
      <c r="Z224" s="358"/>
      <c r="AA224" s="358"/>
      <c r="AB224" s="358"/>
      <c r="AC224" s="356"/>
      <c r="AD224" s="356"/>
      <c r="AE224" s="356"/>
      <c r="AF224" s="356"/>
      <c r="AG224" s="356"/>
      <c r="AH224" s="356"/>
      <c r="AI224" s="356"/>
      <c r="AJ224" s="356"/>
      <c r="AK224" s="356"/>
      <c r="AL224" s="356"/>
      <c r="AM224" s="356"/>
      <c r="AN224" s="356"/>
      <c r="AO224" s="356"/>
      <c r="AP224" s="356"/>
    </row>
    <row r="225" spans="1:42" s="1" customFormat="1">
      <c r="A225"/>
      <c r="B225" s="359" t="s">
        <v>5067</v>
      </c>
      <c r="C225" s="360">
        <v>1460</v>
      </c>
      <c r="D225" s="359" t="s">
        <v>4413</v>
      </c>
      <c r="E225" s="358"/>
      <c r="F225" s="358"/>
      <c r="G225" s="358"/>
      <c r="H225" s="358"/>
      <c r="I225" s="358"/>
      <c r="J225" s="358"/>
      <c r="K225" s="358"/>
      <c r="L225" s="358"/>
      <c r="M225" s="358"/>
      <c r="N225" s="358"/>
      <c r="O225" s="358"/>
      <c r="P225" s="358"/>
      <c r="Q225" s="358"/>
      <c r="R225" s="358"/>
      <c r="S225" s="358"/>
      <c r="T225" s="358"/>
      <c r="U225" s="358"/>
      <c r="V225" s="358"/>
      <c r="W225" s="358"/>
      <c r="X225" s="358"/>
      <c r="Y225" s="358"/>
      <c r="Z225" s="358"/>
      <c r="AA225" s="358"/>
      <c r="AB225" s="358"/>
      <c r="AC225" s="356"/>
      <c r="AD225" s="356"/>
      <c r="AE225" s="356"/>
      <c r="AF225" s="356"/>
      <c r="AG225" s="356"/>
      <c r="AH225" s="356"/>
      <c r="AI225" s="356"/>
      <c r="AJ225" s="356"/>
      <c r="AK225" s="356"/>
      <c r="AL225" s="356"/>
      <c r="AM225" s="356"/>
      <c r="AN225" s="356"/>
      <c r="AO225" s="356"/>
      <c r="AP225" s="356"/>
    </row>
    <row r="226" spans="1:42" s="1" customFormat="1">
      <c r="A226"/>
      <c r="B226" s="359" t="s">
        <v>5068</v>
      </c>
      <c r="C226" s="360">
        <v>50</v>
      </c>
      <c r="D226" s="359" t="s">
        <v>5715</v>
      </c>
      <c r="E226" s="358"/>
      <c r="F226" s="358"/>
      <c r="G226" s="358"/>
      <c r="H226" s="358"/>
      <c r="I226" s="358"/>
      <c r="J226" s="358"/>
      <c r="K226" s="358"/>
      <c r="L226" s="358"/>
      <c r="M226" s="358"/>
      <c r="N226" s="358"/>
      <c r="O226" s="358"/>
      <c r="P226" s="358"/>
      <c r="Q226" s="358"/>
      <c r="R226" s="358"/>
      <c r="S226" s="358"/>
      <c r="T226" s="358"/>
      <c r="U226" s="358"/>
      <c r="V226" s="358"/>
      <c r="W226" s="358"/>
      <c r="X226" s="358"/>
      <c r="Y226" s="358"/>
      <c r="Z226" s="358"/>
      <c r="AA226" s="358"/>
      <c r="AB226" s="358"/>
      <c r="AC226" s="356"/>
      <c r="AD226" s="356"/>
      <c r="AE226" s="356"/>
      <c r="AF226" s="356"/>
      <c r="AG226" s="356"/>
      <c r="AH226" s="356"/>
      <c r="AI226" s="356"/>
      <c r="AJ226" s="356"/>
      <c r="AK226" s="356"/>
      <c r="AL226" s="356"/>
      <c r="AM226" s="356"/>
      <c r="AN226" s="356"/>
      <c r="AO226" s="356"/>
      <c r="AP226" s="356"/>
    </row>
    <row r="227" spans="1:42" s="1" customFormat="1">
      <c r="A227"/>
      <c r="B227" s="359" t="s">
        <v>5069</v>
      </c>
      <c r="C227" s="360">
        <v>500</v>
      </c>
      <c r="D227" s="359" t="s">
        <v>5716</v>
      </c>
      <c r="E227" s="358"/>
      <c r="F227" s="358"/>
      <c r="G227" s="358"/>
      <c r="H227" s="358"/>
      <c r="I227" s="358"/>
      <c r="J227" s="358"/>
      <c r="K227" s="358"/>
      <c r="L227" s="358"/>
      <c r="M227" s="358"/>
      <c r="N227" s="358"/>
      <c r="O227" s="358"/>
      <c r="P227" s="358"/>
      <c r="Q227" s="358"/>
      <c r="R227" s="358"/>
      <c r="S227" s="358"/>
      <c r="T227" s="358"/>
      <c r="U227" s="358"/>
      <c r="V227" s="358"/>
      <c r="W227" s="358"/>
      <c r="X227" s="358"/>
      <c r="Y227" s="358"/>
      <c r="Z227" s="358"/>
      <c r="AA227" s="358"/>
      <c r="AB227" s="358"/>
      <c r="AC227" s="356"/>
      <c r="AD227" s="356"/>
      <c r="AE227" s="356"/>
      <c r="AF227" s="356"/>
      <c r="AG227" s="356"/>
      <c r="AH227" s="356"/>
      <c r="AI227" s="356"/>
      <c r="AJ227" s="356"/>
      <c r="AK227" s="356"/>
      <c r="AL227" s="356"/>
      <c r="AM227" s="356"/>
      <c r="AN227" s="356"/>
      <c r="AO227" s="356"/>
      <c r="AP227" s="356"/>
    </row>
    <row r="228" spans="1:42" s="1" customFormat="1">
      <c r="A228"/>
      <c r="B228" s="359" t="s">
        <v>5070</v>
      </c>
      <c r="C228" s="360">
        <v>100</v>
      </c>
      <c r="D228" s="359" t="s">
        <v>4348</v>
      </c>
      <c r="E228" s="358"/>
      <c r="F228" s="358"/>
      <c r="G228" s="358"/>
      <c r="H228" s="358"/>
      <c r="I228" s="358"/>
      <c r="J228" s="358"/>
      <c r="K228" s="358"/>
      <c r="L228" s="358"/>
      <c r="M228" s="358"/>
      <c r="N228" s="358"/>
      <c r="O228" s="358"/>
      <c r="P228" s="358"/>
      <c r="Q228" s="358"/>
      <c r="R228" s="358"/>
      <c r="S228" s="358"/>
      <c r="T228" s="358"/>
      <c r="U228" s="358"/>
      <c r="V228" s="358"/>
      <c r="W228" s="358"/>
      <c r="X228" s="358"/>
      <c r="Y228" s="358"/>
      <c r="Z228" s="358"/>
      <c r="AA228" s="358"/>
      <c r="AB228" s="358"/>
      <c r="AC228" s="356"/>
      <c r="AD228" s="356"/>
      <c r="AE228" s="356"/>
      <c r="AF228" s="356"/>
      <c r="AG228" s="356"/>
      <c r="AH228" s="356"/>
      <c r="AI228" s="356"/>
      <c r="AJ228" s="356"/>
      <c r="AK228" s="356"/>
      <c r="AL228" s="356"/>
      <c r="AM228" s="356"/>
      <c r="AN228" s="356"/>
      <c r="AO228" s="356"/>
      <c r="AP228" s="356"/>
    </row>
    <row r="229" spans="1:42" s="1" customFormat="1">
      <c r="A229"/>
      <c r="B229" s="359" t="s">
        <v>5071</v>
      </c>
      <c r="C229" s="360">
        <v>500</v>
      </c>
      <c r="D229" s="359" t="s">
        <v>2200</v>
      </c>
      <c r="E229" s="358"/>
      <c r="F229" s="358"/>
      <c r="G229" s="358"/>
      <c r="H229" s="358"/>
      <c r="I229" s="358"/>
      <c r="J229" s="358"/>
      <c r="K229" s="358"/>
      <c r="L229" s="358"/>
      <c r="M229" s="358"/>
      <c r="N229" s="358"/>
      <c r="O229" s="358"/>
      <c r="P229" s="358"/>
      <c r="Q229" s="358"/>
      <c r="R229" s="358"/>
      <c r="S229" s="358"/>
      <c r="T229" s="358"/>
      <c r="U229" s="358"/>
      <c r="V229" s="358"/>
      <c r="W229" s="358"/>
      <c r="X229" s="358"/>
      <c r="Y229" s="358"/>
      <c r="Z229" s="358"/>
      <c r="AA229" s="358"/>
      <c r="AB229" s="358"/>
      <c r="AC229" s="356"/>
      <c r="AD229" s="356"/>
      <c r="AE229" s="356"/>
      <c r="AF229" s="356"/>
      <c r="AG229" s="356"/>
      <c r="AH229" s="356"/>
      <c r="AI229" s="356"/>
      <c r="AJ229" s="356"/>
      <c r="AK229" s="356"/>
      <c r="AL229" s="356"/>
      <c r="AM229" s="356"/>
      <c r="AN229" s="356"/>
      <c r="AO229" s="356"/>
      <c r="AP229" s="356"/>
    </row>
    <row r="230" spans="1:42" s="1" customFormat="1">
      <c r="A230"/>
      <c r="B230" s="359" t="s">
        <v>5072</v>
      </c>
      <c r="C230" s="360">
        <v>276</v>
      </c>
      <c r="D230" s="359" t="s">
        <v>3285</v>
      </c>
      <c r="E230" s="358"/>
      <c r="F230" s="358"/>
      <c r="G230" s="358"/>
      <c r="H230" s="358"/>
      <c r="I230" s="358"/>
      <c r="J230" s="358"/>
      <c r="K230" s="358"/>
      <c r="L230" s="358"/>
      <c r="M230" s="358"/>
      <c r="N230" s="358"/>
      <c r="O230" s="358"/>
      <c r="P230" s="358"/>
      <c r="Q230" s="358"/>
      <c r="R230" s="358"/>
      <c r="S230" s="358"/>
      <c r="T230" s="358"/>
      <c r="U230" s="358"/>
      <c r="V230" s="358"/>
      <c r="W230" s="358"/>
      <c r="X230" s="358"/>
      <c r="Y230" s="358"/>
      <c r="Z230" s="358"/>
      <c r="AA230" s="358"/>
      <c r="AB230" s="358"/>
      <c r="AC230" s="356"/>
      <c r="AD230" s="356"/>
      <c r="AE230" s="356"/>
      <c r="AF230" s="356"/>
      <c r="AG230" s="356"/>
      <c r="AH230" s="356"/>
      <c r="AI230" s="356"/>
      <c r="AJ230" s="356"/>
      <c r="AK230" s="356"/>
      <c r="AL230" s="356"/>
      <c r="AM230" s="356"/>
      <c r="AN230" s="356"/>
      <c r="AO230" s="356"/>
      <c r="AP230" s="356"/>
    </row>
    <row r="231" spans="1:42" s="1" customFormat="1">
      <c r="A231"/>
      <c r="B231" s="359" t="s">
        <v>5073</v>
      </c>
      <c r="C231" s="360">
        <v>100</v>
      </c>
      <c r="D231" s="359" t="s">
        <v>4348</v>
      </c>
      <c r="E231" s="358"/>
      <c r="F231" s="358"/>
      <c r="G231" s="358"/>
      <c r="H231" s="358"/>
      <c r="I231" s="358"/>
      <c r="J231" s="358"/>
      <c r="K231" s="358"/>
      <c r="L231" s="358"/>
      <c r="M231" s="358"/>
      <c r="N231" s="358"/>
      <c r="O231" s="358"/>
      <c r="P231" s="358"/>
      <c r="Q231" s="358"/>
      <c r="R231" s="358"/>
      <c r="S231" s="358"/>
      <c r="T231" s="358"/>
      <c r="U231" s="358"/>
      <c r="V231" s="358"/>
      <c r="W231" s="358"/>
      <c r="X231" s="358"/>
      <c r="Y231" s="358"/>
      <c r="Z231" s="358"/>
      <c r="AA231" s="358"/>
      <c r="AB231" s="358"/>
      <c r="AC231" s="356"/>
      <c r="AD231" s="356"/>
      <c r="AE231" s="356"/>
      <c r="AF231" s="356"/>
      <c r="AG231" s="356"/>
      <c r="AH231" s="356"/>
      <c r="AI231" s="356"/>
      <c r="AJ231" s="356"/>
      <c r="AK231" s="356"/>
      <c r="AL231" s="356"/>
      <c r="AM231" s="356"/>
      <c r="AN231" s="356"/>
      <c r="AO231" s="356"/>
      <c r="AP231" s="356"/>
    </row>
    <row r="232" spans="1:42" s="1" customFormat="1">
      <c r="A232"/>
      <c r="B232" s="359" t="s">
        <v>5074</v>
      </c>
      <c r="C232" s="360">
        <v>1000</v>
      </c>
      <c r="D232" s="359" t="s">
        <v>5689</v>
      </c>
      <c r="E232" s="358"/>
      <c r="F232" s="358"/>
      <c r="G232" s="358"/>
      <c r="H232" s="358"/>
      <c r="I232" s="358"/>
      <c r="J232" s="358"/>
      <c r="K232" s="358"/>
      <c r="L232" s="358"/>
      <c r="M232" s="358"/>
      <c r="N232" s="358"/>
      <c r="O232" s="358"/>
      <c r="P232" s="358"/>
      <c r="Q232" s="358"/>
      <c r="R232" s="358"/>
      <c r="S232" s="358"/>
      <c r="T232" s="358"/>
      <c r="U232" s="358"/>
      <c r="V232" s="358"/>
      <c r="W232" s="358"/>
      <c r="X232" s="358"/>
      <c r="Y232" s="358"/>
      <c r="Z232" s="358"/>
      <c r="AA232" s="358"/>
      <c r="AB232" s="358"/>
      <c r="AC232" s="356"/>
      <c r="AD232" s="356"/>
      <c r="AE232" s="356"/>
      <c r="AF232" s="356"/>
      <c r="AG232" s="356"/>
      <c r="AH232" s="356"/>
      <c r="AI232" s="356"/>
      <c r="AJ232" s="356"/>
      <c r="AK232" s="356"/>
      <c r="AL232" s="356"/>
      <c r="AM232" s="356"/>
      <c r="AN232" s="356"/>
      <c r="AO232" s="356"/>
      <c r="AP232" s="356"/>
    </row>
    <row r="233" spans="1:42" s="1" customFormat="1">
      <c r="A233"/>
      <c r="B233" s="359" t="s">
        <v>5075</v>
      </c>
      <c r="C233" s="360">
        <v>100</v>
      </c>
      <c r="D233" s="359" t="s">
        <v>1417</v>
      </c>
      <c r="E233" s="358"/>
      <c r="F233" s="358"/>
      <c r="G233" s="358"/>
      <c r="H233" s="358"/>
      <c r="I233" s="358"/>
      <c r="J233" s="358"/>
      <c r="K233" s="358"/>
      <c r="L233" s="358"/>
      <c r="M233" s="358"/>
      <c r="N233" s="358"/>
      <c r="O233" s="358"/>
      <c r="P233" s="358"/>
      <c r="Q233" s="358"/>
      <c r="R233" s="358"/>
      <c r="S233" s="358"/>
      <c r="T233" s="358"/>
      <c r="U233" s="358"/>
      <c r="V233" s="358"/>
      <c r="W233" s="358"/>
      <c r="X233" s="358"/>
      <c r="Y233" s="358"/>
      <c r="Z233" s="358"/>
      <c r="AA233" s="358"/>
      <c r="AB233" s="358"/>
      <c r="AC233" s="356"/>
      <c r="AD233" s="356"/>
      <c r="AE233" s="356"/>
      <c r="AF233" s="356"/>
      <c r="AG233" s="356"/>
      <c r="AH233" s="356"/>
      <c r="AI233" s="356"/>
      <c r="AJ233" s="356"/>
      <c r="AK233" s="356"/>
      <c r="AL233" s="356"/>
      <c r="AM233" s="356"/>
      <c r="AN233" s="356"/>
      <c r="AO233" s="356"/>
      <c r="AP233" s="356"/>
    </row>
    <row r="234" spans="1:42" s="1" customFormat="1" ht="14.25" customHeight="1">
      <c r="A234"/>
      <c r="B234" s="359" t="s">
        <v>5076</v>
      </c>
      <c r="C234" s="360">
        <v>500</v>
      </c>
      <c r="D234" s="359" t="s">
        <v>3507</v>
      </c>
      <c r="E234" s="358"/>
      <c r="F234" s="358"/>
      <c r="G234" s="358"/>
      <c r="H234" s="358"/>
      <c r="I234" s="358"/>
      <c r="J234" s="358"/>
      <c r="K234" s="358"/>
      <c r="L234" s="358"/>
      <c r="M234" s="358"/>
      <c r="N234" s="358"/>
      <c r="O234" s="358"/>
      <c r="P234" s="358"/>
      <c r="Q234" s="358"/>
      <c r="R234" s="358"/>
      <c r="S234" s="358"/>
      <c r="T234" s="358"/>
      <c r="U234" s="358"/>
      <c r="V234" s="358"/>
      <c r="W234" s="358"/>
      <c r="X234" s="358"/>
      <c r="Y234" s="358"/>
      <c r="Z234" s="358"/>
      <c r="AA234" s="358"/>
      <c r="AB234" s="358"/>
      <c r="AC234" s="356"/>
      <c r="AD234" s="356"/>
      <c r="AE234" s="356"/>
      <c r="AF234" s="356"/>
      <c r="AG234" s="356"/>
      <c r="AH234" s="356"/>
      <c r="AI234" s="356"/>
      <c r="AJ234" s="356"/>
      <c r="AK234" s="356"/>
      <c r="AL234" s="356"/>
      <c r="AM234" s="356"/>
      <c r="AN234" s="356"/>
      <c r="AO234" s="356"/>
      <c r="AP234" s="356"/>
    </row>
    <row r="235" spans="1:42" s="1" customFormat="1">
      <c r="A235"/>
      <c r="B235" s="359" t="s">
        <v>5077</v>
      </c>
      <c r="C235" s="360">
        <v>1000</v>
      </c>
      <c r="D235" s="359" t="s">
        <v>5717</v>
      </c>
      <c r="E235" s="358"/>
      <c r="F235" s="358"/>
      <c r="G235" s="358"/>
      <c r="H235" s="358"/>
      <c r="I235" s="358"/>
      <c r="J235" s="358"/>
      <c r="K235" s="358"/>
      <c r="L235" s="358"/>
      <c r="M235" s="358"/>
      <c r="N235" s="358"/>
      <c r="O235" s="358"/>
      <c r="P235" s="358"/>
      <c r="Q235" s="358"/>
      <c r="R235" s="358"/>
      <c r="S235" s="358"/>
      <c r="T235" s="358"/>
      <c r="U235" s="358"/>
      <c r="V235" s="358"/>
      <c r="W235" s="358"/>
      <c r="X235" s="358"/>
      <c r="Y235" s="358"/>
      <c r="Z235" s="358"/>
      <c r="AA235" s="358"/>
      <c r="AB235" s="358"/>
      <c r="AC235" s="356"/>
      <c r="AD235" s="356"/>
      <c r="AE235" s="356"/>
      <c r="AF235" s="356"/>
      <c r="AG235" s="356"/>
      <c r="AH235" s="356"/>
      <c r="AI235" s="356"/>
      <c r="AJ235" s="356"/>
      <c r="AK235" s="356"/>
      <c r="AL235" s="356"/>
      <c r="AM235" s="356"/>
      <c r="AN235" s="356"/>
      <c r="AO235" s="356"/>
      <c r="AP235" s="356"/>
    </row>
    <row r="236" spans="1:42" s="1" customFormat="1">
      <c r="A236"/>
      <c r="B236" s="359" t="s">
        <v>5078</v>
      </c>
      <c r="C236" s="360">
        <v>1000</v>
      </c>
      <c r="D236" s="359" t="s">
        <v>5671</v>
      </c>
      <c r="E236" s="358"/>
      <c r="F236" s="358"/>
      <c r="G236" s="358"/>
      <c r="H236" s="358"/>
      <c r="I236" s="358"/>
      <c r="J236" s="358"/>
      <c r="K236" s="358"/>
      <c r="L236" s="358"/>
      <c r="M236" s="358"/>
      <c r="N236" s="358"/>
      <c r="O236" s="358"/>
      <c r="P236" s="358"/>
      <c r="Q236" s="358"/>
      <c r="R236" s="358"/>
      <c r="S236" s="358"/>
      <c r="T236" s="358"/>
      <c r="U236" s="358"/>
      <c r="V236" s="358"/>
      <c r="W236" s="358"/>
      <c r="X236" s="358"/>
      <c r="Y236" s="358"/>
      <c r="Z236" s="358"/>
      <c r="AA236" s="358"/>
      <c r="AB236" s="358"/>
      <c r="AC236" s="356"/>
      <c r="AD236" s="356"/>
      <c r="AE236" s="356"/>
      <c r="AF236" s="356"/>
      <c r="AG236" s="356"/>
      <c r="AH236" s="356"/>
      <c r="AI236" s="356"/>
      <c r="AJ236" s="356"/>
      <c r="AK236" s="356"/>
      <c r="AL236" s="356"/>
      <c r="AM236" s="356"/>
      <c r="AN236" s="356"/>
      <c r="AO236" s="356"/>
      <c r="AP236" s="356"/>
    </row>
    <row r="237" spans="1:42" s="1" customFormat="1">
      <c r="A237"/>
      <c r="B237" s="359" t="s">
        <v>5079</v>
      </c>
      <c r="C237" s="360">
        <v>30</v>
      </c>
      <c r="D237" s="359" t="s">
        <v>2433</v>
      </c>
      <c r="E237" s="358"/>
      <c r="F237" s="358"/>
      <c r="G237" s="358"/>
      <c r="H237" s="358"/>
      <c r="I237" s="358"/>
      <c r="J237" s="358"/>
      <c r="K237" s="358"/>
      <c r="L237" s="358"/>
      <c r="M237" s="358"/>
      <c r="N237" s="358"/>
      <c r="O237" s="358"/>
      <c r="P237" s="358"/>
      <c r="Q237" s="358"/>
      <c r="R237" s="358"/>
      <c r="S237" s="358"/>
      <c r="T237" s="358"/>
      <c r="U237" s="358"/>
      <c r="V237" s="358"/>
      <c r="W237" s="358"/>
      <c r="X237" s="358"/>
      <c r="Y237" s="358"/>
      <c r="Z237" s="358"/>
      <c r="AA237" s="358"/>
      <c r="AB237" s="358"/>
      <c r="AC237" s="356"/>
      <c r="AD237" s="356"/>
      <c r="AE237" s="356"/>
      <c r="AF237" s="356"/>
      <c r="AG237" s="356"/>
      <c r="AH237" s="356"/>
      <c r="AI237" s="356"/>
      <c r="AJ237" s="356"/>
      <c r="AK237" s="356"/>
      <c r="AL237" s="356"/>
      <c r="AM237" s="356"/>
      <c r="AN237" s="356"/>
      <c r="AO237" s="356"/>
      <c r="AP237" s="356"/>
    </row>
    <row r="238" spans="1:42" s="1" customFormat="1">
      <c r="A238"/>
      <c r="B238" s="359" t="s">
        <v>5080</v>
      </c>
      <c r="C238" s="360">
        <v>100</v>
      </c>
      <c r="D238" s="359" t="s">
        <v>3407</v>
      </c>
      <c r="E238" s="358"/>
      <c r="F238" s="358"/>
      <c r="G238" s="358"/>
      <c r="H238" s="358"/>
      <c r="I238" s="358"/>
      <c r="J238" s="358"/>
      <c r="K238" s="358"/>
      <c r="L238" s="358"/>
      <c r="M238" s="358"/>
      <c r="N238" s="358"/>
      <c r="O238" s="358"/>
      <c r="P238" s="358"/>
      <c r="Q238" s="358"/>
      <c r="R238" s="358"/>
      <c r="S238" s="358"/>
      <c r="T238" s="358"/>
      <c r="U238" s="358"/>
      <c r="V238" s="358"/>
      <c r="W238" s="358"/>
      <c r="X238" s="358"/>
      <c r="Y238" s="358"/>
      <c r="Z238" s="358"/>
      <c r="AA238" s="358"/>
      <c r="AB238" s="358"/>
      <c r="AC238" s="356"/>
      <c r="AD238" s="356"/>
      <c r="AE238" s="356"/>
      <c r="AF238" s="356"/>
      <c r="AG238" s="356"/>
      <c r="AH238" s="356"/>
      <c r="AI238" s="356"/>
      <c r="AJ238" s="356"/>
      <c r="AK238" s="356"/>
      <c r="AL238" s="356"/>
      <c r="AM238" s="356"/>
      <c r="AN238" s="356"/>
      <c r="AO238" s="356"/>
      <c r="AP238" s="356"/>
    </row>
    <row r="239" spans="1:42" s="1" customFormat="1">
      <c r="A239"/>
      <c r="B239" s="359" t="s">
        <v>5081</v>
      </c>
      <c r="C239" s="360">
        <v>84</v>
      </c>
      <c r="D239" s="359" t="s">
        <v>5718</v>
      </c>
      <c r="E239" s="358"/>
      <c r="F239" s="358"/>
      <c r="G239" s="358"/>
      <c r="H239" s="358"/>
      <c r="I239" s="358"/>
      <c r="J239" s="358"/>
      <c r="K239" s="358"/>
      <c r="L239" s="358"/>
      <c r="M239" s="358"/>
      <c r="N239" s="358"/>
      <c r="O239" s="358"/>
      <c r="P239" s="358"/>
      <c r="Q239" s="358"/>
      <c r="R239" s="358"/>
      <c r="S239" s="358"/>
      <c r="T239" s="358"/>
      <c r="U239" s="358"/>
      <c r="V239" s="358"/>
      <c r="W239" s="358"/>
      <c r="X239" s="358"/>
      <c r="Y239" s="358"/>
      <c r="Z239" s="358"/>
      <c r="AA239" s="358"/>
      <c r="AB239" s="358"/>
      <c r="AC239" s="356"/>
      <c r="AD239" s="356"/>
      <c r="AE239" s="356"/>
      <c r="AF239" s="356"/>
      <c r="AG239" s="356"/>
      <c r="AH239" s="356"/>
      <c r="AI239" s="356"/>
      <c r="AJ239" s="356"/>
      <c r="AK239" s="356"/>
      <c r="AL239" s="356"/>
      <c r="AM239" s="356"/>
      <c r="AN239" s="356"/>
      <c r="AO239" s="356"/>
      <c r="AP239" s="356"/>
    </row>
    <row r="240" spans="1:42" s="1" customFormat="1">
      <c r="A240"/>
      <c r="B240" s="359" t="s">
        <v>5082</v>
      </c>
      <c r="C240" s="360">
        <v>100</v>
      </c>
      <c r="D240" s="359" t="s">
        <v>4878</v>
      </c>
      <c r="E240" s="358"/>
      <c r="F240" s="358"/>
      <c r="G240" s="358"/>
      <c r="H240" s="358"/>
      <c r="I240" s="358"/>
      <c r="J240" s="358"/>
      <c r="K240" s="358"/>
      <c r="L240" s="358"/>
      <c r="M240" s="358"/>
      <c r="N240" s="358"/>
      <c r="O240" s="358"/>
      <c r="P240" s="358"/>
      <c r="Q240" s="358"/>
      <c r="R240" s="358"/>
      <c r="S240" s="358"/>
      <c r="T240" s="358"/>
      <c r="U240" s="358"/>
      <c r="V240" s="358"/>
      <c r="W240" s="358"/>
      <c r="X240" s="358"/>
      <c r="Y240" s="358"/>
      <c r="Z240" s="358"/>
      <c r="AA240" s="358"/>
      <c r="AB240" s="358"/>
      <c r="AC240" s="356"/>
      <c r="AD240" s="356"/>
      <c r="AE240" s="356"/>
      <c r="AF240" s="356"/>
      <c r="AG240" s="356"/>
      <c r="AH240" s="356"/>
      <c r="AI240" s="356"/>
      <c r="AJ240" s="356"/>
      <c r="AK240" s="356"/>
      <c r="AL240" s="356"/>
      <c r="AM240" s="356"/>
      <c r="AN240" s="356"/>
      <c r="AO240" s="356"/>
      <c r="AP240" s="356"/>
    </row>
    <row r="241" spans="1:42" s="1" customFormat="1">
      <c r="A241"/>
      <c r="B241" s="359" t="s">
        <v>5083</v>
      </c>
      <c r="C241" s="360">
        <v>500</v>
      </c>
      <c r="D241" s="359" t="s">
        <v>1377</v>
      </c>
      <c r="E241" s="358"/>
      <c r="F241" s="358"/>
      <c r="G241" s="358"/>
      <c r="H241" s="358"/>
      <c r="I241" s="358"/>
      <c r="J241" s="358"/>
      <c r="K241" s="358"/>
      <c r="L241" s="358"/>
      <c r="M241" s="358"/>
      <c r="N241" s="358"/>
      <c r="O241" s="358"/>
      <c r="P241" s="358"/>
      <c r="Q241" s="358"/>
      <c r="R241" s="358"/>
      <c r="S241" s="358"/>
      <c r="T241" s="358"/>
      <c r="U241" s="358"/>
      <c r="V241" s="358"/>
      <c r="W241" s="358"/>
      <c r="X241" s="358"/>
      <c r="Y241" s="358"/>
      <c r="Z241" s="358"/>
      <c r="AA241" s="358"/>
      <c r="AB241" s="358"/>
      <c r="AC241" s="356"/>
      <c r="AD241" s="356"/>
      <c r="AE241" s="356"/>
      <c r="AF241" s="356"/>
      <c r="AG241" s="356"/>
      <c r="AH241" s="356"/>
      <c r="AI241" s="356"/>
      <c r="AJ241" s="356"/>
      <c r="AK241" s="356"/>
      <c r="AL241" s="356"/>
      <c r="AM241" s="356"/>
      <c r="AN241" s="356"/>
      <c r="AO241" s="356"/>
      <c r="AP241" s="356"/>
    </row>
    <row r="242" spans="1:42" s="1" customFormat="1">
      <c r="A242"/>
      <c r="B242" s="359" t="s">
        <v>5084</v>
      </c>
      <c r="C242" s="360">
        <v>300</v>
      </c>
      <c r="D242" s="359" t="s">
        <v>4909</v>
      </c>
      <c r="E242" s="358"/>
      <c r="F242" s="358"/>
      <c r="G242" s="358"/>
      <c r="H242" s="358"/>
      <c r="I242" s="358"/>
      <c r="J242" s="358"/>
      <c r="K242" s="358"/>
      <c r="L242" s="358"/>
      <c r="M242" s="358"/>
      <c r="N242" s="358"/>
      <c r="O242" s="358"/>
      <c r="P242" s="358"/>
      <c r="Q242" s="358"/>
      <c r="R242" s="358"/>
      <c r="S242" s="358"/>
      <c r="T242" s="358"/>
      <c r="U242" s="358"/>
      <c r="V242" s="358"/>
      <c r="W242" s="358"/>
      <c r="X242" s="358"/>
      <c r="Y242" s="358"/>
      <c r="Z242" s="358"/>
      <c r="AA242" s="358"/>
      <c r="AB242" s="358"/>
      <c r="AC242" s="356"/>
      <c r="AD242" s="356"/>
      <c r="AE242" s="356"/>
      <c r="AF242" s="356"/>
      <c r="AG242" s="356"/>
      <c r="AH242" s="356"/>
      <c r="AI242" s="356"/>
      <c r="AJ242" s="356"/>
      <c r="AK242" s="356"/>
      <c r="AL242" s="356"/>
      <c r="AM242" s="356"/>
      <c r="AN242" s="356"/>
      <c r="AO242" s="356"/>
      <c r="AP242" s="356"/>
    </row>
    <row r="243" spans="1:42" s="1" customFormat="1">
      <c r="A243"/>
      <c r="B243" s="359" t="s">
        <v>5085</v>
      </c>
      <c r="C243" s="360">
        <v>100</v>
      </c>
      <c r="D243" s="359" t="s">
        <v>4348</v>
      </c>
      <c r="E243" s="358"/>
      <c r="F243" s="358"/>
      <c r="G243" s="358"/>
      <c r="H243" s="358"/>
      <c r="I243" s="358"/>
      <c r="J243" s="358"/>
      <c r="K243" s="358"/>
      <c r="L243" s="358"/>
      <c r="M243" s="358"/>
      <c r="N243" s="358"/>
      <c r="O243" s="358"/>
      <c r="P243" s="358"/>
      <c r="Q243" s="358"/>
      <c r="R243" s="358"/>
      <c r="S243" s="358"/>
      <c r="T243" s="358"/>
      <c r="U243" s="358"/>
      <c r="V243" s="358"/>
      <c r="W243" s="358"/>
      <c r="X243" s="358"/>
      <c r="Y243" s="358"/>
      <c r="Z243" s="358"/>
      <c r="AA243" s="358"/>
      <c r="AB243" s="358"/>
      <c r="AC243" s="356"/>
      <c r="AD243" s="356"/>
      <c r="AE243" s="356"/>
      <c r="AF243" s="356"/>
      <c r="AG243" s="356"/>
      <c r="AH243" s="356"/>
      <c r="AI243" s="356"/>
      <c r="AJ243" s="356"/>
      <c r="AK243" s="356"/>
      <c r="AL243" s="356"/>
      <c r="AM243" s="356"/>
      <c r="AN243" s="356"/>
      <c r="AO243" s="356"/>
      <c r="AP243" s="356"/>
    </row>
    <row r="244" spans="1:42" s="1" customFormat="1">
      <c r="A244"/>
      <c r="B244" s="359" t="s">
        <v>5086</v>
      </c>
      <c r="C244" s="360">
        <v>100</v>
      </c>
      <c r="D244" s="359" t="s">
        <v>4348</v>
      </c>
      <c r="E244" s="358"/>
      <c r="F244" s="358"/>
      <c r="G244" s="358"/>
      <c r="H244" s="358"/>
      <c r="I244" s="358"/>
      <c r="J244" s="358"/>
      <c r="K244" s="358"/>
      <c r="L244" s="358"/>
      <c r="M244" s="358"/>
      <c r="N244" s="358"/>
      <c r="O244" s="358"/>
      <c r="P244" s="358"/>
      <c r="Q244" s="358"/>
      <c r="R244" s="358"/>
      <c r="S244" s="358"/>
      <c r="T244" s="358"/>
      <c r="U244" s="358"/>
      <c r="V244" s="358"/>
      <c r="W244" s="358"/>
      <c r="X244" s="358"/>
      <c r="Y244" s="358"/>
      <c r="Z244" s="358"/>
      <c r="AA244" s="358"/>
      <c r="AB244" s="358"/>
      <c r="AC244" s="356"/>
      <c r="AD244" s="356"/>
      <c r="AE244" s="356"/>
      <c r="AF244" s="356"/>
      <c r="AG244" s="356"/>
      <c r="AH244" s="356"/>
      <c r="AI244" s="356"/>
      <c r="AJ244" s="356"/>
      <c r="AK244" s="356"/>
      <c r="AL244" s="356"/>
      <c r="AM244" s="356"/>
      <c r="AN244" s="356"/>
      <c r="AO244" s="356"/>
      <c r="AP244" s="356"/>
    </row>
    <row r="245" spans="1:42" s="1" customFormat="1">
      <c r="A245"/>
      <c r="B245" s="359" t="s">
        <v>5087</v>
      </c>
      <c r="C245" s="360">
        <v>100</v>
      </c>
      <c r="D245" s="359" t="s">
        <v>5719</v>
      </c>
      <c r="E245" s="358"/>
      <c r="F245" s="358"/>
      <c r="G245" s="358"/>
      <c r="H245" s="358"/>
      <c r="I245" s="358"/>
      <c r="J245" s="358"/>
      <c r="K245" s="358"/>
      <c r="L245" s="358"/>
      <c r="M245" s="358"/>
      <c r="N245" s="358"/>
      <c r="O245" s="358"/>
      <c r="P245" s="358"/>
      <c r="Q245" s="358"/>
      <c r="R245" s="358"/>
      <c r="S245" s="358"/>
      <c r="T245" s="358"/>
      <c r="U245" s="358"/>
      <c r="V245" s="358"/>
      <c r="W245" s="358"/>
      <c r="X245" s="358"/>
      <c r="Y245" s="358"/>
      <c r="Z245" s="358"/>
      <c r="AA245" s="358"/>
      <c r="AB245" s="358"/>
      <c r="AC245" s="356"/>
      <c r="AD245" s="356"/>
      <c r="AE245" s="356"/>
      <c r="AF245" s="356"/>
      <c r="AG245" s="356"/>
      <c r="AH245" s="356"/>
      <c r="AI245" s="356"/>
      <c r="AJ245" s="356"/>
      <c r="AK245" s="356"/>
      <c r="AL245" s="356"/>
      <c r="AM245" s="356"/>
      <c r="AN245" s="356"/>
      <c r="AO245" s="356"/>
      <c r="AP245" s="356"/>
    </row>
    <row r="246" spans="1:42" s="1" customFormat="1">
      <c r="A246"/>
      <c r="B246" s="359" t="s">
        <v>5088</v>
      </c>
      <c r="C246" s="360">
        <v>1</v>
      </c>
      <c r="D246" s="359" t="s">
        <v>2170</v>
      </c>
      <c r="E246" s="358"/>
      <c r="F246" s="358"/>
      <c r="G246" s="358"/>
      <c r="H246" s="358"/>
      <c r="I246" s="358"/>
      <c r="J246" s="358"/>
      <c r="K246" s="358"/>
      <c r="L246" s="358"/>
      <c r="M246" s="358"/>
      <c r="N246" s="358"/>
      <c r="O246" s="358"/>
      <c r="P246" s="358"/>
      <c r="Q246" s="358"/>
      <c r="R246" s="358"/>
      <c r="S246" s="358"/>
      <c r="T246" s="358"/>
      <c r="U246" s="358"/>
      <c r="V246" s="358"/>
      <c r="W246" s="358"/>
      <c r="X246" s="358"/>
      <c r="Y246" s="358"/>
      <c r="Z246" s="358"/>
      <c r="AA246" s="358"/>
      <c r="AB246" s="358"/>
      <c r="AC246" s="356"/>
      <c r="AD246" s="356"/>
      <c r="AE246" s="356"/>
      <c r="AF246" s="356"/>
      <c r="AG246" s="356"/>
      <c r="AH246" s="356"/>
      <c r="AI246" s="356"/>
      <c r="AJ246" s="356"/>
      <c r="AK246" s="356"/>
      <c r="AL246" s="356"/>
      <c r="AM246" s="356"/>
      <c r="AN246" s="356"/>
      <c r="AO246" s="356"/>
      <c r="AP246" s="356"/>
    </row>
    <row r="247" spans="1:42" s="1" customFormat="1">
      <c r="A247"/>
      <c r="B247" s="359" t="s">
        <v>5089</v>
      </c>
      <c r="C247" s="360">
        <v>400</v>
      </c>
      <c r="D247" s="359" t="s">
        <v>5683</v>
      </c>
      <c r="E247" s="358"/>
      <c r="F247" s="358"/>
      <c r="G247" s="358"/>
      <c r="H247" s="358"/>
      <c r="I247" s="358"/>
      <c r="J247" s="358"/>
      <c r="K247" s="358"/>
      <c r="L247" s="358"/>
      <c r="M247" s="358"/>
      <c r="N247" s="358"/>
      <c r="O247" s="358"/>
      <c r="P247" s="358"/>
      <c r="Q247" s="358"/>
      <c r="R247" s="358"/>
      <c r="S247" s="358"/>
      <c r="T247" s="358"/>
      <c r="U247" s="358"/>
      <c r="V247" s="358"/>
      <c r="W247" s="358"/>
      <c r="X247" s="358"/>
      <c r="Y247" s="358"/>
      <c r="Z247" s="358"/>
      <c r="AA247" s="358"/>
      <c r="AB247" s="358"/>
      <c r="AC247" s="356"/>
      <c r="AD247" s="356"/>
      <c r="AE247" s="356"/>
      <c r="AF247" s="356"/>
      <c r="AG247" s="356"/>
      <c r="AH247" s="356"/>
      <c r="AI247" s="356"/>
      <c r="AJ247" s="356"/>
      <c r="AK247" s="356"/>
      <c r="AL247" s="356"/>
      <c r="AM247" s="356"/>
      <c r="AN247" s="356"/>
      <c r="AO247" s="356"/>
      <c r="AP247" s="356"/>
    </row>
    <row r="248" spans="1:42" s="1" customFormat="1">
      <c r="A248"/>
      <c r="B248" s="359" t="s">
        <v>5090</v>
      </c>
      <c r="C248" s="360">
        <v>100</v>
      </c>
      <c r="D248" s="359" t="s">
        <v>4562</v>
      </c>
      <c r="E248" s="358"/>
      <c r="F248" s="358"/>
      <c r="G248" s="358"/>
      <c r="H248" s="358"/>
      <c r="I248" s="358"/>
      <c r="J248" s="358"/>
      <c r="K248" s="358"/>
      <c r="L248" s="358"/>
      <c r="M248" s="358"/>
      <c r="N248" s="358"/>
      <c r="O248" s="358"/>
      <c r="P248" s="358"/>
      <c r="Q248" s="358"/>
      <c r="R248" s="358"/>
      <c r="S248" s="358"/>
      <c r="T248" s="358"/>
      <c r="U248" s="358"/>
      <c r="V248" s="358"/>
      <c r="W248" s="358"/>
      <c r="X248" s="358"/>
      <c r="Y248" s="358"/>
      <c r="Z248" s="358"/>
      <c r="AA248" s="358"/>
      <c r="AB248" s="358"/>
      <c r="AC248" s="356"/>
      <c r="AD248" s="356"/>
      <c r="AE248" s="356"/>
      <c r="AF248" s="356"/>
      <c r="AG248" s="356"/>
      <c r="AH248" s="356"/>
      <c r="AI248" s="356"/>
      <c r="AJ248" s="356"/>
      <c r="AK248" s="356"/>
      <c r="AL248" s="356"/>
      <c r="AM248" s="356"/>
      <c r="AN248" s="356"/>
      <c r="AO248" s="356"/>
      <c r="AP248" s="356"/>
    </row>
    <row r="249" spans="1:42" s="1" customFormat="1">
      <c r="A249"/>
      <c r="B249" s="359" t="s">
        <v>5091</v>
      </c>
      <c r="C249" s="360">
        <v>300</v>
      </c>
      <c r="D249" s="359" t="s">
        <v>4323</v>
      </c>
      <c r="E249" s="358"/>
      <c r="F249" s="358"/>
      <c r="G249" s="358"/>
      <c r="H249" s="358"/>
      <c r="I249" s="358"/>
      <c r="J249" s="358"/>
      <c r="K249" s="358"/>
      <c r="L249" s="358"/>
      <c r="M249" s="358"/>
      <c r="N249" s="358"/>
      <c r="O249" s="358"/>
      <c r="P249" s="358"/>
      <c r="Q249" s="358"/>
      <c r="R249" s="358"/>
      <c r="S249" s="358"/>
      <c r="T249" s="358"/>
      <c r="U249" s="358"/>
      <c r="V249" s="358"/>
      <c r="W249" s="358"/>
      <c r="X249" s="358"/>
      <c r="Y249" s="358"/>
      <c r="Z249" s="358"/>
      <c r="AA249" s="358"/>
      <c r="AB249" s="358"/>
      <c r="AC249" s="356"/>
      <c r="AD249" s="356"/>
      <c r="AE249" s="356"/>
      <c r="AF249" s="356"/>
      <c r="AG249" s="356"/>
      <c r="AH249" s="356"/>
      <c r="AI249" s="356"/>
      <c r="AJ249" s="356"/>
      <c r="AK249" s="356"/>
      <c r="AL249" s="356"/>
      <c r="AM249" s="356"/>
      <c r="AN249" s="356"/>
      <c r="AO249" s="356"/>
      <c r="AP249" s="356"/>
    </row>
    <row r="250" spans="1:42" s="1" customFormat="1">
      <c r="A250"/>
      <c r="B250" s="359" t="s">
        <v>5092</v>
      </c>
      <c r="C250" s="360">
        <v>18.62</v>
      </c>
      <c r="D250" s="359" t="s">
        <v>5720</v>
      </c>
      <c r="E250" s="358"/>
      <c r="F250" s="358"/>
      <c r="G250" s="358"/>
      <c r="H250" s="358"/>
      <c r="I250" s="358"/>
      <c r="J250" s="358"/>
      <c r="K250" s="358"/>
      <c r="L250" s="358"/>
      <c r="M250" s="358"/>
      <c r="N250" s="358"/>
      <c r="O250" s="358"/>
      <c r="P250" s="358"/>
      <c r="Q250" s="358"/>
      <c r="R250" s="358"/>
      <c r="S250" s="358"/>
      <c r="T250" s="358"/>
      <c r="U250" s="358"/>
      <c r="V250" s="358"/>
      <c r="W250" s="358"/>
      <c r="X250" s="358"/>
      <c r="Y250" s="358"/>
      <c r="Z250" s="358"/>
      <c r="AA250" s="358"/>
      <c r="AB250" s="358"/>
      <c r="AC250" s="356"/>
      <c r="AD250" s="356"/>
      <c r="AE250" s="356"/>
      <c r="AF250" s="356"/>
      <c r="AG250" s="356"/>
      <c r="AH250" s="356"/>
      <c r="AI250" s="356"/>
      <c r="AJ250" s="356"/>
      <c r="AK250" s="356"/>
      <c r="AL250" s="356"/>
      <c r="AM250" s="356"/>
      <c r="AN250" s="356"/>
      <c r="AO250" s="356"/>
      <c r="AP250" s="356"/>
    </row>
    <row r="251" spans="1:42" s="1" customFormat="1">
      <c r="A251"/>
      <c r="B251" s="359" t="s">
        <v>5093</v>
      </c>
      <c r="C251" s="360">
        <v>174</v>
      </c>
      <c r="D251" s="359" t="s">
        <v>1670</v>
      </c>
      <c r="E251" s="358"/>
      <c r="F251" s="358"/>
      <c r="G251" s="358"/>
      <c r="H251" s="358"/>
      <c r="I251" s="358"/>
      <c r="J251" s="358"/>
      <c r="K251" s="358"/>
      <c r="L251" s="358"/>
      <c r="M251" s="358"/>
      <c r="N251" s="358"/>
      <c r="O251" s="358"/>
      <c r="P251" s="358"/>
      <c r="Q251" s="358"/>
      <c r="R251" s="358"/>
      <c r="S251" s="358"/>
      <c r="T251" s="358"/>
      <c r="U251" s="358"/>
      <c r="V251" s="358"/>
      <c r="W251" s="358"/>
      <c r="X251" s="358"/>
      <c r="Y251" s="358"/>
      <c r="Z251" s="358"/>
      <c r="AA251" s="358"/>
      <c r="AB251" s="358"/>
      <c r="AC251" s="356"/>
      <c r="AD251" s="356"/>
      <c r="AE251" s="356"/>
      <c r="AF251" s="356"/>
      <c r="AG251" s="356"/>
      <c r="AH251" s="356"/>
      <c r="AI251" s="356"/>
      <c r="AJ251" s="356"/>
      <c r="AK251" s="356"/>
      <c r="AL251" s="356"/>
      <c r="AM251" s="356"/>
      <c r="AN251" s="356"/>
      <c r="AO251" s="356"/>
      <c r="AP251" s="356"/>
    </row>
    <row r="252" spans="1:42" s="1" customFormat="1">
      <c r="A252"/>
      <c r="B252" s="359" t="s">
        <v>5094</v>
      </c>
      <c r="C252" s="360">
        <v>40</v>
      </c>
      <c r="D252" s="359" t="s">
        <v>1496</v>
      </c>
      <c r="E252" s="358"/>
      <c r="F252" s="358"/>
      <c r="G252" s="358"/>
      <c r="H252" s="358"/>
      <c r="I252" s="358"/>
      <c r="J252" s="358"/>
      <c r="K252" s="358"/>
      <c r="L252" s="358"/>
      <c r="M252" s="358"/>
      <c r="N252" s="358"/>
      <c r="O252" s="358"/>
      <c r="P252" s="358"/>
      <c r="Q252" s="358"/>
      <c r="R252" s="358"/>
      <c r="S252" s="358"/>
      <c r="T252" s="358"/>
      <c r="U252" s="358"/>
      <c r="V252" s="358"/>
      <c r="W252" s="358"/>
      <c r="X252" s="358"/>
      <c r="Y252" s="358"/>
      <c r="Z252" s="358"/>
      <c r="AA252" s="358"/>
      <c r="AB252" s="358"/>
      <c r="AC252" s="356"/>
      <c r="AD252" s="356"/>
      <c r="AE252" s="356"/>
      <c r="AF252" s="356"/>
      <c r="AG252" s="356"/>
      <c r="AH252" s="356"/>
      <c r="AI252" s="356"/>
      <c r="AJ252" s="356"/>
      <c r="AK252" s="356"/>
      <c r="AL252" s="356"/>
      <c r="AM252" s="356"/>
      <c r="AN252" s="356"/>
      <c r="AO252" s="356"/>
      <c r="AP252" s="356"/>
    </row>
    <row r="253" spans="1:42" s="1" customFormat="1">
      <c r="A253"/>
      <c r="B253" s="359" t="s">
        <v>5095</v>
      </c>
      <c r="C253" s="360">
        <v>200</v>
      </c>
      <c r="D253" s="359" t="s">
        <v>5721</v>
      </c>
      <c r="E253" s="358"/>
      <c r="F253" s="358"/>
      <c r="G253" s="358"/>
      <c r="H253" s="358"/>
      <c r="I253" s="358"/>
      <c r="J253" s="358"/>
      <c r="K253" s="358"/>
      <c r="L253" s="358"/>
      <c r="M253" s="358"/>
      <c r="N253" s="358"/>
      <c r="O253" s="358"/>
      <c r="P253" s="358"/>
      <c r="Q253" s="358"/>
      <c r="R253" s="358"/>
      <c r="S253" s="358"/>
      <c r="T253" s="358"/>
      <c r="U253" s="358"/>
      <c r="V253" s="358"/>
      <c r="W253" s="358"/>
      <c r="X253" s="358"/>
      <c r="Y253" s="358"/>
      <c r="Z253" s="358"/>
      <c r="AA253" s="358"/>
      <c r="AB253" s="358"/>
      <c r="AC253" s="356"/>
      <c r="AD253" s="356"/>
      <c r="AE253" s="356"/>
      <c r="AF253" s="356"/>
      <c r="AG253" s="356"/>
      <c r="AH253" s="356"/>
      <c r="AI253" s="356"/>
      <c r="AJ253" s="356"/>
      <c r="AK253" s="356"/>
      <c r="AL253" s="356"/>
      <c r="AM253" s="356"/>
      <c r="AN253" s="356"/>
      <c r="AO253" s="356"/>
      <c r="AP253" s="356"/>
    </row>
    <row r="254" spans="1:42" s="1" customFormat="1">
      <c r="A254"/>
      <c r="B254" s="359" t="s">
        <v>5096</v>
      </c>
      <c r="C254" s="360">
        <v>500</v>
      </c>
      <c r="D254" s="359" t="s">
        <v>4907</v>
      </c>
      <c r="E254" s="358"/>
      <c r="F254" s="358"/>
      <c r="G254" s="358"/>
      <c r="H254" s="358"/>
      <c r="I254" s="358"/>
      <c r="J254" s="358"/>
      <c r="K254" s="358"/>
      <c r="L254" s="358"/>
      <c r="M254" s="358"/>
      <c r="N254" s="358"/>
      <c r="O254" s="358"/>
      <c r="P254" s="358"/>
      <c r="Q254" s="358"/>
      <c r="R254" s="358"/>
      <c r="S254" s="358"/>
      <c r="T254" s="358"/>
      <c r="U254" s="358"/>
      <c r="V254" s="358"/>
      <c r="W254" s="358"/>
      <c r="X254" s="358"/>
      <c r="Y254" s="358"/>
      <c r="Z254" s="358"/>
      <c r="AA254" s="358"/>
      <c r="AB254" s="358"/>
      <c r="AC254" s="356"/>
      <c r="AD254" s="356"/>
      <c r="AE254" s="356"/>
      <c r="AF254" s="356"/>
      <c r="AG254" s="356"/>
      <c r="AH254" s="356"/>
      <c r="AI254" s="356"/>
      <c r="AJ254" s="356"/>
      <c r="AK254" s="356"/>
      <c r="AL254" s="356"/>
      <c r="AM254" s="356"/>
      <c r="AN254" s="356"/>
      <c r="AO254" s="356"/>
      <c r="AP254" s="356"/>
    </row>
    <row r="255" spans="1:42" s="1" customFormat="1">
      <c r="A255"/>
      <c r="B255" s="359" t="s">
        <v>5097</v>
      </c>
      <c r="C255" s="360">
        <v>12</v>
      </c>
      <c r="D255" s="359" t="s">
        <v>4098</v>
      </c>
      <c r="E255" s="358"/>
      <c r="F255" s="358"/>
      <c r="G255" s="358"/>
      <c r="H255" s="358"/>
      <c r="I255" s="358"/>
      <c r="J255" s="358"/>
      <c r="K255" s="358"/>
      <c r="L255" s="358"/>
      <c r="M255" s="358"/>
      <c r="N255" s="358"/>
      <c r="O255" s="358"/>
      <c r="P255" s="358"/>
      <c r="Q255" s="358"/>
      <c r="R255" s="358"/>
      <c r="S255" s="358"/>
      <c r="T255" s="358"/>
      <c r="U255" s="358"/>
      <c r="V255" s="358"/>
      <c r="W255" s="358"/>
      <c r="X255" s="358"/>
      <c r="Y255" s="358"/>
      <c r="Z255" s="358"/>
      <c r="AA255" s="358"/>
      <c r="AB255" s="358"/>
      <c r="AC255" s="356"/>
      <c r="AD255" s="356"/>
      <c r="AE255" s="356"/>
      <c r="AF255" s="356"/>
      <c r="AG255" s="356"/>
      <c r="AH255" s="356"/>
      <c r="AI255" s="356"/>
      <c r="AJ255" s="356"/>
      <c r="AK255" s="356"/>
      <c r="AL255" s="356"/>
      <c r="AM255" s="356"/>
      <c r="AN255" s="356"/>
      <c r="AO255" s="356"/>
      <c r="AP255" s="356"/>
    </row>
    <row r="256" spans="1:42" s="1" customFormat="1">
      <c r="A256"/>
      <c r="B256" s="359" t="s">
        <v>5098</v>
      </c>
      <c r="C256" s="360">
        <v>500</v>
      </c>
      <c r="D256" s="359" t="s">
        <v>4319</v>
      </c>
      <c r="E256" s="358"/>
      <c r="F256" s="358"/>
      <c r="G256" s="358"/>
      <c r="H256" s="358"/>
      <c r="I256" s="358"/>
      <c r="J256" s="358"/>
      <c r="K256" s="358"/>
      <c r="L256" s="358"/>
      <c r="M256" s="358"/>
      <c r="N256" s="358"/>
      <c r="O256" s="358"/>
      <c r="P256" s="358"/>
      <c r="Q256" s="358"/>
      <c r="R256" s="358"/>
      <c r="S256" s="358"/>
      <c r="T256" s="358"/>
      <c r="U256" s="358"/>
      <c r="V256" s="358"/>
      <c r="W256" s="358"/>
      <c r="X256" s="358"/>
      <c r="Y256" s="358"/>
      <c r="Z256" s="358"/>
      <c r="AA256" s="358"/>
      <c r="AB256" s="358"/>
      <c r="AC256" s="356"/>
      <c r="AD256" s="356"/>
      <c r="AE256" s="356"/>
      <c r="AF256" s="356"/>
      <c r="AG256" s="356"/>
      <c r="AH256" s="356"/>
      <c r="AI256" s="356"/>
      <c r="AJ256" s="356"/>
      <c r="AK256" s="356"/>
      <c r="AL256" s="356"/>
      <c r="AM256" s="356"/>
      <c r="AN256" s="356"/>
      <c r="AO256" s="356"/>
      <c r="AP256" s="356"/>
    </row>
    <row r="257" spans="1:42" s="1" customFormat="1">
      <c r="A257"/>
      <c r="B257" s="359" t="s">
        <v>5099</v>
      </c>
      <c r="C257" s="360">
        <v>100</v>
      </c>
      <c r="D257" s="359" t="s">
        <v>5722</v>
      </c>
      <c r="E257" s="358"/>
      <c r="F257" s="358"/>
      <c r="G257" s="358"/>
      <c r="H257" s="358"/>
      <c r="I257" s="358"/>
      <c r="J257" s="358"/>
      <c r="K257" s="358"/>
      <c r="L257" s="358"/>
      <c r="M257" s="358"/>
      <c r="N257" s="358"/>
      <c r="O257" s="358"/>
      <c r="P257" s="358"/>
      <c r="Q257" s="358"/>
      <c r="R257" s="358"/>
      <c r="S257" s="358"/>
      <c r="T257" s="358"/>
      <c r="U257" s="358"/>
      <c r="V257" s="358"/>
      <c r="W257" s="358"/>
      <c r="X257" s="358"/>
      <c r="Y257" s="358"/>
      <c r="Z257" s="358"/>
      <c r="AA257" s="358"/>
      <c r="AB257" s="358"/>
      <c r="AC257" s="356"/>
      <c r="AD257" s="356"/>
      <c r="AE257" s="356"/>
      <c r="AF257" s="356"/>
      <c r="AG257" s="356"/>
      <c r="AH257" s="356"/>
      <c r="AI257" s="356"/>
      <c r="AJ257" s="356"/>
      <c r="AK257" s="356"/>
      <c r="AL257" s="356"/>
      <c r="AM257" s="356"/>
      <c r="AN257" s="356"/>
      <c r="AO257" s="356"/>
      <c r="AP257" s="356"/>
    </row>
    <row r="258" spans="1:42" s="1" customFormat="1">
      <c r="A258"/>
      <c r="B258" s="359" t="s">
        <v>5100</v>
      </c>
      <c r="C258" s="360">
        <v>9.94</v>
      </c>
      <c r="D258" s="359" t="s">
        <v>2914</v>
      </c>
      <c r="E258" s="358"/>
      <c r="F258" s="358"/>
      <c r="G258" s="358"/>
      <c r="H258" s="358"/>
      <c r="I258" s="358"/>
      <c r="J258" s="358"/>
      <c r="K258" s="358"/>
      <c r="L258" s="358"/>
      <c r="M258" s="358"/>
      <c r="N258" s="358"/>
      <c r="O258" s="358"/>
      <c r="P258" s="358"/>
      <c r="Q258" s="358"/>
      <c r="R258" s="358"/>
      <c r="S258" s="358"/>
      <c r="T258" s="358"/>
      <c r="U258" s="358"/>
      <c r="V258" s="358"/>
      <c r="W258" s="358"/>
      <c r="X258" s="358"/>
      <c r="Y258" s="358"/>
      <c r="Z258" s="358"/>
      <c r="AA258" s="358"/>
      <c r="AB258" s="358"/>
      <c r="AC258" s="356"/>
      <c r="AD258" s="356"/>
      <c r="AE258" s="356"/>
      <c r="AF258" s="356"/>
      <c r="AG258" s="356"/>
      <c r="AH258" s="356"/>
      <c r="AI258" s="356"/>
      <c r="AJ258" s="356"/>
      <c r="AK258" s="356"/>
      <c r="AL258" s="356"/>
      <c r="AM258" s="356"/>
      <c r="AN258" s="356"/>
      <c r="AO258" s="356"/>
      <c r="AP258" s="356"/>
    </row>
    <row r="259" spans="1:42" s="1" customFormat="1">
      <c r="A259"/>
      <c r="B259" s="359" t="s">
        <v>5101</v>
      </c>
      <c r="C259" s="360">
        <v>250</v>
      </c>
      <c r="D259" s="359" t="s">
        <v>5723</v>
      </c>
      <c r="E259" s="358"/>
      <c r="F259" s="358"/>
      <c r="G259" s="358"/>
      <c r="H259" s="358"/>
      <c r="I259" s="358"/>
      <c r="J259" s="358"/>
      <c r="K259" s="358"/>
      <c r="L259" s="358"/>
      <c r="M259" s="358"/>
      <c r="N259" s="358"/>
      <c r="O259" s="358"/>
      <c r="P259" s="358"/>
      <c r="Q259" s="358"/>
      <c r="R259" s="358"/>
      <c r="S259" s="358"/>
      <c r="T259" s="358"/>
      <c r="U259" s="358"/>
      <c r="V259" s="358"/>
      <c r="W259" s="358"/>
      <c r="X259" s="358"/>
      <c r="Y259" s="358"/>
      <c r="Z259" s="358"/>
      <c r="AA259" s="358"/>
      <c r="AB259" s="358"/>
      <c r="AC259" s="356"/>
      <c r="AD259" s="356"/>
      <c r="AE259" s="356"/>
      <c r="AF259" s="356"/>
      <c r="AG259" s="356"/>
      <c r="AH259" s="356"/>
      <c r="AI259" s="356"/>
      <c r="AJ259" s="356"/>
      <c r="AK259" s="356"/>
      <c r="AL259" s="356"/>
      <c r="AM259" s="356"/>
      <c r="AN259" s="356"/>
      <c r="AO259" s="356"/>
      <c r="AP259" s="356"/>
    </row>
    <row r="260" spans="1:42" s="1" customFormat="1">
      <c r="A260"/>
      <c r="B260" s="359" t="s">
        <v>5102</v>
      </c>
      <c r="C260" s="360">
        <v>200</v>
      </c>
      <c r="D260" s="359" t="s">
        <v>5724</v>
      </c>
      <c r="E260" s="358"/>
      <c r="F260" s="358"/>
      <c r="G260" s="358"/>
      <c r="H260" s="358"/>
      <c r="I260" s="358"/>
      <c r="J260" s="358"/>
      <c r="K260" s="358"/>
      <c r="L260" s="358"/>
      <c r="M260" s="358"/>
      <c r="N260" s="358"/>
      <c r="O260" s="358"/>
      <c r="P260" s="358"/>
      <c r="Q260" s="358"/>
      <c r="R260" s="358"/>
      <c r="S260" s="358"/>
      <c r="T260" s="358"/>
      <c r="U260" s="358"/>
      <c r="V260" s="358"/>
      <c r="W260" s="358"/>
      <c r="X260" s="358"/>
      <c r="Y260" s="358"/>
      <c r="Z260" s="358"/>
      <c r="AA260" s="358"/>
      <c r="AB260" s="358"/>
      <c r="AC260" s="356"/>
      <c r="AD260" s="356"/>
      <c r="AE260" s="356"/>
      <c r="AF260" s="356"/>
      <c r="AG260" s="356"/>
      <c r="AH260" s="356"/>
      <c r="AI260" s="356"/>
      <c r="AJ260" s="356"/>
      <c r="AK260" s="356"/>
      <c r="AL260" s="356"/>
      <c r="AM260" s="356"/>
      <c r="AN260" s="356"/>
      <c r="AO260" s="356"/>
      <c r="AP260" s="356"/>
    </row>
    <row r="261" spans="1:42" s="1" customFormat="1">
      <c r="A261"/>
      <c r="B261" s="359" t="s">
        <v>5103</v>
      </c>
      <c r="C261" s="360">
        <v>250</v>
      </c>
      <c r="D261" s="359" t="s">
        <v>5725</v>
      </c>
      <c r="E261" s="358"/>
      <c r="F261" s="358"/>
      <c r="G261" s="358"/>
      <c r="H261" s="358"/>
      <c r="I261" s="358"/>
      <c r="J261" s="358"/>
      <c r="K261" s="358"/>
      <c r="L261" s="358"/>
      <c r="M261" s="358"/>
      <c r="N261" s="358"/>
      <c r="O261" s="358"/>
      <c r="P261" s="358"/>
      <c r="Q261" s="358"/>
      <c r="R261" s="358"/>
      <c r="S261" s="358"/>
      <c r="T261" s="358"/>
      <c r="U261" s="358"/>
      <c r="V261" s="358"/>
      <c r="W261" s="358"/>
      <c r="X261" s="358"/>
      <c r="Y261" s="358"/>
      <c r="Z261" s="358"/>
      <c r="AA261" s="358"/>
      <c r="AB261" s="358"/>
      <c r="AC261" s="356"/>
      <c r="AD261" s="356"/>
      <c r="AE261" s="356"/>
      <c r="AF261" s="356"/>
      <c r="AG261" s="356"/>
      <c r="AH261" s="356"/>
      <c r="AI261" s="356"/>
      <c r="AJ261" s="356"/>
      <c r="AK261" s="356"/>
      <c r="AL261" s="356"/>
      <c r="AM261" s="356"/>
      <c r="AN261" s="356"/>
      <c r="AO261" s="356"/>
      <c r="AP261" s="356"/>
    </row>
    <row r="262" spans="1:42" s="1" customFormat="1">
      <c r="A262"/>
      <c r="B262" s="359" t="s">
        <v>5104</v>
      </c>
      <c r="C262" s="360">
        <v>231.87</v>
      </c>
      <c r="D262" s="359" t="s">
        <v>5726</v>
      </c>
      <c r="E262" s="358"/>
      <c r="F262" s="358"/>
      <c r="G262" s="358"/>
      <c r="H262" s="358"/>
      <c r="I262" s="358"/>
      <c r="J262" s="358"/>
      <c r="K262" s="358"/>
      <c r="L262" s="358"/>
      <c r="M262" s="358"/>
      <c r="N262" s="358"/>
      <c r="O262" s="358"/>
      <c r="P262" s="358"/>
      <c r="Q262" s="358"/>
      <c r="R262" s="358"/>
      <c r="S262" s="358"/>
      <c r="T262" s="358"/>
      <c r="U262" s="358"/>
      <c r="V262" s="358"/>
      <c r="W262" s="358"/>
      <c r="X262" s="358"/>
      <c r="Y262" s="358"/>
      <c r="Z262" s="358"/>
      <c r="AA262" s="358"/>
      <c r="AB262" s="358"/>
      <c r="AC262" s="356"/>
      <c r="AD262" s="356"/>
      <c r="AE262" s="356"/>
      <c r="AF262" s="356"/>
      <c r="AG262" s="356"/>
      <c r="AH262" s="356"/>
      <c r="AI262" s="356"/>
      <c r="AJ262" s="356"/>
      <c r="AK262" s="356"/>
      <c r="AL262" s="356"/>
      <c r="AM262" s="356"/>
      <c r="AN262" s="356"/>
      <c r="AO262" s="356"/>
      <c r="AP262" s="356"/>
    </row>
    <row r="263" spans="1:42" s="1" customFormat="1">
      <c r="A263"/>
      <c r="B263" s="359" t="s">
        <v>5105</v>
      </c>
      <c r="C263" s="360">
        <v>1500</v>
      </c>
      <c r="D263" s="359" t="s">
        <v>5727</v>
      </c>
      <c r="E263" s="358"/>
      <c r="F263" s="358"/>
      <c r="G263" s="358"/>
      <c r="H263" s="358"/>
      <c r="I263" s="358"/>
      <c r="J263" s="358"/>
      <c r="K263" s="358"/>
      <c r="L263" s="358"/>
      <c r="M263" s="358"/>
      <c r="N263" s="358"/>
      <c r="O263" s="358"/>
      <c r="P263" s="358"/>
      <c r="Q263" s="358"/>
      <c r="R263" s="358"/>
      <c r="S263" s="358"/>
      <c r="T263" s="358"/>
      <c r="U263" s="358"/>
      <c r="V263" s="358"/>
      <c r="W263" s="358"/>
      <c r="X263" s="358"/>
      <c r="Y263" s="358"/>
      <c r="Z263" s="358"/>
      <c r="AA263" s="358"/>
      <c r="AB263" s="358"/>
      <c r="AC263" s="356"/>
      <c r="AD263" s="356"/>
      <c r="AE263" s="356"/>
      <c r="AF263" s="356"/>
      <c r="AG263" s="356"/>
      <c r="AH263" s="356"/>
      <c r="AI263" s="356"/>
      <c r="AJ263" s="356"/>
      <c r="AK263" s="356"/>
      <c r="AL263" s="356"/>
      <c r="AM263" s="356"/>
      <c r="AN263" s="356"/>
      <c r="AO263" s="356"/>
      <c r="AP263" s="356"/>
    </row>
    <row r="264" spans="1:42" s="1" customFormat="1">
      <c r="A264"/>
      <c r="B264" s="359" t="s">
        <v>5106</v>
      </c>
      <c r="C264" s="360">
        <v>100</v>
      </c>
      <c r="D264" s="359" t="s">
        <v>5728</v>
      </c>
      <c r="E264" s="358"/>
      <c r="F264" s="358"/>
      <c r="G264" s="358"/>
      <c r="H264" s="358"/>
      <c r="I264" s="358"/>
      <c r="J264" s="358"/>
      <c r="K264" s="358"/>
      <c r="L264" s="358"/>
      <c r="M264" s="358"/>
      <c r="N264" s="358"/>
      <c r="O264" s="358"/>
      <c r="P264" s="358"/>
      <c r="Q264" s="358"/>
      <c r="R264" s="358"/>
      <c r="S264" s="358"/>
      <c r="T264" s="358"/>
      <c r="U264" s="358"/>
      <c r="V264" s="358"/>
      <c r="W264" s="358"/>
      <c r="X264" s="358"/>
      <c r="Y264" s="358"/>
      <c r="Z264" s="358"/>
      <c r="AA264" s="358"/>
      <c r="AB264" s="358"/>
      <c r="AC264" s="356"/>
      <c r="AD264" s="356"/>
      <c r="AE264" s="356"/>
      <c r="AF264" s="356"/>
      <c r="AG264" s="356"/>
      <c r="AH264" s="356"/>
      <c r="AI264" s="356"/>
      <c r="AJ264" s="356"/>
      <c r="AK264" s="356"/>
      <c r="AL264" s="356"/>
      <c r="AM264" s="356"/>
      <c r="AN264" s="356"/>
      <c r="AO264" s="356"/>
      <c r="AP264" s="356"/>
    </row>
    <row r="265" spans="1:42" s="1" customFormat="1">
      <c r="A265"/>
      <c r="B265" s="359" t="s">
        <v>5107</v>
      </c>
      <c r="C265" s="360">
        <v>200</v>
      </c>
      <c r="D265" s="359" t="s">
        <v>4910</v>
      </c>
      <c r="E265" s="358"/>
      <c r="F265" s="358"/>
      <c r="G265" s="358"/>
      <c r="H265" s="358"/>
      <c r="I265" s="358"/>
      <c r="J265" s="358"/>
      <c r="K265" s="358"/>
      <c r="L265" s="358"/>
      <c r="M265" s="358"/>
      <c r="N265" s="358"/>
      <c r="O265" s="358"/>
      <c r="P265" s="358"/>
      <c r="Q265" s="358"/>
      <c r="R265" s="358"/>
      <c r="S265" s="358"/>
      <c r="T265" s="358"/>
      <c r="U265" s="358"/>
      <c r="V265" s="358"/>
      <c r="W265" s="358"/>
      <c r="X265" s="358"/>
      <c r="Y265" s="358"/>
      <c r="Z265" s="358"/>
      <c r="AA265" s="358"/>
      <c r="AB265" s="358"/>
      <c r="AC265" s="356"/>
      <c r="AD265" s="356"/>
      <c r="AE265" s="356"/>
      <c r="AF265" s="356"/>
      <c r="AG265" s="356"/>
      <c r="AH265" s="356"/>
      <c r="AI265" s="356"/>
      <c r="AJ265" s="356"/>
      <c r="AK265" s="356"/>
      <c r="AL265" s="356"/>
      <c r="AM265" s="356"/>
      <c r="AN265" s="356"/>
      <c r="AO265" s="356"/>
      <c r="AP265" s="356"/>
    </row>
    <row r="266" spans="1:42" s="1" customFormat="1">
      <c r="A266"/>
      <c r="B266" s="359" t="s">
        <v>5108</v>
      </c>
      <c r="C266" s="360">
        <v>100</v>
      </c>
      <c r="D266" s="359" t="s">
        <v>2484</v>
      </c>
      <c r="E266" s="358"/>
      <c r="F266" s="358"/>
      <c r="G266" s="358"/>
      <c r="H266" s="358"/>
      <c r="I266" s="358"/>
      <c r="J266" s="358"/>
      <c r="K266" s="358"/>
      <c r="L266" s="358"/>
      <c r="M266" s="358"/>
      <c r="N266" s="358"/>
      <c r="O266" s="358"/>
      <c r="P266" s="358"/>
      <c r="Q266" s="358"/>
      <c r="R266" s="358"/>
      <c r="S266" s="358"/>
      <c r="T266" s="358"/>
      <c r="U266" s="358"/>
      <c r="V266" s="358"/>
      <c r="W266" s="358"/>
      <c r="X266" s="358"/>
      <c r="Y266" s="358"/>
      <c r="Z266" s="358"/>
      <c r="AA266" s="358"/>
      <c r="AB266" s="358"/>
      <c r="AC266" s="356"/>
      <c r="AD266" s="356"/>
      <c r="AE266" s="356"/>
      <c r="AF266" s="356"/>
      <c r="AG266" s="356"/>
      <c r="AH266" s="356"/>
      <c r="AI266" s="356"/>
      <c r="AJ266" s="356"/>
      <c r="AK266" s="356"/>
      <c r="AL266" s="356"/>
      <c r="AM266" s="356"/>
      <c r="AN266" s="356"/>
      <c r="AO266" s="356"/>
      <c r="AP266" s="356"/>
    </row>
    <row r="267" spans="1:42" s="1" customFormat="1">
      <c r="A267"/>
      <c r="B267" s="359" t="s">
        <v>5109</v>
      </c>
      <c r="C267" s="360">
        <v>50</v>
      </c>
      <c r="D267" s="359" t="s">
        <v>5729</v>
      </c>
      <c r="E267" s="358"/>
      <c r="F267" s="358"/>
      <c r="G267" s="358"/>
      <c r="H267" s="358"/>
      <c r="I267" s="358"/>
      <c r="J267" s="358"/>
      <c r="K267" s="358"/>
      <c r="L267" s="358"/>
      <c r="M267" s="358"/>
      <c r="N267" s="358"/>
      <c r="O267" s="358"/>
      <c r="P267" s="358"/>
      <c r="Q267" s="358"/>
      <c r="R267" s="358"/>
      <c r="S267" s="358"/>
      <c r="T267" s="358"/>
      <c r="U267" s="358"/>
      <c r="V267" s="358"/>
      <c r="W267" s="358"/>
      <c r="X267" s="358"/>
      <c r="Y267" s="358"/>
      <c r="Z267" s="358"/>
      <c r="AA267" s="358"/>
      <c r="AB267" s="358"/>
      <c r="AC267" s="356"/>
      <c r="AD267" s="356"/>
      <c r="AE267" s="356"/>
      <c r="AF267" s="356"/>
      <c r="AG267" s="356"/>
      <c r="AH267" s="356"/>
      <c r="AI267" s="356"/>
      <c r="AJ267" s="356"/>
      <c r="AK267" s="356"/>
      <c r="AL267" s="356"/>
      <c r="AM267" s="356"/>
      <c r="AN267" s="356"/>
      <c r="AO267" s="356"/>
      <c r="AP267" s="356"/>
    </row>
    <row r="268" spans="1:42" s="1" customFormat="1">
      <c r="A268"/>
      <c r="B268" s="359" t="s">
        <v>5110</v>
      </c>
      <c r="C268" s="360">
        <v>20</v>
      </c>
      <c r="D268" s="359" t="s">
        <v>4911</v>
      </c>
      <c r="E268" s="358"/>
      <c r="F268" s="358"/>
      <c r="G268" s="358"/>
      <c r="H268" s="358"/>
      <c r="I268" s="358"/>
      <c r="J268" s="358"/>
      <c r="K268" s="358"/>
      <c r="L268" s="358"/>
      <c r="M268" s="358"/>
      <c r="N268" s="358"/>
      <c r="O268" s="358"/>
      <c r="P268" s="358"/>
      <c r="Q268" s="358"/>
      <c r="R268" s="358"/>
      <c r="S268" s="358"/>
      <c r="T268" s="358"/>
      <c r="U268" s="358"/>
      <c r="V268" s="358"/>
      <c r="W268" s="358"/>
      <c r="X268" s="358"/>
      <c r="Y268" s="358"/>
      <c r="Z268" s="358"/>
      <c r="AA268" s="358"/>
      <c r="AB268" s="358"/>
      <c r="AC268" s="356"/>
      <c r="AD268" s="356"/>
      <c r="AE268" s="356"/>
      <c r="AF268" s="356"/>
      <c r="AG268" s="356"/>
      <c r="AH268" s="356"/>
      <c r="AI268" s="356"/>
      <c r="AJ268" s="356"/>
      <c r="AK268" s="356"/>
      <c r="AL268" s="356"/>
      <c r="AM268" s="356"/>
      <c r="AN268" s="356"/>
      <c r="AO268" s="356"/>
      <c r="AP268" s="356"/>
    </row>
    <row r="269" spans="1:42" s="1" customFormat="1">
      <c r="A269"/>
      <c r="B269" s="359" t="s">
        <v>5111</v>
      </c>
      <c r="C269" s="360">
        <v>150</v>
      </c>
      <c r="D269" s="359" t="s">
        <v>5730</v>
      </c>
      <c r="E269" s="358"/>
      <c r="F269" s="358"/>
      <c r="G269" s="358"/>
      <c r="H269" s="358"/>
      <c r="I269" s="358"/>
      <c r="J269" s="358"/>
      <c r="K269" s="358"/>
      <c r="L269" s="358"/>
      <c r="M269" s="358"/>
      <c r="N269" s="358"/>
      <c r="O269" s="358"/>
      <c r="P269" s="358"/>
      <c r="Q269" s="358"/>
      <c r="R269" s="358"/>
      <c r="S269" s="358"/>
      <c r="T269" s="358"/>
      <c r="U269" s="358"/>
      <c r="V269" s="358"/>
      <c r="W269" s="358"/>
      <c r="X269" s="358"/>
      <c r="Y269" s="358"/>
      <c r="Z269" s="358"/>
      <c r="AA269" s="358"/>
      <c r="AB269" s="358"/>
      <c r="AC269" s="356"/>
      <c r="AD269" s="356"/>
      <c r="AE269" s="356"/>
      <c r="AF269" s="356"/>
      <c r="AG269" s="356"/>
      <c r="AH269" s="356"/>
      <c r="AI269" s="356"/>
      <c r="AJ269" s="356"/>
      <c r="AK269" s="356"/>
      <c r="AL269" s="356"/>
      <c r="AM269" s="356"/>
      <c r="AN269" s="356"/>
      <c r="AO269" s="356"/>
      <c r="AP269" s="356"/>
    </row>
    <row r="270" spans="1:42" s="1" customFormat="1">
      <c r="A270"/>
      <c r="B270" s="359" t="s">
        <v>5112</v>
      </c>
      <c r="C270" s="360">
        <v>2.42</v>
      </c>
      <c r="D270" s="359" t="s">
        <v>5731</v>
      </c>
      <c r="E270" s="358"/>
      <c r="F270" s="358"/>
      <c r="G270" s="358"/>
      <c r="H270" s="358"/>
      <c r="I270" s="358"/>
      <c r="J270" s="358"/>
      <c r="K270" s="358"/>
      <c r="L270" s="358"/>
      <c r="M270" s="358"/>
      <c r="N270" s="358"/>
      <c r="O270" s="358"/>
      <c r="P270" s="358"/>
      <c r="Q270" s="358"/>
      <c r="R270" s="358"/>
      <c r="S270" s="358"/>
      <c r="T270" s="358"/>
      <c r="U270" s="358"/>
      <c r="V270" s="358"/>
      <c r="W270" s="358"/>
      <c r="X270" s="358"/>
      <c r="Y270" s="358"/>
      <c r="Z270" s="358"/>
      <c r="AA270" s="358"/>
      <c r="AB270" s="358"/>
      <c r="AC270" s="356"/>
      <c r="AD270" s="356"/>
      <c r="AE270" s="356"/>
      <c r="AF270" s="356"/>
      <c r="AG270" s="356"/>
      <c r="AH270" s="356"/>
      <c r="AI270" s="356"/>
      <c r="AJ270" s="356"/>
      <c r="AK270" s="356"/>
      <c r="AL270" s="356"/>
      <c r="AM270" s="356"/>
      <c r="AN270" s="356"/>
      <c r="AO270" s="356"/>
      <c r="AP270" s="356"/>
    </row>
    <row r="271" spans="1:42" s="1" customFormat="1">
      <c r="A271"/>
      <c r="B271" s="359" t="s">
        <v>5113</v>
      </c>
      <c r="C271" s="360">
        <v>500</v>
      </c>
      <c r="D271" s="359" t="s">
        <v>5732</v>
      </c>
      <c r="E271" s="358"/>
      <c r="F271" s="358"/>
      <c r="G271" s="358"/>
      <c r="H271" s="358"/>
      <c r="I271" s="358"/>
      <c r="J271" s="358"/>
      <c r="K271" s="358"/>
      <c r="L271" s="358"/>
      <c r="M271" s="358"/>
      <c r="N271" s="358"/>
      <c r="O271" s="358"/>
      <c r="P271" s="358"/>
      <c r="Q271" s="358"/>
      <c r="R271" s="358"/>
      <c r="S271" s="358"/>
      <c r="T271" s="358"/>
      <c r="U271" s="358"/>
      <c r="V271" s="358"/>
      <c r="W271" s="358"/>
      <c r="X271" s="358"/>
      <c r="Y271" s="358"/>
      <c r="Z271" s="358"/>
      <c r="AA271" s="358"/>
      <c r="AB271" s="358"/>
      <c r="AC271" s="356"/>
      <c r="AD271" s="356"/>
      <c r="AE271" s="356"/>
      <c r="AF271" s="356"/>
      <c r="AG271" s="356"/>
      <c r="AH271" s="356"/>
      <c r="AI271" s="356"/>
      <c r="AJ271" s="356"/>
      <c r="AK271" s="356"/>
      <c r="AL271" s="356"/>
      <c r="AM271" s="356"/>
      <c r="AN271" s="356"/>
      <c r="AO271" s="356"/>
      <c r="AP271" s="356"/>
    </row>
    <row r="272" spans="1:42" s="1" customFormat="1">
      <c r="A272"/>
      <c r="B272" s="359" t="s">
        <v>5114</v>
      </c>
      <c r="C272" s="360">
        <v>100</v>
      </c>
      <c r="D272" s="359" t="s">
        <v>2735</v>
      </c>
      <c r="E272" s="358"/>
      <c r="F272" s="358"/>
      <c r="G272" s="358"/>
      <c r="H272" s="358"/>
      <c r="I272" s="358"/>
      <c r="J272" s="358"/>
      <c r="K272" s="358"/>
      <c r="L272" s="358"/>
      <c r="M272" s="358"/>
      <c r="N272" s="358"/>
      <c r="O272" s="358"/>
      <c r="P272" s="358"/>
      <c r="Q272" s="358"/>
      <c r="R272" s="358"/>
      <c r="S272" s="358"/>
      <c r="T272" s="358"/>
      <c r="U272" s="358"/>
      <c r="V272" s="358"/>
      <c r="W272" s="358"/>
      <c r="X272" s="358"/>
      <c r="Y272" s="358"/>
      <c r="Z272" s="358"/>
      <c r="AA272" s="358"/>
      <c r="AB272" s="358"/>
      <c r="AC272" s="356"/>
      <c r="AD272" s="356"/>
      <c r="AE272" s="356"/>
      <c r="AF272" s="356"/>
      <c r="AG272" s="356"/>
      <c r="AH272" s="356"/>
      <c r="AI272" s="356"/>
      <c r="AJ272" s="356"/>
      <c r="AK272" s="356"/>
      <c r="AL272" s="356"/>
      <c r="AM272" s="356"/>
      <c r="AN272" s="356"/>
      <c r="AO272" s="356"/>
      <c r="AP272" s="356"/>
    </row>
    <row r="273" spans="1:42" s="1" customFormat="1">
      <c r="A273"/>
      <c r="B273" s="359" t="s">
        <v>5115</v>
      </c>
      <c r="C273" s="360">
        <v>50</v>
      </c>
      <c r="D273" s="359" t="s">
        <v>4348</v>
      </c>
      <c r="E273" s="358"/>
      <c r="F273" s="358"/>
      <c r="G273" s="358"/>
      <c r="H273" s="358"/>
      <c r="I273" s="358"/>
      <c r="J273" s="358"/>
      <c r="K273" s="358"/>
      <c r="L273" s="358"/>
      <c r="M273" s="358"/>
      <c r="N273" s="358"/>
      <c r="O273" s="358"/>
      <c r="P273" s="358"/>
      <c r="Q273" s="358"/>
      <c r="R273" s="358"/>
      <c r="S273" s="358"/>
      <c r="T273" s="358"/>
      <c r="U273" s="358"/>
      <c r="V273" s="358"/>
      <c r="W273" s="358"/>
      <c r="X273" s="358"/>
      <c r="Y273" s="358"/>
      <c r="Z273" s="358"/>
      <c r="AA273" s="358"/>
      <c r="AB273" s="358"/>
      <c r="AC273" s="356"/>
      <c r="AD273" s="356"/>
      <c r="AE273" s="356"/>
      <c r="AF273" s="356"/>
      <c r="AG273" s="356"/>
      <c r="AH273" s="356"/>
      <c r="AI273" s="356"/>
      <c r="AJ273" s="356"/>
      <c r="AK273" s="356"/>
      <c r="AL273" s="356"/>
      <c r="AM273" s="356"/>
      <c r="AN273" s="356"/>
      <c r="AO273" s="356"/>
      <c r="AP273" s="356"/>
    </row>
    <row r="274" spans="1:42" s="1" customFormat="1">
      <c r="A274"/>
      <c r="B274" s="359" t="s">
        <v>5116</v>
      </c>
      <c r="C274" s="360">
        <v>50</v>
      </c>
      <c r="D274" s="359" t="s">
        <v>2529</v>
      </c>
      <c r="E274" s="358"/>
      <c r="F274" s="358"/>
      <c r="G274" s="358"/>
      <c r="H274" s="358"/>
      <c r="I274" s="358"/>
      <c r="J274" s="358"/>
      <c r="K274" s="358"/>
      <c r="L274" s="358"/>
      <c r="M274" s="358"/>
      <c r="N274" s="358"/>
      <c r="O274" s="358"/>
      <c r="P274" s="358"/>
      <c r="Q274" s="358"/>
      <c r="R274" s="358"/>
      <c r="S274" s="358"/>
      <c r="T274" s="358"/>
      <c r="U274" s="358"/>
      <c r="V274" s="358"/>
      <c r="W274" s="358"/>
      <c r="X274" s="358"/>
      <c r="Y274" s="358"/>
      <c r="Z274" s="358"/>
      <c r="AA274" s="358"/>
      <c r="AB274" s="358"/>
      <c r="AC274" s="356"/>
      <c r="AD274" s="356"/>
      <c r="AE274" s="356"/>
      <c r="AF274" s="356"/>
      <c r="AG274" s="356"/>
      <c r="AH274" s="356"/>
      <c r="AI274" s="356"/>
      <c r="AJ274" s="356"/>
      <c r="AK274" s="356"/>
      <c r="AL274" s="356"/>
      <c r="AM274" s="356"/>
      <c r="AN274" s="356"/>
      <c r="AO274" s="356"/>
      <c r="AP274" s="356"/>
    </row>
    <row r="275" spans="1:42" s="1" customFormat="1">
      <c r="A275"/>
      <c r="B275" s="359" t="s">
        <v>5117</v>
      </c>
      <c r="C275" s="360">
        <v>31</v>
      </c>
      <c r="D275" s="359" t="s">
        <v>5733</v>
      </c>
      <c r="E275" s="358"/>
      <c r="F275" s="358"/>
      <c r="G275" s="358"/>
      <c r="H275" s="358"/>
      <c r="I275" s="358"/>
      <c r="J275" s="358"/>
      <c r="K275" s="358"/>
      <c r="L275" s="358"/>
      <c r="M275" s="358"/>
      <c r="N275" s="358"/>
      <c r="O275" s="358"/>
      <c r="P275" s="358"/>
      <c r="Q275" s="358"/>
      <c r="R275" s="358"/>
      <c r="S275" s="358"/>
      <c r="T275" s="358"/>
      <c r="U275" s="358"/>
      <c r="V275" s="358"/>
      <c r="W275" s="358"/>
      <c r="X275" s="358"/>
      <c r="Y275" s="358"/>
      <c r="Z275" s="358"/>
      <c r="AA275" s="358"/>
      <c r="AB275" s="358"/>
      <c r="AC275" s="356"/>
      <c r="AD275" s="356"/>
      <c r="AE275" s="356"/>
      <c r="AF275" s="356"/>
      <c r="AG275" s="356"/>
      <c r="AH275" s="356"/>
      <c r="AI275" s="356"/>
      <c r="AJ275" s="356"/>
      <c r="AK275" s="356"/>
      <c r="AL275" s="356"/>
      <c r="AM275" s="356"/>
      <c r="AN275" s="356"/>
      <c r="AO275" s="356"/>
      <c r="AP275" s="356"/>
    </row>
    <row r="276" spans="1:42" s="1" customFormat="1">
      <c r="A276"/>
      <c r="B276" s="359" t="s">
        <v>5118</v>
      </c>
      <c r="C276" s="360">
        <v>26</v>
      </c>
      <c r="D276" s="359" t="s">
        <v>2196</v>
      </c>
      <c r="E276" s="358"/>
      <c r="F276" s="358"/>
      <c r="G276" s="358"/>
      <c r="H276" s="358"/>
      <c r="I276" s="358"/>
      <c r="J276" s="358"/>
      <c r="K276" s="358"/>
      <c r="L276" s="358"/>
      <c r="M276" s="358"/>
      <c r="N276" s="358"/>
      <c r="O276" s="358"/>
      <c r="P276" s="358"/>
      <c r="Q276" s="358"/>
      <c r="R276" s="358"/>
      <c r="S276" s="358"/>
      <c r="T276" s="358"/>
      <c r="U276" s="358"/>
      <c r="V276" s="358"/>
      <c r="W276" s="358"/>
      <c r="X276" s="358"/>
      <c r="Y276" s="358"/>
      <c r="Z276" s="358"/>
      <c r="AA276" s="358"/>
      <c r="AB276" s="358"/>
      <c r="AC276" s="356"/>
      <c r="AD276" s="356"/>
      <c r="AE276" s="356"/>
      <c r="AF276" s="356"/>
      <c r="AG276" s="356"/>
      <c r="AH276" s="356"/>
      <c r="AI276" s="356"/>
      <c r="AJ276" s="356"/>
      <c r="AK276" s="356"/>
      <c r="AL276" s="356"/>
      <c r="AM276" s="356"/>
      <c r="AN276" s="356"/>
      <c r="AO276" s="356"/>
      <c r="AP276" s="356"/>
    </row>
    <row r="277" spans="1:42" s="1" customFormat="1">
      <c r="A277"/>
      <c r="B277" s="359" t="s">
        <v>5119</v>
      </c>
      <c r="C277" s="360">
        <v>20</v>
      </c>
      <c r="D277" s="359" t="s">
        <v>5734</v>
      </c>
      <c r="E277" s="358"/>
      <c r="F277" s="358"/>
      <c r="G277" s="358"/>
      <c r="H277" s="358"/>
      <c r="I277" s="358"/>
      <c r="J277" s="358"/>
      <c r="K277" s="358"/>
      <c r="L277" s="358"/>
      <c r="M277" s="358"/>
      <c r="N277" s="358"/>
      <c r="O277" s="358"/>
      <c r="P277" s="358"/>
      <c r="Q277" s="358"/>
      <c r="R277" s="358"/>
      <c r="S277" s="358"/>
      <c r="T277" s="358"/>
      <c r="U277" s="358"/>
      <c r="V277" s="358"/>
      <c r="W277" s="358"/>
      <c r="X277" s="358"/>
      <c r="Y277" s="358"/>
      <c r="Z277" s="358"/>
      <c r="AA277" s="358"/>
      <c r="AB277" s="358"/>
      <c r="AC277" s="356"/>
      <c r="AD277" s="356"/>
      <c r="AE277" s="356"/>
      <c r="AF277" s="356"/>
      <c r="AG277" s="356"/>
      <c r="AH277" s="356"/>
      <c r="AI277" s="356"/>
      <c r="AJ277" s="356"/>
      <c r="AK277" s="356"/>
      <c r="AL277" s="356"/>
      <c r="AM277" s="356"/>
      <c r="AN277" s="356"/>
      <c r="AO277" s="356"/>
      <c r="AP277" s="356"/>
    </row>
    <row r="278" spans="1:42" s="1" customFormat="1">
      <c r="A278"/>
      <c r="B278" s="359" t="s">
        <v>5120</v>
      </c>
      <c r="C278" s="360">
        <v>100</v>
      </c>
      <c r="D278" s="359" t="s">
        <v>5735</v>
      </c>
      <c r="E278" s="358"/>
      <c r="F278" s="358"/>
      <c r="G278" s="358"/>
      <c r="H278" s="358"/>
      <c r="I278" s="358"/>
      <c r="J278" s="358"/>
      <c r="K278" s="358"/>
      <c r="L278" s="358"/>
      <c r="M278" s="358"/>
      <c r="N278" s="358"/>
      <c r="O278" s="358"/>
      <c r="P278" s="358"/>
      <c r="Q278" s="358"/>
      <c r="R278" s="358"/>
      <c r="S278" s="358"/>
      <c r="T278" s="358"/>
      <c r="U278" s="358"/>
      <c r="V278" s="358"/>
      <c r="W278" s="358"/>
      <c r="X278" s="358"/>
      <c r="Y278" s="358"/>
      <c r="Z278" s="358"/>
      <c r="AA278" s="358"/>
      <c r="AB278" s="358"/>
      <c r="AC278" s="356"/>
      <c r="AD278" s="356"/>
      <c r="AE278" s="356"/>
      <c r="AF278" s="356"/>
      <c r="AG278" s="356"/>
      <c r="AH278" s="356"/>
      <c r="AI278" s="356"/>
      <c r="AJ278" s="356"/>
      <c r="AK278" s="356"/>
      <c r="AL278" s="356"/>
      <c r="AM278" s="356"/>
      <c r="AN278" s="356"/>
      <c r="AO278" s="356"/>
      <c r="AP278" s="356"/>
    </row>
    <row r="279" spans="1:42" s="1" customFormat="1">
      <c r="A279"/>
      <c r="B279" s="359" t="s">
        <v>5121</v>
      </c>
      <c r="C279" s="360">
        <v>100</v>
      </c>
      <c r="D279" s="359" t="s">
        <v>5736</v>
      </c>
      <c r="E279" s="358"/>
      <c r="F279" s="358"/>
      <c r="G279" s="358"/>
      <c r="H279" s="358"/>
      <c r="I279" s="358"/>
      <c r="J279" s="358"/>
      <c r="K279" s="358"/>
      <c r="L279" s="358"/>
      <c r="M279" s="358"/>
      <c r="N279" s="358"/>
      <c r="O279" s="358"/>
      <c r="P279" s="358"/>
      <c r="Q279" s="358"/>
      <c r="R279" s="358"/>
      <c r="S279" s="358"/>
      <c r="T279" s="358"/>
      <c r="U279" s="358"/>
      <c r="V279" s="358"/>
      <c r="W279" s="358"/>
      <c r="X279" s="358"/>
      <c r="Y279" s="358"/>
      <c r="Z279" s="358"/>
      <c r="AA279" s="358"/>
      <c r="AB279" s="358"/>
      <c r="AC279" s="356"/>
      <c r="AD279" s="356"/>
      <c r="AE279" s="356"/>
      <c r="AF279" s="356"/>
      <c r="AG279" s="356"/>
      <c r="AH279" s="356"/>
      <c r="AI279" s="356"/>
      <c r="AJ279" s="356"/>
      <c r="AK279" s="356"/>
      <c r="AL279" s="356"/>
      <c r="AM279" s="356"/>
      <c r="AN279" s="356"/>
      <c r="AO279" s="356"/>
      <c r="AP279" s="356"/>
    </row>
    <row r="280" spans="1:42" s="1" customFormat="1">
      <c r="A280"/>
      <c r="B280" s="359" t="s">
        <v>5122</v>
      </c>
      <c r="C280" s="360">
        <v>100</v>
      </c>
      <c r="D280" s="359" t="s">
        <v>1647</v>
      </c>
      <c r="E280" s="358"/>
      <c r="F280" s="358"/>
      <c r="G280" s="358"/>
      <c r="H280" s="358"/>
      <c r="I280" s="358"/>
      <c r="J280" s="358"/>
      <c r="K280" s="358"/>
      <c r="L280" s="358"/>
      <c r="M280" s="358"/>
      <c r="N280" s="358"/>
      <c r="O280" s="358"/>
      <c r="P280" s="358"/>
      <c r="Q280" s="358"/>
      <c r="R280" s="358"/>
      <c r="S280" s="358"/>
      <c r="T280" s="358"/>
      <c r="U280" s="358"/>
      <c r="V280" s="358"/>
      <c r="W280" s="358"/>
      <c r="X280" s="358"/>
      <c r="Y280" s="358"/>
      <c r="Z280" s="358"/>
      <c r="AA280" s="358"/>
      <c r="AB280" s="358"/>
      <c r="AC280" s="356"/>
      <c r="AD280" s="356"/>
      <c r="AE280" s="356"/>
      <c r="AF280" s="356"/>
      <c r="AG280" s="356"/>
      <c r="AH280" s="356"/>
      <c r="AI280" s="356"/>
      <c r="AJ280" s="356"/>
      <c r="AK280" s="356"/>
      <c r="AL280" s="356"/>
      <c r="AM280" s="356"/>
      <c r="AN280" s="356"/>
      <c r="AO280" s="356"/>
      <c r="AP280" s="356"/>
    </row>
    <row r="281" spans="1:42" s="1" customFormat="1">
      <c r="A281"/>
      <c r="B281" s="359" t="s">
        <v>5123</v>
      </c>
      <c r="C281" s="360">
        <v>100</v>
      </c>
      <c r="D281" s="359" t="s">
        <v>2742</v>
      </c>
      <c r="E281" s="358"/>
      <c r="F281" s="358"/>
      <c r="G281" s="358"/>
      <c r="H281" s="358"/>
      <c r="I281" s="358"/>
      <c r="J281" s="358"/>
      <c r="K281" s="358"/>
      <c r="L281" s="358"/>
      <c r="M281" s="358"/>
      <c r="N281" s="358"/>
      <c r="O281" s="358"/>
      <c r="P281" s="358"/>
      <c r="Q281" s="358"/>
      <c r="R281" s="358"/>
      <c r="S281" s="358"/>
      <c r="T281" s="358"/>
      <c r="U281" s="358"/>
      <c r="V281" s="358"/>
      <c r="W281" s="358"/>
      <c r="X281" s="358"/>
      <c r="Y281" s="358"/>
      <c r="Z281" s="358"/>
      <c r="AA281" s="358"/>
      <c r="AB281" s="358"/>
      <c r="AC281" s="356"/>
      <c r="AD281" s="356"/>
      <c r="AE281" s="356"/>
      <c r="AF281" s="356"/>
      <c r="AG281" s="356"/>
      <c r="AH281" s="356"/>
      <c r="AI281" s="356"/>
      <c r="AJ281" s="356"/>
      <c r="AK281" s="356"/>
      <c r="AL281" s="356"/>
      <c r="AM281" s="356"/>
      <c r="AN281" s="356"/>
      <c r="AO281" s="356"/>
      <c r="AP281" s="356"/>
    </row>
    <row r="282" spans="1:42" s="1" customFormat="1">
      <c r="A282"/>
      <c r="B282" s="359" t="s">
        <v>5124</v>
      </c>
      <c r="C282" s="360">
        <v>100</v>
      </c>
      <c r="D282" s="359" t="s">
        <v>4494</v>
      </c>
      <c r="E282" s="358"/>
      <c r="F282" s="358"/>
      <c r="G282" s="358"/>
      <c r="H282" s="358"/>
      <c r="I282" s="358"/>
      <c r="J282" s="358"/>
      <c r="K282" s="358"/>
      <c r="L282" s="358"/>
      <c r="M282" s="358"/>
      <c r="N282" s="358"/>
      <c r="O282" s="358"/>
      <c r="P282" s="358"/>
      <c r="Q282" s="358"/>
      <c r="R282" s="358"/>
      <c r="S282" s="358"/>
      <c r="T282" s="358"/>
      <c r="U282" s="358"/>
      <c r="V282" s="358"/>
      <c r="W282" s="358"/>
      <c r="X282" s="358"/>
      <c r="Y282" s="358"/>
      <c r="Z282" s="358"/>
      <c r="AA282" s="358"/>
      <c r="AB282" s="358"/>
      <c r="AC282" s="356"/>
      <c r="AD282" s="356"/>
      <c r="AE282" s="356"/>
      <c r="AF282" s="356"/>
      <c r="AG282" s="356"/>
      <c r="AH282" s="356"/>
      <c r="AI282" s="356"/>
      <c r="AJ282" s="356"/>
      <c r="AK282" s="356"/>
      <c r="AL282" s="356"/>
      <c r="AM282" s="356"/>
      <c r="AN282" s="356"/>
      <c r="AO282" s="356"/>
      <c r="AP282" s="356"/>
    </row>
    <row r="283" spans="1:42" s="1" customFormat="1">
      <c r="A283"/>
      <c r="B283" s="359" t="s">
        <v>5125</v>
      </c>
      <c r="C283" s="360">
        <v>100</v>
      </c>
      <c r="D283" s="359" t="s">
        <v>5737</v>
      </c>
      <c r="E283" s="358"/>
      <c r="F283" s="358"/>
      <c r="G283" s="358"/>
      <c r="H283" s="358"/>
      <c r="I283" s="358"/>
      <c r="J283" s="358"/>
      <c r="K283" s="358"/>
      <c r="L283" s="358"/>
      <c r="M283" s="358"/>
      <c r="N283" s="358"/>
      <c r="O283" s="358"/>
      <c r="P283" s="358"/>
      <c r="Q283" s="358"/>
      <c r="R283" s="358"/>
      <c r="S283" s="358"/>
      <c r="T283" s="358"/>
      <c r="U283" s="358"/>
      <c r="V283" s="358"/>
      <c r="W283" s="358"/>
      <c r="X283" s="358"/>
      <c r="Y283" s="358"/>
      <c r="Z283" s="358"/>
      <c r="AA283" s="358"/>
      <c r="AB283" s="358"/>
      <c r="AC283" s="356"/>
      <c r="AD283" s="356"/>
      <c r="AE283" s="356"/>
      <c r="AF283" s="356"/>
      <c r="AG283" s="356"/>
      <c r="AH283" s="356"/>
      <c r="AI283" s="356"/>
      <c r="AJ283" s="356"/>
      <c r="AK283" s="356"/>
      <c r="AL283" s="356"/>
      <c r="AM283" s="356"/>
      <c r="AN283" s="356"/>
      <c r="AO283" s="356"/>
      <c r="AP283" s="356"/>
    </row>
    <row r="284" spans="1:42" s="1" customFormat="1">
      <c r="A284"/>
      <c r="B284" s="359" t="s">
        <v>5126</v>
      </c>
      <c r="C284" s="360">
        <v>150</v>
      </c>
      <c r="D284" s="359" t="s">
        <v>4912</v>
      </c>
      <c r="E284" s="358"/>
      <c r="F284" s="358"/>
      <c r="G284" s="358"/>
      <c r="H284" s="358"/>
      <c r="I284" s="358"/>
      <c r="J284" s="358"/>
      <c r="K284" s="358"/>
      <c r="L284" s="358"/>
      <c r="M284" s="358"/>
      <c r="N284" s="358"/>
      <c r="O284" s="358"/>
      <c r="P284" s="358"/>
      <c r="Q284" s="358"/>
      <c r="R284" s="358"/>
      <c r="S284" s="358"/>
      <c r="T284" s="358"/>
      <c r="U284" s="358"/>
      <c r="V284" s="358"/>
      <c r="W284" s="358"/>
      <c r="X284" s="358"/>
      <c r="Y284" s="358"/>
      <c r="Z284" s="358"/>
      <c r="AA284" s="358"/>
      <c r="AB284" s="358"/>
      <c r="AC284" s="356"/>
      <c r="AD284" s="356"/>
      <c r="AE284" s="356"/>
      <c r="AF284" s="356"/>
      <c r="AG284" s="356"/>
      <c r="AH284" s="356"/>
      <c r="AI284" s="356"/>
      <c r="AJ284" s="356"/>
      <c r="AK284" s="356"/>
      <c r="AL284" s="356"/>
      <c r="AM284" s="356"/>
      <c r="AN284" s="356"/>
      <c r="AO284" s="356"/>
      <c r="AP284" s="356"/>
    </row>
    <row r="285" spans="1:42" s="1" customFormat="1">
      <c r="A285"/>
      <c r="B285" s="359" t="s">
        <v>5127</v>
      </c>
      <c r="C285" s="360">
        <v>1010</v>
      </c>
      <c r="D285" s="359" t="s">
        <v>4913</v>
      </c>
      <c r="E285" s="358"/>
      <c r="F285" s="358"/>
      <c r="G285" s="358"/>
      <c r="H285" s="358"/>
      <c r="I285" s="358"/>
      <c r="J285" s="358"/>
      <c r="K285" s="358"/>
      <c r="L285" s="358"/>
      <c r="M285" s="358"/>
      <c r="N285" s="358"/>
      <c r="O285" s="358"/>
      <c r="P285" s="358"/>
      <c r="Q285" s="358"/>
      <c r="R285" s="358"/>
      <c r="S285" s="358"/>
      <c r="T285" s="358"/>
      <c r="U285" s="358"/>
      <c r="V285" s="358"/>
      <c r="W285" s="358"/>
      <c r="X285" s="358"/>
      <c r="Y285" s="358"/>
      <c r="Z285" s="358"/>
      <c r="AA285" s="358"/>
      <c r="AB285" s="358"/>
      <c r="AC285" s="356"/>
      <c r="AD285" s="356"/>
      <c r="AE285" s="356"/>
      <c r="AF285" s="356"/>
      <c r="AG285" s="356"/>
      <c r="AH285" s="356"/>
      <c r="AI285" s="356"/>
      <c r="AJ285" s="356"/>
      <c r="AK285" s="356"/>
      <c r="AL285" s="356"/>
      <c r="AM285" s="356"/>
      <c r="AN285" s="356"/>
      <c r="AO285" s="356"/>
      <c r="AP285" s="356"/>
    </row>
    <row r="286" spans="1:42" s="1" customFormat="1">
      <c r="A286"/>
      <c r="B286" s="359" t="s">
        <v>5128</v>
      </c>
      <c r="C286" s="360">
        <v>100</v>
      </c>
      <c r="D286" s="359" t="s">
        <v>4879</v>
      </c>
      <c r="E286" s="358"/>
      <c r="F286" s="358"/>
      <c r="G286" s="358"/>
      <c r="H286" s="358"/>
      <c r="I286" s="358"/>
      <c r="J286" s="358"/>
      <c r="K286" s="358"/>
      <c r="L286" s="358"/>
      <c r="M286" s="358"/>
      <c r="N286" s="358"/>
      <c r="O286" s="358"/>
      <c r="P286" s="358"/>
      <c r="Q286" s="358"/>
      <c r="R286" s="358"/>
      <c r="S286" s="358"/>
      <c r="T286" s="358"/>
      <c r="U286" s="358"/>
      <c r="V286" s="358"/>
      <c r="W286" s="358"/>
      <c r="X286" s="358"/>
      <c r="Y286" s="358"/>
      <c r="Z286" s="358"/>
      <c r="AA286" s="358"/>
      <c r="AB286" s="358"/>
      <c r="AC286" s="356"/>
      <c r="AD286" s="356"/>
      <c r="AE286" s="356"/>
      <c r="AF286" s="356"/>
      <c r="AG286" s="356"/>
      <c r="AH286" s="356"/>
      <c r="AI286" s="356"/>
      <c r="AJ286" s="356"/>
      <c r="AK286" s="356"/>
      <c r="AL286" s="356"/>
      <c r="AM286" s="356"/>
      <c r="AN286" s="356"/>
      <c r="AO286" s="356"/>
      <c r="AP286" s="356"/>
    </row>
    <row r="287" spans="1:42" s="1" customFormat="1">
      <c r="A287"/>
      <c r="B287" s="359" t="s">
        <v>5129</v>
      </c>
      <c r="C287" s="360">
        <v>200</v>
      </c>
      <c r="D287" s="359" t="s">
        <v>4338</v>
      </c>
      <c r="E287" s="358"/>
      <c r="F287" s="358"/>
      <c r="G287" s="358"/>
      <c r="H287" s="358"/>
      <c r="I287" s="358"/>
      <c r="J287" s="358"/>
      <c r="K287" s="358"/>
      <c r="L287" s="358"/>
      <c r="M287" s="358"/>
      <c r="N287" s="358"/>
      <c r="O287" s="358"/>
      <c r="P287" s="358"/>
      <c r="Q287" s="358"/>
      <c r="R287" s="358"/>
      <c r="S287" s="358"/>
      <c r="T287" s="358"/>
      <c r="U287" s="358"/>
      <c r="V287" s="358"/>
      <c r="W287" s="358"/>
      <c r="X287" s="358"/>
      <c r="Y287" s="358"/>
      <c r="Z287" s="358"/>
      <c r="AA287" s="358"/>
      <c r="AB287" s="358"/>
      <c r="AC287" s="356"/>
      <c r="AD287" s="356"/>
      <c r="AE287" s="356"/>
      <c r="AF287" s="356"/>
      <c r="AG287" s="356"/>
      <c r="AH287" s="356"/>
      <c r="AI287" s="356"/>
      <c r="AJ287" s="356"/>
      <c r="AK287" s="356"/>
      <c r="AL287" s="356"/>
      <c r="AM287" s="356"/>
      <c r="AN287" s="356"/>
      <c r="AO287" s="356"/>
      <c r="AP287" s="356"/>
    </row>
    <row r="288" spans="1:42" s="1" customFormat="1">
      <c r="A288"/>
      <c r="B288" s="359" t="s">
        <v>5130</v>
      </c>
      <c r="C288" s="360">
        <v>50</v>
      </c>
      <c r="D288" s="359" t="s">
        <v>4084</v>
      </c>
      <c r="E288" s="358"/>
      <c r="F288" s="358"/>
      <c r="G288" s="358"/>
      <c r="H288" s="358"/>
      <c r="I288" s="358"/>
      <c r="J288" s="358"/>
      <c r="K288" s="358"/>
      <c r="L288" s="358"/>
      <c r="M288" s="358"/>
      <c r="N288" s="358"/>
      <c r="O288" s="358"/>
      <c r="P288" s="358"/>
      <c r="Q288" s="358"/>
      <c r="R288" s="358"/>
      <c r="S288" s="358"/>
      <c r="T288" s="358"/>
      <c r="U288" s="358"/>
      <c r="V288" s="358"/>
      <c r="W288" s="358"/>
      <c r="X288" s="358"/>
      <c r="Y288" s="358"/>
      <c r="Z288" s="358"/>
      <c r="AA288" s="358"/>
      <c r="AB288" s="358"/>
      <c r="AC288" s="356"/>
      <c r="AD288" s="356"/>
      <c r="AE288" s="356"/>
      <c r="AF288" s="356"/>
      <c r="AG288" s="356"/>
      <c r="AH288" s="356"/>
      <c r="AI288" s="356"/>
      <c r="AJ288" s="356"/>
      <c r="AK288" s="356"/>
      <c r="AL288" s="356"/>
      <c r="AM288" s="356"/>
      <c r="AN288" s="356"/>
      <c r="AO288" s="356"/>
      <c r="AP288" s="356"/>
    </row>
    <row r="289" spans="1:42" s="1" customFormat="1">
      <c r="A289"/>
      <c r="B289" s="359" t="s">
        <v>5131</v>
      </c>
      <c r="C289" s="360">
        <v>1500</v>
      </c>
      <c r="D289" s="359" t="s">
        <v>1497</v>
      </c>
      <c r="E289" s="358"/>
      <c r="F289" s="358"/>
      <c r="G289" s="358"/>
      <c r="H289" s="358"/>
      <c r="I289" s="358"/>
      <c r="J289" s="358"/>
      <c r="K289" s="358"/>
      <c r="L289" s="358"/>
      <c r="M289" s="358"/>
      <c r="N289" s="358"/>
      <c r="O289" s="358"/>
      <c r="P289" s="358"/>
      <c r="Q289" s="358"/>
      <c r="R289" s="358"/>
      <c r="S289" s="358"/>
      <c r="T289" s="358"/>
      <c r="U289" s="358"/>
      <c r="V289" s="358"/>
      <c r="W289" s="358"/>
      <c r="X289" s="358"/>
      <c r="Y289" s="358"/>
      <c r="Z289" s="358"/>
      <c r="AA289" s="358"/>
      <c r="AB289" s="358"/>
      <c r="AC289" s="356"/>
      <c r="AD289" s="356"/>
      <c r="AE289" s="356"/>
      <c r="AF289" s="356"/>
      <c r="AG289" s="356"/>
      <c r="AH289" s="356"/>
      <c r="AI289" s="356"/>
      <c r="AJ289" s="356"/>
      <c r="AK289" s="356"/>
      <c r="AL289" s="356"/>
      <c r="AM289" s="356"/>
      <c r="AN289" s="356"/>
      <c r="AO289" s="356"/>
      <c r="AP289" s="356"/>
    </row>
    <row r="290" spans="1:42" s="1" customFormat="1">
      <c r="A290"/>
      <c r="B290" s="359" t="s">
        <v>5132</v>
      </c>
      <c r="C290" s="360">
        <v>100</v>
      </c>
      <c r="D290" s="359" t="s">
        <v>4914</v>
      </c>
      <c r="E290" s="358"/>
      <c r="F290" s="358"/>
      <c r="G290" s="358"/>
      <c r="H290" s="358"/>
      <c r="I290" s="358"/>
      <c r="J290" s="358"/>
      <c r="K290" s="358"/>
      <c r="L290" s="358"/>
      <c r="M290" s="358"/>
      <c r="N290" s="358"/>
      <c r="O290" s="358"/>
      <c r="P290" s="358"/>
      <c r="Q290" s="358"/>
      <c r="R290" s="358"/>
      <c r="S290" s="358"/>
      <c r="T290" s="358"/>
      <c r="U290" s="358"/>
      <c r="V290" s="358"/>
      <c r="W290" s="358"/>
      <c r="X290" s="358"/>
      <c r="Y290" s="358"/>
      <c r="Z290" s="358"/>
      <c r="AA290" s="358"/>
      <c r="AB290" s="358"/>
      <c r="AC290" s="356"/>
      <c r="AD290" s="356"/>
      <c r="AE290" s="356"/>
      <c r="AF290" s="356"/>
      <c r="AG290" s="356"/>
      <c r="AH290" s="356"/>
      <c r="AI290" s="356"/>
      <c r="AJ290" s="356"/>
      <c r="AK290" s="356"/>
      <c r="AL290" s="356"/>
      <c r="AM290" s="356"/>
      <c r="AN290" s="356"/>
      <c r="AO290" s="356"/>
      <c r="AP290" s="356"/>
    </row>
    <row r="291" spans="1:42" s="1" customFormat="1">
      <c r="A291"/>
      <c r="B291" s="359" t="s">
        <v>5133</v>
      </c>
      <c r="C291" s="360">
        <v>250</v>
      </c>
      <c r="D291" s="359" t="s">
        <v>4915</v>
      </c>
      <c r="E291" s="358"/>
      <c r="F291" s="358"/>
      <c r="G291" s="358"/>
      <c r="H291" s="358"/>
      <c r="I291" s="358"/>
      <c r="J291" s="358"/>
      <c r="K291" s="358"/>
      <c r="L291" s="358"/>
      <c r="M291" s="358"/>
      <c r="N291" s="358"/>
      <c r="O291" s="358"/>
      <c r="P291" s="358"/>
      <c r="Q291" s="358"/>
      <c r="R291" s="358"/>
      <c r="S291" s="358"/>
      <c r="T291" s="358"/>
      <c r="U291" s="358"/>
      <c r="V291" s="358"/>
      <c r="W291" s="358"/>
      <c r="X291" s="358"/>
      <c r="Y291" s="358"/>
      <c r="Z291" s="358"/>
      <c r="AA291" s="358"/>
      <c r="AB291" s="358"/>
      <c r="AC291" s="356"/>
      <c r="AD291" s="356"/>
      <c r="AE291" s="356"/>
      <c r="AF291" s="356"/>
      <c r="AG291" s="356"/>
      <c r="AH291" s="356"/>
      <c r="AI291" s="356"/>
      <c r="AJ291" s="356"/>
      <c r="AK291" s="356"/>
      <c r="AL291" s="356"/>
      <c r="AM291" s="356"/>
      <c r="AN291" s="356"/>
      <c r="AO291" s="356"/>
      <c r="AP291" s="356"/>
    </row>
    <row r="292" spans="1:42" s="1" customFormat="1">
      <c r="A292"/>
      <c r="B292" s="359" t="s">
        <v>5134</v>
      </c>
      <c r="C292" s="360">
        <v>100</v>
      </c>
      <c r="D292" s="359" t="s">
        <v>5738</v>
      </c>
      <c r="E292" s="358"/>
      <c r="F292" s="358"/>
      <c r="G292" s="358"/>
      <c r="H292" s="358"/>
      <c r="I292" s="358"/>
      <c r="J292" s="358"/>
      <c r="K292" s="358"/>
      <c r="L292" s="358"/>
      <c r="M292" s="358"/>
      <c r="N292" s="358"/>
      <c r="O292" s="358"/>
      <c r="P292" s="358"/>
      <c r="Q292" s="358"/>
      <c r="R292" s="358"/>
      <c r="S292" s="358"/>
      <c r="T292" s="358"/>
      <c r="U292" s="358"/>
      <c r="V292" s="358"/>
      <c r="W292" s="358"/>
      <c r="X292" s="358"/>
      <c r="Y292" s="358"/>
      <c r="Z292" s="358"/>
      <c r="AA292" s="358"/>
      <c r="AB292" s="358"/>
      <c r="AC292" s="356"/>
      <c r="AD292" s="356"/>
      <c r="AE292" s="356"/>
      <c r="AF292" s="356"/>
      <c r="AG292" s="356"/>
      <c r="AH292" s="356"/>
      <c r="AI292" s="356"/>
      <c r="AJ292" s="356"/>
      <c r="AK292" s="356"/>
      <c r="AL292" s="356"/>
      <c r="AM292" s="356"/>
      <c r="AN292" s="356"/>
      <c r="AO292" s="356"/>
      <c r="AP292" s="356"/>
    </row>
    <row r="293" spans="1:42" s="1" customFormat="1">
      <c r="A293"/>
      <c r="B293" s="359" t="s">
        <v>5135</v>
      </c>
      <c r="C293" s="360">
        <v>100</v>
      </c>
      <c r="D293" s="359" t="s">
        <v>5688</v>
      </c>
      <c r="E293" s="358"/>
      <c r="F293" s="358"/>
      <c r="G293" s="358"/>
      <c r="H293" s="358"/>
      <c r="I293" s="358"/>
      <c r="J293" s="358"/>
      <c r="K293" s="358"/>
      <c r="L293" s="358"/>
      <c r="M293" s="358"/>
      <c r="N293" s="358"/>
      <c r="O293" s="358"/>
      <c r="P293" s="358"/>
      <c r="Q293" s="358"/>
      <c r="R293" s="358"/>
      <c r="S293" s="358"/>
      <c r="T293" s="358"/>
      <c r="U293" s="358"/>
      <c r="V293" s="358"/>
      <c r="W293" s="358"/>
      <c r="X293" s="358"/>
      <c r="Y293" s="358"/>
      <c r="Z293" s="358"/>
      <c r="AA293" s="358"/>
      <c r="AB293" s="358"/>
      <c r="AC293" s="356"/>
      <c r="AD293" s="356"/>
      <c r="AE293" s="356"/>
      <c r="AF293" s="356"/>
      <c r="AG293" s="356"/>
      <c r="AH293" s="356"/>
      <c r="AI293" s="356"/>
      <c r="AJ293" s="356"/>
      <c r="AK293" s="356"/>
      <c r="AL293" s="356"/>
      <c r="AM293" s="356"/>
      <c r="AN293" s="356"/>
      <c r="AO293" s="356"/>
      <c r="AP293" s="356"/>
    </row>
    <row r="294" spans="1:42" s="1" customFormat="1">
      <c r="A294"/>
      <c r="B294" s="359" t="s">
        <v>5136</v>
      </c>
      <c r="C294" s="360">
        <v>20</v>
      </c>
      <c r="D294" s="359" t="s">
        <v>4921</v>
      </c>
      <c r="E294" s="358"/>
      <c r="F294" s="358"/>
      <c r="G294" s="358"/>
      <c r="H294" s="358"/>
      <c r="I294" s="358"/>
      <c r="J294" s="358"/>
      <c r="K294" s="358"/>
      <c r="L294" s="358"/>
      <c r="M294" s="358"/>
      <c r="N294" s="358"/>
      <c r="O294" s="358"/>
      <c r="P294" s="358"/>
      <c r="Q294" s="358"/>
      <c r="R294" s="358"/>
      <c r="S294" s="358"/>
      <c r="T294" s="358"/>
      <c r="U294" s="358"/>
      <c r="V294" s="358"/>
      <c r="W294" s="358"/>
      <c r="X294" s="358"/>
      <c r="Y294" s="358"/>
      <c r="Z294" s="358"/>
      <c r="AA294" s="358"/>
      <c r="AB294" s="358"/>
      <c r="AC294" s="356"/>
      <c r="AD294" s="356"/>
      <c r="AE294" s="356"/>
      <c r="AF294" s="356"/>
      <c r="AG294" s="356"/>
      <c r="AH294" s="356"/>
      <c r="AI294" s="356"/>
      <c r="AJ294" s="356"/>
      <c r="AK294" s="356"/>
      <c r="AL294" s="356"/>
      <c r="AM294" s="356"/>
      <c r="AN294" s="356"/>
      <c r="AO294" s="356"/>
      <c r="AP294" s="356"/>
    </row>
    <row r="295" spans="1:42" s="1" customFormat="1">
      <c r="A295"/>
      <c r="B295" s="359" t="s">
        <v>5137</v>
      </c>
      <c r="C295" s="360">
        <v>100</v>
      </c>
      <c r="D295" s="359" t="s">
        <v>4916</v>
      </c>
      <c r="E295" s="358"/>
      <c r="F295" s="358"/>
      <c r="G295" s="358"/>
      <c r="H295" s="358"/>
      <c r="I295" s="358"/>
      <c r="J295" s="358"/>
      <c r="K295" s="358"/>
      <c r="L295" s="358"/>
      <c r="M295" s="358"/>
      <c r="N295" s="358"/>
      <c r="O295" s="358"/>
      <c r="P295" s="358"/>
      <c r="Q295" s="358"/>
      <c r="R295" s="358"/>
      <c r="S295" s="358"/>
      <c r="T295" s="358"/>
      <c r="U295" s="358"/>
      <c r="V295" s="358"/>
      <c r="W295" s="358"/>
      <c r="X295" s="358"/>
      <c r="Y295" s="358"/>
      <c r="Z295" s="358"/>
      <c r="AA295" s="358"/>
      <c r="AB295" s="358"/>
      <c r="AC295" s="356"/>
      <c r="AD295" s="356"/>
      <c r="AE295" s="356"/>
      <c r="AF295" s="356"/>
      <c r="AG295" s="356"/>
      <c r="AH295" s="356"/>
      <c r="AI295" s="356"/>
      <c r="AJ295" s="356"/>
      <c r="AK295" s="356"/>
      <c r="AL295" s="356"/>
      <c r="AM295" s="356"/>
      <c r="AN295" s="356"/>
      <c r="AO295" s="356"/>
      <c r="AP295" s="356"/>
    </row>
    <row r="296" spans="1:42" s="1" customFormat="1">
      <c r="A296"/>
      <c r="B296" s="359" t="s">
        <v>5138</v>
      </c>
      <c r="C296" s="360">
        <v>500</v>
      </c>
      <c r="D296" s="359" t="s">
        <v>2009</v>
      </c>
      <c r="E296" s="358"/>
      <c r="F296" s="358"/>
      <c r="G296" s="358"/>
      <c r="H296" s="358"/>
      <c r="I296" s="358"/>
      <c r="J296" s="358"/>
      <c r="K296" s="358"/>
      <c r="L296" s="358"/>
      <c r="M296" s="358"/>
      <c r="N296" s="358"/>
      <c r="O296" s="358"/>
      <c r="P296" s="358"/>
      <c r="Q296" s="358"/>
      <c r="R296" s="358"/>
      <c r="S296" s="358"/>
      <c r="T296" s="358"/>
      <c r="U296" s="358"/>
      <c r="V296" s="358"/>
      <c r="W296" s="358"/>
      <c r="X296" s="358"/>
      <c r="Y296" s="358"/>
      <c r="Z296" s="358"/>
      <c r="AA296" s="358"/>
      <c r="AB296" s="358"/>
      <c r="AC296" s="356"/>
      <c r="AD296" s="356"/>
      <c r="AE296" s="356"/>
      <c r="AF296" s="356"/>
      <c r="AG296" s="356"/>
      <c r="AH296" s="356"/>
      <c r="AI296" s="356"/>
      <c r="AJ296" s="356"/>
      <c r="AK296" s="356"/>
      <c r="AL296" s="356"/>
      <c r="AM296" s="356"/>
      <c r="AN296" s="356"/>
      <c r="AO296" s="356"/>
      <c r="AP296" s="356"/>
    </row>
    <row r="297" spans="1:42" s="1" customFormat="1">
      <c r="A297"/>
      <c r="B297" s="359" t="s">
        <v>5139</v>
      </c>
      <c r="C297" s="360">
        <v>100</v>
      </c>
      <c r="D297" s="359" t="s">
        <v>5739</v>
      </c>
      <c r="E297" s="358"/>
      <c r="F297" s="358"/>
      <c r="G297" s="358"/>
      <c r="H297" s="358"/>
      <c r="I297" s="358"/>
      <c r="J297" s="358"/>
      <c r="K297" s="358"/>
      <c r="L297" s="358"/>
      <c r="M297" s="358"/>
      <c r="N297" s="358"/>
      <c r="O297" s="358"/>
      <c r="P297" s="358"/>
      <c r="Q297" s="358"/>
      <c r="R297" s="358"/>
      <c r="S297" s="358"/>
      <c r="T297" s="358"/>
      <c r="U297" s="358"/>
      <c r="V297" s="358"/>
      <c r="W297" s="358"/>
      <c r="X297" s="358"/>
      <c r="Y297" s="358"/>
      <c r="Z297" s="358"/>
      <c r="AA297" s="358"/>
      <c r="AB297" s="358"/>
      <c r="AC297" s="356"/>
      <c r="AD297" s="356"/>
      <c r="AE297" s="356"/>
      <c r="AF297" s="356"/>
      <c r="AG297" s="356"/>
      <c r="AH297" s="356"/>
      <c r="AI297" s="356"/>
      <c r="AJ297" s="356"/>
      <c r="AK297" s="356"/>
      <c r="AL297" s="356"/>
      <c r="AM297" s="356"/>
      <c r="AN297" s="356"/>
      <c r="AO297" s="356"/>
      <c r="AP297" s="356"/>
    </row>
    <row r="298" spans="1:42" s="1" customFormat="1">
      <c r="A298"/>
      <c r="B298" s="359" t="s">
        <v>5140</v>
      </c>
      <c r="C298" s="360">
        <v>1000</v>
      </c>
      <c r="D298" s="359" t="s">
        <v>5740</v>
      </c>
      <c r="E298" s="358"/>
      <c r="F298" s="358"/>
      <c r="G298" s="358"/>
      <c r="H298" s="358"/>
      <c r="I298" s="358"/>
      <c r="J298" s="358"/>
      <c r="K298" s="358"/>
      <c r="L298" s="358"/>
      <c r="M298" s="358"/>
      <c r="N298" s="358"/>
      <c r="O298" s="358"/>
      <c r="P298" s="358"/>
      <c r="Q298" s="358"/>
      <c r="R298" s="358"/>
      <c r="S298" s="358"/>
      <c r="T298" s="358"/>
      <c r="U298" s="358"/>
      <c r="V298" s="358"/>
      <c r="W298" s="358"/>
      <c r="X298" s="358"/>
      <c r="Y298" s="358"/>
      <c r="Z298" s="358"/>
      <c r="AA298" s="358"/>
      <c r="AB298" s="358"/>
      <c r="AC298" s="356"/>
      <c r="AD298" s="356"/>
      <c r="AE298" s="356"/>
      <c r="AF298" s="356"/>
      <c r="AG298" s="356"/>
      <c r="AH298" s="356"/>
      <c r="AI298" s="356"/>
      <c r="AJ298" s="356"/>
      <c r="AK298" s="356"/>
      <c r="AL298" s="356"/>
      <c r="AM298" s="356"/>
      <c r="AN298" s="356"/>
      <c r="AO298" s="356"/>
      <c r="AP298" s="356"/>
    </row>
    <row r="299" spans="1:42" s="1" customFormat="1">
      <c r="A299"/>
      <c r="B299" s="359" t="s">
        <v>5141</v>
      </c>
      <c r="C299" s="360">
        <v>837.88</v>
      </c>
      <c r="D299" s="359" t="s">
        <v>4880</v>
      </c>
      <c r="E299" s="358"/>
      <c r="F299" s="358"/>
      <c r="G299" s="358"/>
      <c r="H299" s="358"/>
      <c r="I299" s="358"/>
      <c r="J299" s="358"/>
      <c r="K299" s="358"/>
      <c r="L299" s="358"/>
      <c r="M299" s="358"/>
      <c r="N299" s="358"/>
      <c r="O299" s="358"/>
      <c r="P299" s="358"/>
      <c r="Q299" s="358"/>
      <c r="R299" s="358"/>
      <c r="S299" s="358"/>
      <c r="T299" s="358"/>
      <c r="U299" s="358"/>
      <c r="V299" s="358"/>
      <c r="W299" s="358"/>
      <c r="X299" s="358"/>
      <c r="Y299" s="358"/>
      <c r="Z299" s="358"/>
      <c r="AA299" s="358"/>
      <c r="AB299" s="358"/>
      <c r="AC299" s="356"/>
      <c r="AD299" s="356"/>
      <c r="AE299" s="356"/>
      <c r="AF299" s="356"/>
      <c r="AG299" s="356"/>
      <c r="AH299" s="356"/>
      <c r="AI299" s="356"/>
      <c r="AJ299" s="356"/>
      <c r="AK299" s="356"/>
      <c r="AL299" s="356"/>
      <c r="AM299" s="356"/>
      <c r="AN299" s="356"/>
      <c r="AO299" s="356"/>
      <c r="AP299" s="356"/>
    </row>
    <row r="300" spans="1:42" s="1" customFormat="1">
      <c r="A300"/>
      <c r="B300" s="359" t="s">
        <v>5142</v>
      </c>
      <c r="C300" s="360">
        <v>4.1100000000000003</v>
      </c>
      <c r="D300" s="359" t="s">
        <v>3602</v>
      </c>
      <c r="E300" s="358"/>
      <c r="F300" s="358"/>
      <c r="G300" s="358"/>
      <c r="H300" s="358"/>
      <c r="I300" s="358"/>
      <c r="J300" s="358"/>
      <c r="K300" s="358"/>
      <c r="L300" s="358"/>
      <c r="M300" s="358"/>
      <c r="N300" s="358"/>
      <c r="O300" s="358"/>
      <c r="P300" s="358"/>
      <c r="Q300" s="358"/>
      <c r="R300" s="358"/>
      <c r="S300" s="358"/>
      <c r="T300" s="358"/>
      <c r="U300" s="358"/>
      <c r="V300" s="358"/>
      <c r="W300" s="358"/>
      <c r="X300" s="358"/>
      <c r="Y300" s="358"/>
      <c r="Z300" s="358"/>
      <c r="AA300" s="358"/>
      <c r="AB300" s="358"/>
      <c r="AC300" s="356"/>
      <c r="AD300" s="356"/>
      <c r="AE300" s="356"/>
      <c r="AF300" s="356"/>
      <c r="AG300" s="356"/>
      <c r="AH300" s="356"/>
      <c r="AI300" s="356"/>
      <c r="AJ300" s="356"/>
      <c r="AK300" s="356"/>
      <c r="AL300" s="356"/>
      <c r="AM300" s="356"/>
      <c r="AN300" s="356"/>
      <c r="AO300" s="356"/>
      <c r="AP300" s="356"/>
    </row>
    <row r="301" spans="1:42" s="1" customFormat="1">
      <c r="A301"/>
      <c r="B301" s="359" t="s">
        <v>5143</v>
      </c>
      <c r="C301" s="360">
        <v>500</v>
      </c>
      <c r="D301" s="359" t="s">
        <v>4310</v>
      </c>
      <c r="E301" s="358"/>
      <c r="F301" s="358"/>
      <c r="G301" s="358"/>
      <c r="H301" s="358"/>
      <c r="I301" s="358"/>
      <c r="J301" s="358"/>
      <c r="K301" s="358"/>
      <c r="L301" s="358"/>
      <c r="M301" s="358"/>
      <c r="N301" s="358"/>
      <c r="O301" s="358"/>
      <c r="P301" s="358"/>
      <c r="Q301" s="358"/>
      <c r="R301" s="358"/>
      <c r="S301" s="358"/>
      <c r="T301" s="358"/>
      <c r="U301" s="358"/>
      <c r="V301" s="358"/>
      <c r="W301" s="358"/>
      <c r="X301" s="358"/>
      <c r="Y301" s="358"/>
      <c r="Z301" s="358"/>
      <c r="AA301" s="358"/>
      <c r="AB301" s="358"/>
      <c r="AC301" s="356"/>
      <c r="AD301" s="356"/>
      <c r="AE301" s="356"/>
      <c r="AF301" s="356"/>
      <c r="AG301" s="356"/>
      <c r="AH301" s="356"/>
      <c r="AI301" s="356"/>
      <c r="AJ301" s="356"/>
      <c r="AK301" s="356"/>
      <c r="AL301" s="356"/>
      <c r="AM301" s="356"/>
      <c r="AN301" s="356"/>
      <c r="AO301" s="356"/>
      <c r="AP301" s="356"/>
    </row>
    <row r="302" spans="1:42" s="1" customFormat="1">
      <c r="A302"/>
      <c r="B302" s="359" t="s">
        <v>5144</v>
      </c>
      <c r="C302" s="360">
        <v>100</v>
      </c>
      <c r="D302" s="359" t="s">
        <v>4570</v>
      </c>
      <c r="E302" s="358"/>
      <c r="F302" s="358"/>
      <c r="G302" s="358"/>
      <c r="H302" s="358"/>
      <c r="I302" s="358"/>
      <c r="J302" s="358"/>
      <c r="K302" s="358"/>
      <c r="L302" s="358"/>
      <c r="M302" s="358"/>
      <c r="N302" s="358"/>
      <c r="O302" s="358"/>
      <c r="P302" s="358"/>
      <c r="Q302" s="358"/>
      <c r="R302" s="358"/>
      <c r="S302" s="358"/>
      <c r="T302" s="358"/>
      <c r="U302" s="358"/>
      <c r="V302" s="358"/>
      <c r="W302" s="358"/>
      <c r="X302" s="358"/>
      <c r="Y302" s="358"/>
      <c r="Z302" s="358"/>
      <c r="AA302" s="358"/>
      <c r="AB302" s="358"/>
      <c r="AC302" s="356"/>
      <c r="AD302" s="356"/>
      <c r="AE302" s="356"/>
      <c r="AF302" s="356"/>
      <c r="AG302" s="356"/>
      <c r="AH302" s="356"/>
      <c r="AI302" s="356"/>
      <c r="AJ302" s="356"/>
      <c r="AK302" s="356"/>
      <c r="AL302" s="356"/>
      <c r="AM302" s="356"/>
      <c r="AN302" s="356"/>
      <c r="AO302" s="356"/>
      <c r="AP302" s="356"/>
    </row>
    <row r="303" spans="1:42" s="1" customFormat="1">
      <c r="A303"/>
      <c r="B303" s="359" t="s">
        <v>5145</v>
      </c>
      <c r="C303" s="360">
        <v>200</v>
      </c>
      <c r="D303" s="359" t="s">
        <v>4917</v>
      </c>
      <c r="E303" s="358"/>
      <c r="F303" s="358"/>
      <c r="G303" s="358"/>
      <c r="H303" s="358"/>
      <c r="I303" s="358"/>
      <c r="J303" s="358"/>
      <c r="K303" s="358"/>
      <c r="L303" s="358"/>
      <c r="M303" s="358"/>
      <c r="N303" s="358"/>
      <c r="O303" s="358"/>
      <c r="P303" s="358"/>
      <c r="Q303" s="358"/>
      <c r="R303" s="358"/>
      <c r="S303" s="358"/>
      <c r="T303" s="358"/>
      <c r="U303" s="358"/>
      <c r="V303" s="358"/>
      <c r="W303" s="358"/>
      <c r="X303" s="358"/>
      <c r="Y303" s="358"/>
      <c r="Z303" s="358"/>
      <c r="AA303" s="358"/>
      <c r="AB303" s="358"/>
      <c r="AC303" s="356"/>
      <c r="AD303" s="356"/>
      <c r="AE303" s="356"/>
      <c r="AF303" s="356"/>
      <c r="AG303" s="356"/>
      <c r="AH303" s="356"/>
      <c r="AI303" s="356"/>
      <c r="AJ303" s="356"/>
      <c r="AK303" s="356"/>
      <c r="AL303" s="356"/>
      <c r="AM303" s="356"/>
      <c r="AN303" s="356"/>
      <c r="AO303" s="356"/>
      <c r="AP303" s="356"/>
    </row>
    <row r="304" spans="1:42" s="1" customFormat="1">
      <c r="A304"/>
      <c r="B304" s="359" t="s">
        <v>5146</v>
      </c>
      <c r="C304" s="360">
        <v>1000</v>
      </c>
      <c r="D304" s="359" t="s">
        <v>5741</v>
      </c>
      <c r="E304" s="358"/>
      <c r="F304" s="358"/>
      <c r="G304" s="358"/>
      <c r="H304" s="358"/>
      <c r="I304" s="358"/>
      <c r="J304" s="358"/>
      <c r="K304" s="358"/>
      <c r="L304" s="358"/>
      <c r="M304" s="358"/>
      <c r="N304" s="358"/>
      <c r="O304" s="358"/>
      <c r="P304" s="358"/>
      <c r="Q304" s="358"/>
      <c r="R304" s="358"/>
      <c r="S304" s="358"/>
      <c r="T304" s="358"/>
      <c r="U304" s="358"/>
      <c r="V304" s="358"/>
      <c r="W304" s="358"/>
      <c r="X304" s="358"/>
      <c r="Y304" s="358"/>
      <c r="Z304" s="358"/>
      <c r="AA304" s="358"/>
      <c r="AB304" s="358"/>
      <c r="AC304" s="356"/>
      <c r="AD304" s="356"/>
      <c r="AE304" s="356"/>
      <c r="AF304" s="356"/>
      <c r="AG304" s="356"/>
      <c r="AH304" s="356"/>
      <c r="AI304" s="356"/>
      <c r="AJ304" s="356"/>
      <c r="AK304" s="356"/>
      <c r="AL304" s="356"/>
      <c r="AM304" s="356"/>
      <c r="AN304" s="356"/>
      <c r="AO304" s="356"/>
      <c r="AP304" s="356"/>
    </row>
    <row r="305" spans="1:42" s="1" customFormat="1">
      <c r="A305"/>
      <c r="B305" s="359" t="s">
        <v>5147</v>
      </c>
      <c r="C305" s="360">
        <v>200</v>
      </c>
      <c r="D305" s="359" t="s">
        <v>5742</v>
      </c>
      <c r="E305" s="358"/>
      <c r="F305" s="358"/>
      <c r="G305" s="358"/>
      <c r="H305" s="358"/>
      <c r="I305" s="358"/>
      <c r="J305" s="358"/>
      <c r="K305" s="358"/>
      <c r="L305" s="358"/>
      <c r="M305" s="358"/>
      <c r="N305" s="358"/>
      <c r="O305" s="358"/>
      <c r="P305" s="358"/>
      <c r="Q305" s="358"/>
      <c r="R305" s="358"/>
      <c r="S305" s="358"/>
      <c r="T305" s="358"/>
      <c r="U305" s="358"/>
      <c r="V305" s="358"/>
      <c r="W305" s="358"/>
      <c r="X305" s="358"/>
      <c r="Y305" s="358"/>
      <c r="Z305" s="358"/>
      <c r="AA305" s="358"/>
      <c r="AB305" s="358"/>
      <c r="AC305" s="356"/>
      <c r="AD305" s="356"/>
      <c r="AE305" s="356"/>
      <c r="AF305" s="356"/>
      <c r="AG305" s="356"/>
      <c r="AH305" s="356"/>
      <c r="AI305" s="356"/>
      <c r="AJ305" s="356"/>
      <c r="AK305" s="356"/>
      <c r="AL305" s="356"/>
      <c r="AM305" s="356"/>
      <c r="AN305" s="356"/>
      <c r="AO305" s="356"/>
      <c r="AP305" s="356"/>
    </row>
    <row r="306" spans="1:42" s="1" customFormat="1">
      <c r="A306"/>
      <c r="B306" s="359" t="s">
        <v>5148</v>
      </c>
      <c r="C306" s="360">
        <v>10000</v>
      </c>
      <c r="D306" s="359" t="s">
        <v>5743</v>
      </c>
      <c r="E306" s="358"/>
      <c r="F306" s="358"/>
      <c r="G306" s="358"/>
      <c r="H306" s="358"/>
      <c r="I306" s="358"/>
      <c r="J306" s="358"/>
      <c r="K306" s="358"/>
      <c r="L306" s="358"/>
      <c r="M306" s="358"/>
      <c r="N306" s="358"/>
      <c r="O306" s="358"/>
      <c r="P306" s="358"/>
      <c r="Q306" s="358"/>
      <c r="R306" s="358"/>
      <c r="S306" s="358"/>
      <c r="T306" s="358"/>
      <c r="U306" s="358"/>
      <c r="V306" s="358"/>
      <c r="W306" s="358"/>
      <c r="X306" s="358"/>
      <c r="Y306" s="358"/>
      <c r="Z306" s="358"/>
      <c r="AA306" s="358"/>
      <c r="AB306" s="358"/>
      <c r="AC306" s="356"/>
      <c r="AD306" s="356"/>
      <c r="AE306" s="356"/>
      <c r="AF306" s="356"/>
      <c r="AG306" s="356"/>
      <c r="AH306" s="356"/>
      <c r="AI306" s="356"/>
      <c r="AJ306" s="356"/>
      <c r="AK306" s="356"/>
      <c r="AL306" s="356"/>
      <c r="AM306" s="356"/>
      <c r="AN306" s="356"/>
      <c r="AO306" s="356"/>
      <c r="AP306" s="356"/>
    </row>
    <row r="307" spans="1:42" s="1" customFormat="1">
      <c r="A307"/>
      <c r="B307" s="359" t="s">
        <v>5149</v>
      </c>
      <c r="C307" s="360">
        <v>30</v>
      </c>
      <c r="D307" s="359" t="s">
        <v>5744</v>
      </c>
      <c r="E307" s="358"/>
      <c r="F307" s="358"/>
      <c r="G307" s="358"/>
      <c r="H307" s="358"/>
      <c r="I307" s="358"/>
      <c r="J307" s="358"/>
      <c r="K307" s="358"/>
      <c r="L307" s="358"/>
      <c r="M307" s="358"/>
      <c r="N307" s="358"/>
      <c r="O307" s="358"/>
      <c r="P307" s="358"/>
      <c r="Q307" s="358"/>
      <c r="R307" s="358"/>
      <c r="S307" s="358"/>
      <c r="T307" s="358"/>
      <c r="U307" s="358"/>
      <c r="V307" s="358"/>
      <c r="W307" s="358"/>
      <c r="X307" s="358"/>
      <c r="Y307" s="358"/>
      <c r="Z307" s="358"/>
      <c r="AA307" s="358"/>
      <c r="AB307" s="358"/>
      <c r="AC307" s="356"/>
      <c r="AD307" s="356"/>
      <c r="AE307" s="356"/>
      <c r="AF307" s="356"/>
      <c r="AG307" s="356"/>
      <c r="AH307" s="356"/>
      <c r="AI307" s="356"/>
      <c r="AJ307" s="356"/>
      <c r="AK307" s="356"/>
      <c r="AL307" s="356"/>
      <c r="AM307" s="356"/>
      <c r="AN307" s="356"/>
      <c r="AO307" s="356"/>
      <c r="AP307" s="356"/>
    </row>
    <row r="308" spans="1:42" s="1" customFormat="1">
      <c r="A308"/>
      <c r="B308" s="359" t="s">
        <v>5150</v>
      </c>
      <c r="C308" s="360">
        <v>150</v>
      </c>
      <c r="D308" s="359" t="s">
        <v>5745</v>
      </c>
      <c r="E308" s="358"/>
      <c r="F308" s="358"/>
      <c r="G308" s="358"/>
      <c r="H308" s="358"/>
      <c r="I308" s="358"/>
      <c r="J308" s="358"/>
      <c r="K308" s="358"/>
      <c r="L308" s="358"/>
      <c r="M308" s="358"/>
      <c r="N308" s="358"/>
      <c r="O308" s="358"/>
      <c r="P308" s="358"/>
      <c r="Q308" s="358"/>
      <c r="R308" s="358"/>
      <c r="S308" s="358"/>
      <c r="T308" s="358"/>
      <c r="U308" s="358"/>
      <c r="V308" s="358"/>
      <c r="W308" s="358"/>
      <c r="X308" s="358"/>
      <c r="Y308" s="358"/>
      <c r="Z308" s="358"/>
      <c r="AA308" s="358"/>
      <c r="AB308" s="358"/>
      <c r="AC308" s="356"/>
      <c r="AD308" s="356"/>
      <c r="AE308" s="356"/>
      <c r="AF308" s="356"/>
      <c r="AG308" s="356"/>
      <c r="AH308" s="356"/>
      <c r="AI308" s="356"/>
      <c r="AJ308" s="356"/>
      <c r="AK308" s="356"/>
      <c r="AL308" s="356"/>
      <c r="AM308" s="356"/>
      <c r="AN308" s="356"/>
      <c r="AO308" s="356"/>
      <c r="AP308" s="356"/>
    </row>
    <row r="309" spans="1:42" s="1" customFormat="1">
      <c r="A309"/>
      <c r="B309" s="359" t="s">
        <v>5151</v>
      </c>
      <c r="C309" s="360">
        <v>100</v>
      </c>
      <c r="D309" s="359" t="s">
        <v>2444</v>
      </c>
      <c r="E309" s="358"/>
      <c r="F309" s="358"/>
      <c r="G309" s="358"/>
      <c r="H309" s="358"/>
      <c r="I309" s="358"/>
      <c r="J309" s="358"/>
      <c r="K309" s="358"/>
      <c r="L309" s="358"/>
      <c r="M309" s="358"/>
      <c r="N309" s="358"/>
      <c r="O309" s="358"/>
      <c r="P309" s="358"/>
      <c r="Q309" s="358"/>
      <c r="R309" s="358"/>
      <c r="S309" s="358"/>
      <c r="T309" s="358"/>
      <c r="U309" s="358"/>
      <c r="V309" s="358"/>
      <c r="W309" s="358"/>
      <c r="X309" s="358"/>
      <c r="Y309" s="358"/>
      <c r="Z309" s="358"/>
      <c r="AA309" s="358"/>
      <c r="AB309" s="358"/>
      <c r="AC309" s="356"/>
      <c r="AD309" s="356"/>
      <c r="AE309" s="356"/>
      <c r="AF309" s="356"/>
      <c r="AG309" s="356"/>
      <c r="AH309" s="356"/>
      <c r="AI309" s="356"/>
      <c r="AJ309" s="356"/>
      <c r="AK309" s="356"/>
      <c r="AL309" s="356"/>
      <c r="AM309" s="356"/>
      <c r="AN309" s="356"/>
      <c r="AO309" s="356"/>
      <c r="AP309" s="356"/>
    </row>
    <row r="310" spans="1:42" s="1" customFormat="1">
      <c r="A310"/>
      <c r="B310" s="359" t="s">
        <v>5152</v>
      </c>
      <c r="C310" s="360">
        <v>360</v>
      </c>
      <c r="D310" s="359" t="s">
        <v>5684</v>
      </c>
      <c r="E310" s="358"/>
      <c r="F310" s="358"/>
      <c r="G310" s="358"/>
      <c r="H310" s="358"/>
      <c r="I310" s="358"/>
      <c r="J310" s="358"/>
      <c r="K310" s="358"/>
      <c r="L310" s="358"/>
      <c r="M310" s="358"/>
      <c r="N310" s="358"/>
      <c r="O310" s="358"/>
      <c r="P310" s="358"/>
      <c r="Q310" s="358"/>
      <c r="R310" s="358"/>
      <c r="S310" s="358"/>
      <c r="T310" s="358"/>
      <c r="U310" s="358"/>
      <c r="V310" s="358"/>
      <c r="W310" s="358"/>
      <c r="X310" s="358"/>
      <c r="Y310" s="358"/>
      <c r="Z310" s="358"/>
      <c r="AA310" s="358"/>
      <c r="AB310" s="358"/>
      <c r="AC310" s="356"/>
      <c r="AD310" s="356"/>
      <c r="AE310" s="356"/>
      <c r="AF310" s="356"/>
      <c r="AG310" s="356"/>
      <c r="AH310" s="356"/>
      <c r="AI310" s="356"/>
      <c r="AJ310" s="356"/>
      <c r="AK310" s="356"/>
      <c r="AL310" s="356"/>
      <c r="AM310" s="356"/>
      <c r="AN310" s="356"/>
      <c r="AO310" s="356"/>
      <c r="AP310" s="356"/>
    </row>
    <row r="311" spans="1:42" s="1" customFormat="1">
      <c r="A311"/>
      <c r="B311" s="359" t="s">
        <v>5153</v>
      </c>
      <c r="C311" s="360">
        <v>50</v>
      </c>
      <c r="D311" s="359" t="s">
        <v>5746</v>
      </c>
      <c r="E311" s="358"/>
      <c r="F311" s="358"/>
      <c r="G311" s="358"/>
      <c r="H311" s="358"/>
      <c r="I311" s="358"/>
      <c r="J311" s="358"/>
      <c r="K311" s="358"/>
      <c r="L311" s="358"/>
      <c r="M311" s="358"/>
      <c r="N311" s="358"/>
      <c r="O311" s="358"/>
      <c r="P311" s="358"/>
      <c r="Q311" s="358"/>
      <c r="R311" s="358"/>
      <c r="S311" s="358"/>
      <c r="T311" s="358"/>
      <c r="U311" s="358"/>
      <c r="V311" s="358"/>
      <c r="W311" s="358"/>
      <c r="X311" s="358"/>
      <c r="Y311" s="358"/>
      <c r="Z311" s="358"/>
      <c r="AA311" s="358"/>
      <c r="AB311" s="358"/>
      <c r="AC311" s="356"/>
      <c r="AD311" s="356"/>
      <c r="AE311" s="356"/>
      <c r="AF311" s="356"/>
      <c r="AG311" s="356"/>
      <c r="AH311" s="356"/>
      <c r="AI311" s="356"/>
      <c r="AJ311" s="356"/>
      <c r="AK311" s="356"/>
      <c r="AL311" s="356"/>
      <c r="AM311" s="356"/>
      <c r="AN311" s="356"/>
      <c r="AO311" s="356"/>
      <c r="AP311" s="356"/>
    </row>
    <row r="312" spans="1:42" s="1" customFormat="1">
      <c r="A312"/>
      <c r="B312" s="359" t="s">
        <v>5154</v>
      </c>
      <c r="C312" s="360">
        <v>1000</v>
      </c>
      <c r="D312" s="359" t="s">
        <v>3538</v>
      </c>
      <c r="E312" s="358"/>
      <c r="F312" s="358"/>
      <c r="G312" s="358"/>
      <c r="H312" s="358"/>
      <c r="I312" s="358"/>
      <c r="J312" s="358"/>
      <c r="K312" s="358"/>
      <c r="L312" s="358"/>
      <c r="M312" s="358"/>
      <c r="N312" s="358"/>
      <c r="O312" s="358"/>
      <c r="P312" s="358"/>
      <c r="Q312" s="358"/>
      <c r="R312" s="358"/>
      <c r="S312" s="358"/>
      <c r="T312" s="358"/>
      <c r="U312" s="358"/>
      <c r="V312" s="358"/>
      <c r="W312" s="358"/>
      <c r="X312" s="358"/>
      <c r="Y312" s="358"/>
      <c r="Z312" s="358"/>
      <c r="AA312" s="358"/>
      <c r="AB312" s="358"/>
      <c r="AC312" s="356"/>
      <c r="AD312" s="356"/>
      <c r="AE312" s="356"/>
      <c r="AF312" s="356"/>
      <c r="AG312" s="356"/>
      <c r="AH312" s="356"/>
      <c r="AI312" s="356"/>
      <c r="AJ312" s="356"/>
      <c r="AK312" s="356"/>
      <c r="AL312" s="356"/>
      <c r="AM312" s="356"/>
      <c r="AN312" s="356"/>
      <c r="AO312" s="356"/>
      <c r="AP312" s="356"/>
    </row>
    <row r="313" spans="1:42" s="1" customFormat="1">
      <c r="A313"/>
      <c r="B313" s="359" t="s">
        <v>5155</v>
      </c>
      <c r="C313" s="360">
        <v>1000</v>
      </c>
      <c r="D313" s="359" t="s">
        <v>5747</v>
      </c>
      <c r="E313" s="358"/>
      <c r="F313" s="358"/>
      <c r="G313" s="358"/>
      <c r="H313" s="358"/>
      <c r="I313" s="358"/>
      <c r="J313" s="358"/>
      <c r="K313" s="358"/>
      <c r="L313" s="358"/>
      <c r="M313" s="358"/>
      <c r="N313" s="358"/>
      <c r="O313" s="358"/>
      <c r="P313" s="358"/>
      <c r="Q313" s="358"/>
      <c r="R313" s="358"/>
      <c r="S313" s="358"/>
      <c r="T313" s="358"/>
      <c r="U313" s="358"/>
      <c r="V313" s="358"/>
      <c r="W313" s="358"/>
      <c r="X313" s="358"/>
      <c r="Y313" s="358"/>
      <c r="Z313" s="358"/>
      <c r="AA313" s="358"/>
      <c r="AB313" s="358"/>
      <c r="AC313" s="356"/>
      <c r="AD313" s="356"/>
      <c r="AE313" s="356"/>
      <c r="AF313" s="356"/>
      <c r="AG313" s="356"/>
      <c r="AH313" s="356"/>
      <c r="AI313" s="356"/>
      <c r="AJ313" s="356"/>
      <c r="AK313" s="356"/>
      <c r="AL313" s="356"/>
      <c r="AM313" s="356"/>
      <c r="AN313" s="356"/>
      <c r="AO313" s="356"/>
      <c r="AP313" s="356"/>
    </row>
    <row r="314" spans="1:42" s="1" customFormat="1">
      <c r="A314"/>
      <c r="B314" s="359" t="s">
        <v>5156</v>
      </c>
      <c r="C314" s="360">
        <v>100</v>
      </c>
      <c r="D314" s="359" t="s">
        <v>4881</v>
      </c>
      <c r="E314" s="358"/>
      <c r="F314" s="358"/>
      <c r="G314" s="358"/>
      <c r="H314" s="358"/>
      <c r="I314" s="358"/>
      <c r="J314" s="358"/>
      <c r="K314" s="358"/>
      <c r="L314" s="358"/>
      <c r="M314" s="358"/>
      <c r="N314" s="358"/>
      <c r="O314" s="358"/>
      <c r="P314" s="358"/>
      <c r="Q314" s="358"/>
      <c r="R314" s="358"/>
      <c r="S314" s="358"/>
      <c r="T314" s="358"/>
      <c r="U314" s="358"/>
      <c r="V314" s="358"/>
      <c r="W314" s="358"/>
      <c r="X314" s="358"/>
      <c r="Y314" s="358"/>
      <c r="Z314" s="358"/>
      <c r="AA314" s="358"/>
      <c r="AB314" s="358"/>
      <c r="AC314" s="356"/>
      <c r="AD314" s="356"/>
      <c r="AE314" s="356"/>
      <c r="AF314" s="356"/>
      <c r="AG314" s="356"/>
      <c r="AH314" s="356"/>
      <c r="AI314" s="356"/>
      <c r="AJ314" s="356"/>
      <c r="AK314" s="356"/>
      <c r="AL314" s="356"/>
      <c r="AM314" s="356"/>
      <c r="AN314" s="356"/>
      <c r="AO314" s="356"/>
      <c r="AP314" s="356"/>
    </row>
    <row r="315" spans="1:42" s="1" customFormat="1">
      <c r="A315"/>
      <c r="B315" s="359" t="s">
        <v>5157</v>
      </c>
      <c r="C315" s="360">
        <v>100</v>
      </c>
      <c r="D315" s="359" t="s">
        <v>1860</v>
      </c>
      <c r="E315" s="358"/>
      <c r="F315" s="358"/>
      <c r="G315" s="358"/>
      <c r="H315" s="358"/>
      <c r="I315" s="358"/>
      <c r="J315" s="358"/>
      <c r="K315" s="358"/>
      <c r="L315" s="358"/>
      <c r="M315" s="358"/>
      <c r="N315" s="358"/>
      <c r="O315" s="358"/>
      <c r="P315" s="358"/>
      <c r="Q315" s="358"/>
      <c r="R315" s="358"/>
      <c r="S315" s="358"/>
      <c r="T315" s="358"/>
      <c r="U315" s="358"/>
      <c r="V315" s="358"/>
      <c r="W315" s="358"/>
      <c r="X315" s="358"/>
      <c r="Y315" s="358"/>
      <c r="Z315" s="358"/>
      <c r="AA315" s="358"/>
      <c r="AB315" s="358"/>
      <c r="AC315" s="356"/>
      <c r="AD315" s="356"/>
      <c r="AE315" s="356"/>
      <c r="AF315" s="356"/>
      <c r="AG315" s="356"/>
      <c r="AH315" s="356"/>
      <c r="AI315" s="356"/>
      <c r="AJ315" s="356"/>
      <c r="AK315" s="356"/>
      <c r="AL315" s="356"/>
      <c r="AM315" s="356"/>
      <c r="AN315" s="356"/>
      <c r="AO315" s="356"/>
      <c r="AP315" s="356"/>
    </row>
    <row r="316" spans="1:42" s="1" customFormat="1">
      <c r="A316"/>
      <c r="B316" s="359" t="s">
        <v>5158</v>
      </c>
      <c r="C316" s="360">
        <v>50</v>
      </c>
      <c r="D316" s="359" t="s">
        <v>3193</v>
      </c>
      <c r="E316" s="358"/>
      <c r="F316" s="358"/>
      <c r="G316" s="358"/>
      <c r="H316" s="358"/>
      <c r="I316" s="358"/>
      <c r="J316" s="358"/>
      <c r="K316" s="358"/>
      <c r="L316" s="358"/>
      <c r="M316" s="358"/>
      <c r="N316" s="358"/>
      <c r="O316" s="358"/>
      <c r="P316" s="358"/>
      <c r="Q316" s="358"/>
      <c r="R316" s="358"/>
      <c r="S316" s="358"/>
      <c r="T316" s="358"/>
      <c r="U316" s="358"/>
      <c r="V316" s="358"/>
      <c r="W316" s="358"/>
      <c r="X316" s="358"/>
      <c r="Y316" s="358"/>
      <c r="Z316" s="358"/>
      <c r="AA316" s="358"/>
      <c r="AB316" s="358"/>
      <c r="AC316" s="356"/>
      <c r="AD316" s="356"/>
      <c r="AE316" s="356"/>
      <c r="AF316" s="356"/>
      <c r="AG316" s="356"/>
      <c r="AH316" s="356"/>
      <c r="AI316" s="356"/>
      <c r="AJ316" s="356"/>
      <c r="AK316" s="356"/>
      <c r="AL316" s="356"/>
      <c r="AM316" s="356"/>
      <c r="AN316" s="356"/>
      <c r="AO316" s="356"/>
      <c r="AP316" s="356"/>
    </row>
    <row r="317" spans="1:42" s="1" customFormat="1">
      <c r="A317"/>
      <c r="B317" s="359" t="s">
        <v>5159</v>
      </c>
      <c r="C317" s="360">
        <v>20</v>
      </c>
      <c r="D317" s="359" t="s">
        <v>5748</v>
      </c>
      <c r="E317" s="358"/>
      <c r="F317" s="358"/>
      <c r="G317" s="358"/>
      <c r="H317" s="358"/>
      <c r="I317" s="358"/>
      <c r="J317" s="358"/>
      <c r="K317" s="358"/>
      <c r="L317" s="358"/>
      <c r="M317" s="358"/>
      <c r="N317" s="358"/>
      <c r="O317" s="358"/>
      <c r="P317" s="358"/>
      <c r="Q317" s="358"/>
      <c r="R317" s="358"/>
      <c r="S317" s="358"/>
      <c r="T317" s="358"/>
      <c r="U317" s="358"/>
      <c r="V317" s="358"/>
      <c r="W317" s="358"/>
      <c r="X317" s="358"/>
      <c r="Y317" s="358"/>
      <c r="Z317" s="358"/>
      <c r="AA317" s="358"/>
      <c r="AB317" s="358"/>
      <c r="AC317" s="356"/>
      <c r="AD317" s="356"/>
      <c r="AE317" s="356"/>
      <c r="AF317" s="356"/>
      <c r="AG317" s="356"/>
      <c r="AH317" s="356"/>
      <c r="AI317" s="356"/>
      <c r="AJ317" s="356"/>
      <c r="AK317" s="356"/>
      <c r="AL317" s="356"/>
      <c r="AM317" s="356"/>
      <c r="AN317" s="356"/>
      <c r="AO317" s="356"/>
      <c r="AP317" s="356"/>
    </row>
    <row r="318" spans="1:42" s="1" customFormat="1">
      <c r="A318"/>
      <c r="B318" s="359" t="s">
        <v>5160</v>
      </c>
      <c r="C318" s="360">
        <v>200</v>
      </c>
      <c r="D318" s="359" t="s">
        <v>5749</v>
      </c>
      <c r="E318" s="358"/>
      <c r="F318" s="358"/>
      <c r="G318" s="358"/>
      <c r="H318" s="358"/>
      <c r="I318" s="358"/>
      <c r="J318" s="358"/>
      <c r="K318" s="358"/>
      <c r="L318" s="358"/>
      <c r="M318" s="358"/>
      <c r="N318" s="358"/>
      <c r="O318" s="358"/>
      <c r="P318" s="358"/>
      <c r="Q318" s="358"/>
      <c r="R318" s="358"/>
      <c r="S318" s="358"/>
      <c r="T318" s="358"/>
      <c r="U318" s="358"/>
      <c r="V318" s="358"/>
      <c r="W318" s="358"/>
      <c r="X318" s="358"/>
      <c r="Y318" s="358"/>
      <c r="Z318" s="358"/>
      <c r="AA318" s="358"/>
      <c r="AB318" s="358"/>
      <c r="AC318" s="356"/>
      <c r="AD318" s="356"/>
      <c r="AE318" s="356"/>
      <c r="AF318" s="356"/>
      <c r="AG318" s="356"/>
      <c r="AH318" s="356"/>
      <c r="AI318" s="356"/>
      <c r="AJ318" s="356"/>
      <c r="AK318" s="356"/>
      <c r="AL318" s="356"/>
      <c r="AM318" s="356"/>
      <c r="AN318" s="356"/>
      <c r="AO318" s="356"/>
      <c r="AP318" s="356"/>
    </row>
    <row r="319" spans="1:42" s="1" customFormat="1">
      <c r="A319"/>
      <c r="B319" s="359" t="s">
        <v>5161</v>
      </c>
      <c r="C319" s="360">
        <v>20</v>
      </c>
      <c r="D319" s="359" t="s">
        <v>3711</v>
      </c>
      <c r="E319" s="358"/>
      <c r="F319" s="358"/>
      <c r="G319" s="358"/>
      <c r="H319" s="358"/>
      <c r="I319" s="358"/>
      <c r="J319" s="358"/>
      <c r="K319" s="358"/>
      <c r="L319" s="358"/>
      <c r="M319" s="358"/>
      <c r="N319" s="358"/>
      <c r="O319" s="358"/>
      <c r="P319" s="358"/>
      <c r="Q319" s="358"/>
      <c r="R319" s="358"/>
      <c r="S319" s="358"/>
      <c r="T319" s="358"/>
      <c r="U319" s="358"/>
      <c r="V319" s="358"/>
      <c r="W319" s="358"/>
      <c r="X319" s="358"/>
      <c r="Y319" s="358"/>
      <c r="Z319" s="358"/>
      <c r="AA319" s="358"/>
      <c r="AB319" s="358"/>
      <c r="AC319" s="356"/>
      <c r="AD319" s="356"/>
      <c r="AE319" s="356"/>
      <c r="AF319" s="356"/>
      <c r="AG319" s="356"/>
      <c r="AH319" s="356"/>
      <c r="AI319" s="356"/>
      <c r="AJ319" s="356"/>
      <c r="AK319" s="356"/>
      <c r="AL319" s="356"/>
      <c r="AM319" s="356"/>
      <c r="AN319" s="356"/>
      <c r="AO319" s="356"/>
      <c r="AP319" s="356"/>
    </row>
    <row r="320" spans="1:42" s="1" customFormat="1">
      <c r="A320"/>
      <c r="B320" s="359" t="s">
        <v>5162</v>
      </c>
      <c r="C320" s="360">
        <v>300</v>
      </c>
      <c r="D320" s="359" t="s">
        <v>4882</v>
      </c>
      <c r="E320" s="358"/>
      <c r="F320" s="358"/>
      <c r="G320" s="358"/>
      <c r="H320" s="358"/>
      <c r="I320" s="358"/>
      <c r="J320" s="358"/>
      <c r="K320" s="358"/>
      <c r="L320" s="358"/>
      <c r="M320" s="358"/>
      <c r="N320" s="358"/>
      <c r="O320" s="358"/>
      <c r="P320" s="358"/>
      <c r="Q320" s="358"/>
      <c r="R320" s="358"/>
      <c r="S320" s="358"/>
      <c r="T320" s="358"/>
      <c r="U320" s="358"/>
      <c r="V320" s="358"/>
      <c r="W320" s="358"/>
      <c r="X320" s="358"/>
      <c r="Y320" s="358"/>
      <c r="Z320" s="358"/>
      <c r="AA320" s="358"/>
      <c r="AB320" s="358"/>
      <c r="AC320" s="356"/>
      <c r="AD320" s="356"/>
      <c r="AE320" s="356"/>
      <c r="AF320" s="356"/>
      <c r="AG320" s="356"/>
      <c r="AH320" s="356"/>
      <c r="AI320" s="356"/>
      <c r="AJ320" s="356"/>
      <c r="AK320" s="356"/>
      <c r="AL320" s="356"/>
      <c r="AM320" s="356"/>
      <c r="AN320" s="356"/>
      <c r="AO320" s="356"/>
      <c r="AP320" s="356"/>
    </row>
    <row r="321" spans="1:42" s="1" customFormat="1">
      <c r="A321"/>
      <c r="B321" s="359" t="s">
        <v>5163</v>
      </c>
      <c r="C321" s="360">
        <v>100</v>
      </c>
      <c r="D321" s="359" t="s">
        <v>4731</v>
      </c>
      <c r="E321" s="358"/>
      <c r="F321" s="358"/>
      <c r="G321" s="358"/>
      <c r="H321" s="358"/>
      <c r="I321" s="358"/>
      <c r="J321" s="358"/>
      <c r="K321" s="358"/>
      <c r="L321" s="358"/>
      <c r="M321" s="358"/>
      <c r="N321" s="358"/>
      <c r="O321" s="358"/>
      <c r="P321" s="358"/>
      <c r="Q321" s="358"/>
      <c r="R321" s="358"/>
      <c r="S321" s="358"/>
      <c r="T321" s="358"/>
      <c r="U321" s="358"/>
      <c r="V321" s="358"/>
      <c r="W321" s="358"/>
      <c r="X321" s="358"/>
      <c r="Y321" s="358"/>
      <c r="Z321" s="358"/>
      <c r="AA321" s="358"/>
      <c r="AB321" s="358"/>
      <c r="AC321" s="356"/>
      <c r="AD321" s="356"/>
      <c r="AE321" s="356"/>
      <c r="AF321" s="356"/>
      <c r="AG321" s="356"/>
      <c r="AH321" s="356"/>
      <c r="AI321" s="356"/>
      <c r="AJ321" s="356"/>
      <c r="AK321" s="356"/>
      <c r="AL321" s="356"/>
      <c r="AM321" s="356"/>
      <c r="AN321" s="356"/>
      <c r="AO321" s="356"/>
      <c r="AP321" s="356"/>
    </row>
    <row r="322" spans="1:42" s="1" customFormat="1">
      <c r="A322"/>
      <c r="B322" s="359" t="s">
        <v>5164</v>
      </c>
      <c r="C322" s="360">
        <v>233</v>
      </c>
      <c r="D322" s="359" t="s">
        <v>5750</v>
      </c>
      <c r="E322" s="358"/>
      <c r="F322" s="358"/>
      <c r="G322" s="358"/>
      <c r="H322" s="358"/>
      <c r="I322" s="358"/>
      <c r="J322" s="358"/>
      <c r="K322" s="358"/>
      <c r="L322" s="358"/>
      <c r="M322" s="358"/>
      <c r="N322" s="358"/>
      <c r="O322" s="358"/>
      <c r="P322" s="358"/>
      <c r="Q322" s="358"/>
      <c r="R322" s="358"/>
      <c r="S322" s="358"/>
      <c r="T322" s="358"/>
      <c r="U322" s="358"/>
      <c r="V322" s="358"/>
      <c r="W322" s="358"/>
      <c r="X322" s="358"/>
      <c r="Y322" s="358"/>
      <c r="Z322" s="358"/>
      <c r="AA322" s="358"/>
      <c r="AB322" s="358"/>
      <c r="AC322" s="356"/>
      <c r="AD322" s="356"/>
      <c r="AE322" s="356"/>
      <c r="AF322" s="356"/>
      <c r="AG322" s="356"/>
      <c r="AH322" s="356"/>
      <c r="AI322" s="356"/>
      <c r="AJ322" s="356"/>
      <c r="AK322" s="356"/>
      <c r="AL322" s="356"/>
      <c r="AM322" s="356"/>
      <c r="AN322" s="356"/>
      <c r="AO322" s="356"/>
      <c r="AP322" s="356"/>
    </row>
    <row r="323" spans="1:42" s="1" customFormat="1">
      <c r="A323"/>
      <c r="B323" s="359" t="s">
        <v>5165</v>
      </c>
      <c r="C323" s="360">
        <v>100</v>
      </c>
      <c r="D323" s="359" t="s">
        <v>5751</v>
      </c>
      <c r="E323" s="358"/>
      <c r="F323" s="358"/>
      <c r="G323" s="358"/>
      <c r="H323" s="358"/>
      <c r="I323" s="358"/>
      <c r="J323" s="358"/>
      <c r="K323" s="358"/>
      <c r="L323" s="358"/>
      <c r="M323" s="358"/>
      <c r="N323" s="358"/>
      <c r="O323" s="358"/>
      <c r="P323" s="358"/>
      <c r="Q323" s="358"/>
      <c r="R323" s="358"/>
      <c r="S323" s="358"/>
      <c r="T323" s="358"/>
      <c r="U323" s="358"/>
      <c r="V323" s="358"/>
      <c r="W323" s="358"/>
      <c r="X323" s="358"/>
      <c r="Y323" s="358"/>
      <c r="Z323" s="358"/>
      <c r="AA323" s="358"/>
      <c r="AB323" s="358"/>
      <c r="AC323" s="356"/>
      <c r="AD323" s="356"/>
      <c r="AE323" s="356"/>
      <c r="AF323" s="356"/>
      <c r="AG323" s="356"/>
      <c r="AH323" s="356"/>
      <c r="AI323" s="356"/>
      <c r="AJ323" s="356"/>
      <c r="AK323" s="356"/>
      <c r="AL323" s="356"/>
      <c r="AM323" s="356"/>
      <c r="AN323" s="356"/>
      <c r="AO323" s="356"/>
      <c r="AP323" s="356"/>
    </row>
    <row r="324" spans="1:42" s="1" customFormat="1">
      <c r="A324"/>
      <c r="B324" s="359" t="s">
        <v>5166</v>
      </c>
      <c r="C324" s="360">
        <v>150</v>
      </c>
      <c r="D324" s="359" t="s">
        <v>5752</v>
      </c>
      <c r="E324" s="358"/>
      <c r="F324" s="358"/>
      <c r="G324" s="358"/>
      <c r="H324" s="358"/>
      <c r="I324" s="358"/>
      <c r="J324" s="358"/>
      <c r="K324" s="358"/>
      <c r="L324" s="358"/>
      <c r="M324" s="358"/>
      <c r="N324" s="358"/>
      <c r="O324" s="358"/>
      <c r="P324" s="358"/>
      <c r="Q324" s="358"/>
      <c r="R324" s="358"/>
      <c r="S324" s="358"/>
      <c r="T324" s="358"/>
      <c r="U324" s="358"/>
      <c r="V324" s="358"/>
      <c r="W324" s="358"/>
      <c r="X324" s="358"/>
      <c r="Y324" s="358"/>
      <c r="Z324" s="358"/>
      <c r="AA324" s="358"/>
      <c r="AB324" s="358"/>
      <c r="AC324" s="356"/>
      <c r="AD324" s="356"/>
      <c r="AE324" s="356"/>
      <c r="AF324" s="356"/>
      <c r="AG324" s="356"/>
      <c r="AH324" s="356"/>
      <c r="AI324" s="356"/>
      <c r="AJ324" s="356"/>
      <c r="AK324" s="356"/>
      <c r="AL324" s="356"/>
      <c r="AM324" s="356"/>
      <c r="AN324" s="356"/>
      <c r="AO324" s="356"/>
      <c r="AP324" s="356"/>
    </row>
    <row r="325" spans="1:42" s="1" customFormat="1">
      <c r="A325"/>
      <c r="B325" s="359" t="s">
        <v>5167</v>
      </c>
      <c r="C325" s="360">
        <v>100</v>
      </c>
      <c r="D325" s="359" t="s">
        <v>5753</v>
      </c>
      <c r="E325" s="358"/>
      <c r="F325" s="358"/>
      <c r="G325" s="358"/>
      <c r="H325" s="358"/>
      <c r="I325" s="358"/>
      <c r="J325" s="358"/>
      <c r="K325" s="358"/>
      <c r="L325" s="358"/>
      <c r="M325" s="358"/>
      <c r="N325" s="358"/>
      <c r="O325" s="358"/>
      <c r="P325" s="358"/>
      <c r="Q325" s="358"/>
      <c r="R325" s="358"/>
      <c r="S325" s="358"/>
      <c r="T325" s="358"/>
      <c r="U325" s="358"/>
      <c r="V325" s="358"/>
      <c r="W325" s="358"/>
      <c r="X325" s="358"/>
      <c r="Y325" s="358"/>
      <c r="Z325" s="358"/>
      <c r="AA325" s="358"/>
      <c r="AB325" s="358"/>
      <c r="AC325" s="356"/>
      <c r="AD325" s="356"/>
      <c r="AE325" s="356"/>
      <c r="AF325" s="356"/>
      <c r="AG325" s="356"/>
      <c r="AH325" s="356"/>
      <c r="AI325" s="356"/>
      <c r="AJ325" s="356"/>
      <c r="AK325" s="356"/>
      <c r="AL325" s="356"/>
      <c r="AM325" s="356"/>
      <c r="AN325" s="356"/>
      <c r="AO325" s="356"/>
      <c r="AP325" s="356"/>
    </row>
    <row r="326" spans="1:42" s="1" customFormat="1">
      <c r="A326"/>
      <c r="B326" s="359" t="s">
        <v>5168</v>
      </c>
      <c r="C326" s="360">
        <v>141</v>
      </c>
      <c r="D326" s="359" t="s">
        <v>4918</v>
      </c>
      <c r="E326" s="358"/>
      <c r="F326" s="358"/>
      <c r="G326" s="358"/>
      <c r="H326" s="358"/>
      <c r="I326" s="358"/>
      <c r="J326" s="358"/>
      <c r="K326" s="358"/>
      <c r="L326" s="358"/>
      <c r="M326" s="358"/>
      <c r="N326" s="358"/>
      <c r="O326" s="358"/>
      <c r="P326" s="358"/>
      <c r="Q326" s="358"/>
      <c r="R326" s="358"/>
      <c r="S326" s="358"/>
      <c r="T326" s="358"/>
      <c r="U326" s="358"/>
      <c r="V326" s="358"/>
      <c r="W326" s="358"/>
      <c r="X326" s="358"/>
      <c r="Y326" s="358"/>
      <c r="Z326" s="358"/>
      <c r="AA326" s="358"/>
      <c r="AB326" s="358"/>
      <c r="AC326" s="356"/>
      <c r="AD326" s="356"/>
      <c r="AE326" s="356"/>
      <c r="AF326" s="356"/>
      <c r="AG326" s="356"/>
      <c r="AH326" s="356"/>
      <c r="AI326" s="356"/>
      <c r="AJ326" s="356"/>
      <c r="AK326" s="356"/>
      <c r="AL326" s="356"/>
      <c r="AM326" s="356"/>
      <c r="AN326" s="356"/>
      <c r="AO326" s="356"/>
      <c r="AP326" s="356"/>
    </row>
    <row r="327" spans="1:42" s="1" customFormat="1">
      <c r="A327"/>
      <c r="B327" s="359" t="s">
        <v>5169</v>
      </c>
      <c r="C327" s="360">
        <v>5000</v>
      </c>
      <c r="D327" s="359" t="s">
        <v>4919</v>
      </c>
      <c r="E327" s="358"/>
      <c r="F327" s="358"/>
      <c r="G327" s="358"/>
      <c r="H327" s="358"/>
      <c r="I327" s="358"/>
      <c r="J327" s="358"/>
      <c r="K327" s="358"/>
      <c r="L327" s="358"/>
      <c r="M327" s="358"/>
      <c r="N327" s="358"/>
      <c r="O327" s="358"/>
      <c r="P327" s="358"/>
      <c r="Q327" s="358"/>
      <c r="R327" s="358"/>
      <c r="S327" s="358"/>
      <c r="T327" s="358"/>
      <c r="U327" s="358"/>
      <c r="V327" s="358"/>
      <c r="W327" s="358"/>
      <c r="X327" s="358"/>
      <c r="Y327" s="358"/>
      <c r="Z327" s="358"/>
      <c r="AA327" s="358"/>
      <c r="AB327" s="358"/>
      <c r="AC327" s="356"/>
      <c r="AD327" s="356"/>
      <c r="AE327" s="356"/>
      <c r="AF327" s="356"/>
      <c r="AG327" s="356"/>
      <c r="AH327" s="356"/>
      <c r="AI327" s="356"/>
      <c r="AJ327" s="356"/>
      <c r="AK327" s="356"/>
      <c r="AL327" s="356"/>
      <c r="AM327" s="356"/>
      <c r="AN327" s="356"/>
      <c r="AO327" s="356"/>
      <c r="AP327" s="356"/>
    </row>
    <row r="328" spans="1:42" s="1" customFormat="1">
      <c r="A328"/>
      <c r="B328" s="359" t="s">
        <v>5170</v>
      </c>
      <c r="C328" s="360">
        <v>8.15</v>
      </c>
      <c r="D328" s="359" t="s">
        <v>5754</v>
      </c>
      <c r="E328" s="358"/>
      <c r="F328" s="358"/>
      <c r="G328" s="358"/>
      <c r="H328" s="358"/>
      <c r="I328" s="358"/>
      <c r="J328" s="358"/>
      <c r="K328" s="358"/>
      <c r="L328" s="358"/>
      <c r="M328" s="358"/>
      <c r="N328" s="358"/>
      <c r="O328" s="358"/>
      <c r="P328" s="358"/>
      <c r="Q328" s="358"/>
      <c r="R328" s="358"/>
      <c r="S328" s="358"/>
      <c r="T328" s="358"/>
      <c r="U328" s="358"/>
      <c r="V328" s="358"/>
      <c r="W328" s="358"/>
      <c r="X328" s="358"/>
      <c r="Y328" s="358"/>
      <c r="Z328" s="358"/>
      <c r="AA328" s="358"/>
      <c r="AB328" s="358"/>
      <c r="AC328" s="356"/>
      <c r="AD328" s="356"/>
      <c r="AE328" s="356"/>
      <c r="AF328" s="356"/>
      <c r="AG328" s="356"/>
      <c r="AH328" s="356"/>
      <c r="AI328" s="356"/>
      <c r="AJ328" s="356"/>
      <c r="AK328" s="356"/>
      <c r="AL328" s="356"/>
      <c r="AM328" s="356"/>
      <c r="AN328" s="356"/>
      <c r="AO328" s="356"/>
      <c r="AP328" s="356"/>
    </row>
    <row r="329" spans="1:42" s="1" customFormat="1">
      <c r="A329"/>
      <c r="B329" s="359" t="s">
        <v>5171</v>
      </c>
      <c r="C329" s="360">
        <v>100</v>
      </c>
      <c r="D329" s="359" t="s">
        <v>4883</v>
      </c>
      <c r="E329" s="358"/>
      <c r="F329" s="358"/>
      <c r="G329" s="358"/>
      <c r="H329" s="358"/>
      <c r="I329" s="358"/>
      <c r="J329" s="358"/>
      <c r="K329" s="358"/>
      <c r="L329" s="358"/>
      <c r="M329" s="358"/>
      <c r="N329" s="358"/>
      <c r="O329" s="358"/>
      <c r="P329" s="358"/>
      <c r="Q329" s="358"/>
      <c r="R329" s="358"/>
      <c r="S329" s="358"/>
      <c r="T329" s="358"/>
      <c r="U329" s="358"/>
      <c r="V329" s="358"/>
      <c r="W329" s="358"/>
      <c r="X329" s="358"/>
      <c r="Y329" s="358"/>
      <c r="Z329" s="358"/>
      <c r="AA329" s="358"/>
      <c r="AB329" s="358"/>
      <c r="AC329" s="356"/>
      <c r="AD329" s="356"/>
      <c r="AE329" s="356"/>
      <c r="AF329" s="356"/>
      <c r="AG329" s="356"/>
      <c r="AH329" s="356"/>
      <c r="AI329" s="356"/>
      <c r="AJ329" s="356"/>
      <c r="AK329" s="356"/>
      <c r="AL329" s="356"/>
      <c r="AM329" s="356"/>
      <c r="AN329" s="356"/>
      <c r="AO329" s="356"/>
      <c r="AP329" s="356"/>
    </row>
    <row r="330" spans="1:42" s="1" customFormat="1">
      <c r="A330"/>
      <c r="B330" s="359" t="s">
        <v>5172</v>
      </c>
      <c r="C330" s="360">
        <v>1000</v>
      </c>
      <c r="D330" s="359" t="s">
        <v>5689</v>
      </c>
      <c r="E330" s="358"/>
      <c r="F330" s="358"/>
      <c r="G330" s="358"/>
      <c r="H330" s="358"/>
      <c r="I330" s="358"/>
      <c r="J330" s="358"/>
      <c r="K330" s="358"/>
      <c r="L330" s="358"/>
      <c r="M330" s="358"/>
      <c r="N330" s="358"/>
      <c r="O330" s="358"/>
      <c r="P330" s="358"/>
      <c r="Q330" s="358"/>
      <c r="R330" s="358"/>
      <c r="S330" s="358"/>
      <c r="T330" s="358"/>
      <c r="U330" s="358"/>
      <c r="V330" s="358"/>
      <c r="W330" s="358"/>
      <c r="X330" s="358"/>
      <c r="Y330" s="358"/>
      <c r="Z330" s="358"/>
      <c r="AA330" s="358"/>
      <c r="AB330" s="358"/>
      <c r="AC330" s="356"/>
      <c r="AD330" s="356"/>
      <c r="AE330" s="356"/>
      <c r="AF330" s="356"/>
      <c r="AG330" s="356"/>
      <c r="AH330" s="356"/>
      <c r="AI330" s="356"/>
      <c r="AJ330" s="356"/>
      <c r="AK330" s="356"/>
      <c r="AL330" s="356"/>
      <c r="AM330" s="356"/>
      <c r="AN330" s="356"/>
      <c r="AO330" s="356"/>
      <c r="AP330" s="356"/>
    </row>
    <row r="331" spans="1:42" s="1" customFormat="1">
      <c r="A331"/>
      <c r="B331" s="359" t="s">
        <v>5173</v>
      </c>
      <c r="C331" s="360">
        <v>100</v>
      </c>
      <c r="D331" s="359" t="s">
        <v>5755</v>
      </c>
      <c r="E331" s="358"/>
      <c r="F331" s="358"/>
      <c r="G331" s="358"/>
      <c r="H331" s="358"/>
      <c r="I331" s="358"/>
      <c r="J331" s="358"/>
      <c r="K331" s="358"/>
      <c r="L331" s="358"/>
      <c r="M331" s="358"/>
      <c r="N331" s="358"/>
      <c r="O331" s="358"/>
      <c r="P331" s="358"/>
      <c r="Q331" s="358"/>
      <c r="R331" s="358"/>
      <c r="S331" s="358"/>
      <c r="T331" s="358"/>
      <c r="U331" s="358"/>
      <c r="V331" s="358"/>
      <c r="W331" s="358"/>
      <c r="X331" s="358"/>
      <c r="Y331" s="358"/>
      <c r="Z331" s="358"/>
      <c r="AA331" s="358"/>
      <c r="AB331" s="358"/>
      <c r="AC331" s="356"/>
      <c r="AD331" s="356"/>
      <c r="AE331" s="356"/>
      <c r="AF331" s="356"/>
      <c r="AG331" s="356"/>
      <c r="AH331" s="356"/>
      <c r="AI331" s="356"/>
      <c r="AJ331" s="356"/>
      <c r="AK331" s="356"/>
      <c r="AL331" s="356"/>
      <c r="AM331" s="356"/>
      <c r="AN331" s="356"/>
      <c r="AO331" s="356"/>
      <c r="AP331" s="356"/>
    </row>
    <row r="332" spans="1:42" s="1" customFormat="1">
      <c r="A332"/>
      <c r="B332" s="359" t="s">
        <v>5174</v>
      </c>
      <c r="C332" s="360">
        <v>405</v>
      </c>
      <c r="D332" s="359" t="s">
        <v>5756</v>
      </c>
      <c r="E332" s="358"/>
      <c r="F332" s="358"/>
      <c r="G332" s="358"/>
      <c r="H332" s="358"/>
      <c r="I332" s="358"/>
      <c r="J332" s="358"/>
      <c r="K332" s="358"/>
      <c r="L332" s="358"/>
      <c r="M332" s="358"/>
      <c r="N332" s="358"/>
      <c r="O332" s="358"/>
      <c r="P332" s="358"/>
      <c r="Q332" s="358"/>
      <c r="R332" s="358"/>
      <c r="S332" s="358"/>
      <c r="T332" s="358"/>
      <c r="U332" s="358"/>
      <c r="V332" s="358"/>
      <c r="W332" s="358"/>
      <c r="X332" s="358"/>
      <c r="Y332" s="358"/>
      <c r="Z332" s="358"/>
      <c r="AA332" s="358"/>
      <c r="AB332" s="358"/>
      <c r="AC332" s="356"/>
      <c r="AD332" s="356"/>
      <c r="AE332" s="356"/>
      <c r="AF332" s="356"/>
      <c r="AG332" s="356"/>
      <c r="AH332" s="356"/>
      <c r="AI332" s="356"/>
      <c r="AJ332" s="356"/>
      <c r="AK332" s="356"/>
      <c r="AL332" s="356"/>
      <c r="AM332" s="356"/>
      <c r="AN332" s="356"/>
      <c r="AO332" s="356"/>
      <c r="AP332" s="356"/>
    </row>
    <row r="333" spans="1:42" s="1" customFormat="1">
      <c r="A333"/>
      <c r="B333" s="359" t="s">
        <v>5175</v>
      </c>
      <c r="C333" s="360">
        <v>10</v>
      </c>
      <c r="D333" s="359" t="s">
        <v>5757</v>
      </c>
      <c r="E333" s="358"/>
      <c r="F333" s="358"/>
      <c r="G333" s="358"/>
      <c r="H333" s="358"/>
      <c r="I333" s="358"/>
      <c r="J333" s="358"/>
      <c r="K333" s="358"/>
      <c r="L333" s="358"/>
      <c r="M333" s="358"/>
      <c r="N333" s="358"/>
      <c r="O333" s="358"/>
      <c r="P333" s="358"/>
      <c r="Q333" s="358"/>
      <c r="R333" s="358"/>
      <c r="S333" s="358"/>
      <c r="T333" s="358"/>
      <c r="U333" s="358"/>
      <c r="V333" s="358"/>
      <c r="W333" s="358"/>
      <c r="X333" s="358"/>
      <c r="Y333" s="358"/>
      <c r="Z333" s="358"/>
      <c r="AA333" s="358"/>
      <c r="AB333" s="358"/>
      <c r="AC333" s="356"/>
      <c r="AD333" s="356"/>
      <c r="AE333" s="356"/>
      <c r="AF333" s="356"/>
      <c r="AG333" s="356"/>
      <c r="AH333" s="356"/>
      <c r="AI333" s="356"/>
      <c r="AJ333" s="356"/>
      <c r="AK333" s="356"/>
      <c r="AL333" s="356"/>
      <c r="AM333" s="356"/>
      <c r="AN333" s="356"/>
      <c r="AO333" s="356"/>
      <c r="AP333" s="356"/>
    </row>
    <row r="334" spans="1:42" s="1" customFormat="1">
      <c r="A334"/>
      <c r="B334" s="359" t="s">
        <v>5176</v>
      </c>
      <c r="C334" s="360">
        <v>50</v>
      </c>
      <c r="D334" s="359" t="s">
        <v>2419</v>
      </c>
      <c r="E334" s="358"/>
      <c r="F334" s="358"/>
      <c r="G334" s="358"/>
      <c r="H334" s="358"/>
      <c r="I334" s="358"/>
      <c r="J334" s="358"/>
      <c r="K334" s="358"/>
      <c r="L334" s="358"/>
      <c r="M334" s="358"/>
      <c r="N334" s="358"/>
      <c r="O334" s="358"/>
      <c r="P334" s="358"/>
      <c r="Q334" s="358"/>
      <c r="R334" s="358"/>
      <c r="S334" s="358"/>
      <c r="T334" s="358"/>
      <c r="U334" s="358"/>
      <c r="V334" s="358"/>
      <c r="W334" s="358"/>
      <c r="X334" s="358"/>
      <c r="Y334" s="358"/>
      <c r="Z334" s="358"/>
      <c r="AA334" s="358"/>
      <c r="AB334" s="358"/>
      <c r="AC334" s="356"/>
      <c r="AD334" s="356"/>
      <c r="AE334" s="356"/>
      <c r="AF334" s="356"/>
      <c r="AG334" s="356"/>
      <c r="AH334" s="356"/>
      <c r="AI334" s="356"/>
      <c r="AJ334" s="356"/>
      <c r="AK334" s="356"/>
      <c r="AL334" s="356"/>
      <c r="AM334" s="356"/>
      <c r="AN334" s="356"/>
      <c r="AO334" s="356"/>
      <c r="AP334" s="356"/>
    </row>
    <row r="335" spans="1:42" s="1" customFormat="1">
      <c r="A335"/>
      <c r="B335" s="359" t="s">
        <v>5177</v>
      </c>
      <c r="C335" s="360">
        <v>130</v>
      </c>
      <c r="D335" s="359" t="s">
        <v>4902</v>
      </c>
      <c r="E335" s="358"/>
      <c r="F335" s="358"/>
      <c r="G335" s="358"/>
      <c r="H335" s="358"/>
      <c r="I335" s="358"/>
      <c r="J335" s="358"/>
      <c r="K335" s="358"/>
      <c r="L335" s="358"/>
      <c r="M335" s="358"/>
      <c r="N335" s="358"/>
      <c r="O335" s="358"/>
      <c r="P335" s="358"/>
      <c r="Q335" s="358"/>
      <c r="R335" s="358"/>
      <c r="S335" s="358"/>
      <c r="T335" s="358"/>
      <c r="U335" s="358"/>
      <c r="V335" s="358"/>
      <c r="W335" s="358"/>
      <c r="X335" s="358"/>
      <c r="Y335" s="358"/>
      <c r="Z335" s="358"/>
      <c r="AA335" s="358"/>
      <c r="AB335" s="358"/>
      <c r="AC335" s="356"/>
      <c r="AD335" s="356"/>
      <c r="AE335" s="356"/>
      <c r="AF335" s="356"/>
      <c r="AG335" s="356"/>
      <c r="AH335" s="356"/>
      <c r="AI335" s="356"/>
      <c r="AJ335" s="356"/>
      <c r="AK335" s="356"/>
      <c r="AL335" s="356"/>
      <c r="AM335" s="356"/>
      <c r="AN335" s="356"/>
      <c r="AO335" s="356"/>
      <c r="AP335" s="356"/>
    </row>
    <row r="336" spans="1:42" s="1" customFormat="1">
      <c r="A336"/>
      <c r="B336" s="359" t="s">
        <v>5178</v>
      </c>
      <c r="C336" s="360">
        <v>1000</v>
      </c>
      <c r="D336" s="359" t="s">
        <v>5758</v>
      </c>
      <c r="E336" s="358"/>
      <c r="F336" s="358"/>
      <c r="G336" s="358"/>
      <c r="H336" s="358"/>
      <c r="I336" s="358"/>
      <c r="J336" s="358"/>
      <c r="K336" s="358"/>
      <c r="L336" s="358"/>
      <c r="M336" s="358"/>
      <c r="N336" s="358"/>
      <c r="O336" s="358"/>
      <c r="P336" s="358"/>
      <c r="Q336" s="358"/>
      <c r="R336" s="358"/>
      <c r="S336" s="358"/>
      <c r="T336" s="358"/>
      <c r="U336" s="358"/>
      <c r="V336" s="358"/>
      <c r="W336" s="358"/>
      <c r="X336" s="358"/>
      <c r="Y336" s="358"/>
      <c r="Z336" s="358"/>
      <c r="AA336" s="358"/>
      <c r="AB336" s="358"/>
      <c r="AC336" s="356"/>
      <c r="AD336" s="356"/>
      <c r="AE336" s="356"/>
      <c r="AF336" s="356"/>
      <c r="AG336" s="356"/>
      <c r="AH336" s="356"/>
      <c r="AI336" s="356"/>
      <c r="AJ336" s="356"/>
      <c r="AK336" s="356"/>
      <c r="AL336" s="356"/>
      <c r="AM336" s="356"/>
      <c r="AN336" s="356"/>
      <c r="AO336" s="356"/>
      <c r="AP336" s="356"/>
    </row>
    <row r="337" spans="1:42" s="1" customFormat="1">
      <c r="A337"/>
      <c r="B337" s="359" t="s">
        <v>5179</v>
      </c>
      <c r="C337" s="360">
        <v>100</v>
      </c>
      <c r="D337" s="359" t="s">
        <v>1389</v>
      </c>
      <c r="E337" s="358"/>
      <c r="F337" s="358"/>
      <c r="G337" s="358"/>
      <c r="H337" s="358"/>
      <c r="I337" s="358"/>
      <c r="J337" s="358"/>
      <c r="K337" s="358"/>
      <c r="L337" s="358"/>
      <c r="M337" s="358"/>
      <c r="N337" s="358"/>
      <c r="O337" s="358"/>
      <c r="P337" s="358"/>
      <c r="Q337" s="358"/>
      <c r="R337" s="358"/>
      <c r="S337" s="358"/>
      <c r="T337" s="358"/>
      <c r="U337" s="358"/>
      <c r="V337" s="358"/>
      <c r="W337" s="358"/>
      <c r="X337" s="358"/>
      <c r="Y337" s="358"/>
      <c r="Z337" s="358"/>
      <c r="AA337" s="358"/>
      <c r="AB337" s="358"/>
      <c r="AC337" s="356"/>
      <c r="AD337" s="356"/>
      <c r="AE337" s="356"/>
      <c r="AF337" s="356"/>
      <c r="AG337" s="356"/>
      <c r="AH337" s="356"/>
      <c r="AI337" s="356"/>
      <c r="AJ337" s="356"/>
      <c r="AK337" s="356"/>
      <c r="AL337" s="356"/>
      <c r="AM337" s="356"/>
      <c r="AN337" s="356"/>
      <c r="AO337" s="356"/>
      <c r="AP337" s="356"/>
    </row>
    <row r="338" spans="1:42" s="1" customFormat="1">
      <c r="A338"/>
      <c r="B338" s="359" t="s">
        <v>5180</v>
      </c>
      <c r="C338" s="360">
        <v>500</v>
      </c>
      <c r="D338" s="359" t="s">
        <v>4921</v>
      </c>
      <c r="E338" s="358"/>
      <c r="F338" s="358"/>
      <c r="G338" s="358"/>
      <c r="H338" s="358"/>
      <c r="I338" s="358"/>
      <c r="J338" s="358"/>
      <c r="K338" s="358"/>
      <c r="L338" s="358"/>
      <c r="M338" s="358"/>
      <c r="N338" s="358"/>
      <c r="O338" s="358"/>
      <c r="P338" s="358"/>
      <c r="Q338" s="358"/>
      <c r="R338" s="358"/>
      <c r="S338" s="358"/>
      <c r="T338" s="358"/>
      <c r="U338" s="358"/>
      <c r="V338" s="358"/>
      <c r="W338" s="358"/>
      <c r="X338" s="358"/>
      <c r="Y338" s="358"/>
      <c r="Z338" s="358"/>
      <c r="AA338" s="358"/>
      <c r="AB338" s="358"/>
      <c r="AC338" s="356"/>
      <c r="AD338" s="356"/>
      <c r="AE338" s="356"/>
      <c r="AF338" s="356"/>
      <c r="AG338" s="356"/>
      <c r="AH338" s="356"/>
      <c r="AI338" s="356"/>
      <c r="AJ338" s="356"/>
      <c r="AK338" s="356"/>
      <c r="AL338" s="356"/>
      <c r="AM338" s="356"/>
      <c r="AN338" s="356"/>
      <c r="AO338" s="356"/>
      <c r="AP338" s="356"/>
    </row>
    <row r="339" spans="1:42" s="1" customFormat="1">
      <c r="A339"/>
      <c r="B339" s="359" t="s">
        <v>5181</v>
      </c>
      <c r="C339" s="360">
        <v>150</v>
      </c>
      <c r="D339" s="359" t="s">
        <v>4920</v>
      </c>
      <c r="E339" s="358"/>
      <c r="F339" s="358"/>
      <c r="G339" s="358"/>
      <c r="H339" s="358"/>
      <c r="I339" s="358"/>
      <c r="J339" s="358"/>
      <c r="K339" s="358"/>
      <c r="L339" s="358"/>
      <c r="M339" s="358"/>
      <c r="N339" s="358"/>
      <c r="O339" s="358"/>
      <c r="P339" s="358"/>
      <c r="Q339" s="358"/>
      <c r="R339" s="358"/>
      <c r="S339" s="358"/>
      <c r="T339" s="358"/>
      <c r="U339" s="358"/>
      <c r="V339" s="358"/>
      <c r="W339" s="358"/>
      <c r="X339" s="358"/>
      <c r="Y339" s="358"/>
      <c r="Z339" s="358"/>
      <c r="AA339" s="358"/>
      <c r="AB339" s="358"/>
      <c r="AC339" s="356"/>
      <c r="AD339" s="356"/>
      <c r="AE339" s="356"/>
      <c r="AF339" s="356"/>
      <c r="AG339" s="356"/>
      <c r="AH339" s="356"/>
      <c r="AI339" s="356"/>
      <c r="AJ339" s="356"/>
      <c r="AK339" s="356"/>
      <c r="AL339" s="356"/>
      <c r="AM339" s="356"/>
      <c r="AN339" s="356"/>
      <c r="AO339" s="356"/>
      <c r="AP339" s="356"/>
    </row>
    <row r="340" spans="1:42" s="1" customFormat="1">
      <c r="A340"/>
      <c r="B340" s="359" t="s">
        <v>5182</v>
      </c>
      <c r="C340" s="360">
        <v>4.92</v>
      </c>
      <c r="D340" s="359" t="s">
        <v>5759</v>
      </c>
      <c r="E340" s="358"/>
      <c r="F340" s="358"/>
      <c r="G340" s="358"/>
      <c r="H340" s="358"/>
      <c r="I340" s="358"/>
      <c r="J340" s="358"/>
      <c r="K340" s="358"/>
      <c r="L340" s="358"/>
      <c r="M340" s="358"/>
      <c r="N340" s="358"/>
      <c r="O340" s="358"/>
      <c r="P340" s="358"/>
      <c r="Q340" s="358"/>
      <c r="R340" s="358"/>
      <c r="S340" s="358"/>
      <c r="T340" s="358"/>
      <c r="U340" s="358"/>
      <c r="V340" s="358"/>
      <c r="W340" s="358"/>
      <c r="X340" s="358"/>
      <c r="Y340" s="358"/>
      <c r="Z340" s="358"/>
      <c r="AA340" s="358"/>
      <c r="AB340" s="358"/>
      <c r="AC340" s="356"/>
      <c r="AD340" s="356"/>
      <c r="AE340" s="356"/>
      <c r="AF340" s="356"/>
      <c r="AG340" s="356"/>
      <c r="AH340" s="356"/>
      <c r="AI340" s="356"/>
      <c r="AJ340" s="356"/>
      <c r="AK340" s="356"/>
      <c r="AL340" s="356"/>
      <c r="AM340" s="356"/>
      <c r="AN340" s="356"/>
      <c r="AO340" s="356"/>
      <c r="AP340" s="356"/>
    </row>
    <row r="341" spans="1:42" s="1" customFormat="1">
      <c r="A341"/>
      <c r="B341" s="359" t="s">
        <v>5183</v>
      </c>
      <c r="C341" s="360">
        <v>100</v>
      </c>
      <c r="D341" s="359" t="s">
        <v>3902</v>
      </c>
      <c r="E341" s="358"/>
      <c r="F341" s="358"/>
      <c r="G341" s="358"/>
      <c r="H341" s="358"/>
      <c r="I341" s="358"/>
      <c r="J341" s="358"/>
      <c r="K341" s="358"/>
      <c r="L341" s="358"/>
      <c r="M341" s="358"/>
      <c r="N341" s="358"/>
      <c r="O341" s="358"/>
      <c r="P341" s="358"/>
      <c r="Q341" s="358"/>
      <c r="R341" s="358"/>
      <c r="S341" s="358"/>
      <c r="T341" s="358"/>
      <c r="U341" s="358"/>
      <c r="V341" s="358"/>
      <c r="W341" s="358"/>
      <c r="X341" s="358"/>
      <c r="Y341" s="358"/>
      <c r="Z341" s="358"/>
      <c r="AA341" s="358"/>
      <c r="AB341" s="358"/>
      <c r="AC341" s="356"/>
      <c r="AD341" s="356"/>
      <c r="AE341" s="356"/>
      <c r="AF341" s="356"/>
      <c r="AG341" s="356"/>
      <c r="AH341" s="356"/>
      <c r="AI341" s="356"/>
      <c r="AJ341" s="356"/>
      <c r="AK341" s="356"/>
      <c r="AL341" s="356"/>
      <c r="AM341" s="356"/>
      <c r="AN341" s="356"/>
      <c r="AO341" s="356"/>
      <c r="AP341" s="356"/>
    </row>
    <row r="342" spans="1:42" s="1" customFormat="1">
      <c r="A342"/>
      <c r="B342" s="359" t="s">
        <v>5184</v>
      </c>
      <c r="C342" s="360">
        <v>500</v>
      </c>
      <c r="D342" s="359" t="s">
        <v>4884</v>
      </c>
      <c r="E342" s="358"/>
      <c r="F342" s="358"/>
      <c r="G342" s="358"/>
      <c r="H342" s="358"/>
      <c r="I342" s="358"/>
      <c r="J342" s="358"/>
      <c r="K342" s="358"/>
      <c r="L342" s="358"/>
      <c r="M342" s="358"/>
      <c r="N342" s="358"/>
      <c r="O342" s="358"/>
      <c r="P342" s="358"/>
      <c r="Q342" s="358"/>
      <c r="R342" s="358"/>
      <c r="S342" s="358"/>
      <c r="T342" s="358"/>
      <c r="U342" s="358"/>
      <c r="V342" s="358"/>
      <c r="W342" s="358"/>
      <c r="X342" s="358"/>
      <c r="Y342" s="358"/>
      <c r="Z342" s="358"/>
      <c r="AA342" s="358"/>
      <c r="AB342" s="358"/>
      <c r="AC342" s="356"/>
      <c r="AD342" s="356"/>
      <c r="AE342" s="356"/>
      <c r="AF342" s="356"/>
      <c r="AG342" s="356"/>
      <c r="AH342" s="356"/>
      <c r="AI342" s="356"/>
      <c r="AJ342" s="356"/>
      <c r="AK342" s="356"/>
      <c r="AL342" s="356"/>
      <c r="AM342" s="356"/>
      <c r="AN342" s="356"/>
      <c r="AO342" s="356"/>
      <c r="AP342" s="356"/>
    </row>
    <row r="343" spans="1:42" s="1" customFormat="1">
      <c r="A343"/>
      <c r="B343" s="359" t="s">
        <v>5185</v>
      </c>
      <c r="C343" s="360">
        <v>21</v>
      </c>
      <c r="D343" s="359" t="s">
        <v>4901</v>
      </c>
      <c r="E343" s="358"/>
      <c r="F343" s="358"/>
      <c r="G343" s="358"/>
      <c r="H343" s="358"/>
      <c r="I343" s="358"/>
      <c r="J343" s="358"/>
      <c r="K343" s="358"/>
      <c r="L343" s="358"/>
      <c r="M343" s="358"/>
      <c r="N343" s="358"/>
      <c r="O343" s="358"/>
      <c r="P343" s="358"/>
      <c r="Q343" s="358"/>
      <c r="R343" s="358"/>
      <c r="S343" s="358"/>
      <c r="T343" s="358"/>
      <c r="U343" s="358"/>
      <c r="V343" s="358"/>
      <c r="W343" s="358"/>
      <c r="X343" s="358"/>
      <c r="Y343" s="358"/>
      <c r="Z343" s="358"/>
      <c r="AA343" s="358"/>
      <c r="AB343" s="358"/>
      <c r="AC343" s="356"/>
      <c r="AD343" s="356"/>
      <c r="AE343" s="356"/>
      <c r="AF343" s="356"/>
      <c r="AG343" s="356"/>
      <c r="AH343" s="356"/>
      <c r="AI343" s="356"/>
      <c r="AJ343" s="356"/>
      <c r="AK343" s="356"/>
      <c r="AL343" s="356"/>
      <c r="AM343" s="356"/>
      <c r="AN343" s="356"/>
      <c r="AO343" s="356"/>
      <c r="AP343" s="356"/>
    </row>
    <row r="344" spans="1:42" s="1" customFormat="1">
      <c r="A344"/>
      <c r="B344" s="359" t="s">
        <v>5186</v>
      </c>
      <c r="C344" s="360">
        <v>1000</v>
      </c>
      <c r="D344" s="359" t="s">
        <v>3955</v>
      </c>
      <c r="E344" s="358"/>
      <c r="F344" s="358"/>
      <c r="G344" s="358"/>
      <c r="H344" s="358"/>
      <c r="I344" s="358"/>
      <c r="J344" s="358"/>
      <c r="K344" s="358"/>
      <c r="L344" s="358"/>
      <c r="M344" s="358"/>
      <c r="N344" s="358"/>
      <c r="O344" s="358"/>
      <c r="P344" s="358"/>
      <c r="Q344" s="358"/>
      <c r="R344" s="358"/>
      <c r="S344" s="358"/>
      <c r="T344" s="358"/>
      <c r="U344" s="358"/>
      <c r="V344" s="358"/>
      <c r="W344" s="358"/>
      <c r="X344" s="358"/>
      <c r="Y344" s="358"/>
      <c r="Z344" s="358"/>
      <c r="AA344" s="358"/>
      <c r="AB344" s="358"/>
      <c r="AC344" s="356"/>
      <c r="AD344" s="356"/>
      <c r="AE344" s="356"/>
      <c r="AF344" s="356"/>
      <c r="AG344" s="356"/>
      <c r="AH344" s="356"/>
      <c r="AI344" s="356"/>
      <c r="AJ344" s="356"/>
      <c r="AK344" s="356"/>
      <c r="AL344" s="356"/>
      <c r="AM344" s="356"/>
      <c r="AN344" s="356"/>
      <c r="AO344" s="356"/>
      <c r="AP344" s="356"/>
    </row>
    <row r="345" spans="1:42" s="1" customFormat="1">
      <c r="A345"/>
      <c r="B345" s="359" t="s">
        <v>5187</v>
      </c>
      <c r="C345" s="360">
        <v>50</v>
      </c>
      <c r="D345" s="359" t="s">
        <v>4922</v>
      </c>
      <c r="E345" s="358"/>
      <c r="F345" s="358"/>
      <c r="G345" s="358"/>
      <c r="H345" s="358"/>
      <c r="I345" s="358"/>
      <c r="J345" s="358"/>
      <c r="K345" s="358"/>
      <c r="L345" s="358"/>
      <c r="M345" s="358"/>
      <c r="N345" s="358"/>
      <c r="O345" s="358"/>
      <c r="P345" s="358"/>
      <c r="Q345" s="358"/>
      <c r="R345" s="358"/>
      <c r="S345" s="358"/>
      <c r="T345" s="358"/>
      <c r="U345" s="358"/>
      <c r="V345" s="358"/>
      <c r="W345" s="358"/>
      <c r="X345" s="358"/>
      <c r="Y345" s="358"/>
      <c r="Z345" s="358"/>
      <c r="AA345" s="358"/>
      <c r="AB345" s="358"/>
      <c r="AC345" s="356"/>
      <c r="AD345" s="356"/>
      <c r="AE345" s="356"/>
      <c r="AF345" s="356"/>
      <c r="AG345" s="356"/>
      <c r="AH345" s="356"/>
      <c r="AI345" s="356"/>
      <c r="AJ345" s="356"/>
      <c r="AK345" s="356"/>
      <c r="AL345" s="356"/>
      <c r="AM345" s="356"/>
      <c r="AN345" s="356"/>
      <c r="AO345" s="356"/>
      <c r="AP345" s="356"/>
    </row>
    <row r="346" spans="1:42" s="1" customFormat="1">
      <c r="A346"/>
      <c r="B346" s="359" t="s">
        <v>5188</v>
      </c>
      <c r="C346" s="360">
        <v>100</v>
      </c>
      <c r="D346" s="359" t="s">
        <v>5760</v>
      </c>
      <c r="E346" s="358"/>
      <c r="F346" s="358"/>
      <c r="G346" s="358"/>
      <c r="H346" s="358"/>
      <c r="I346" s="358"/>
      <c r="J346" s="358"/>
      <c r="K346" s="358"/>
      <c r="L346" s="358"/>
      <c r="M346" s="358"/>
      <c r="N346" s="358"/>
      <c r="O346" s="358"/>
      <c r="P346" s="358"/>
      <c r="Q346" s="358"/>
      <c r="R346" s="358"/>
      <c r="S346" s="358"/>
      <c r="T346" s="358"/>
      <c r="U346" s="358"/>
      <c r="V346" s="358"/>
      <c r="W346" s="358"/>
      <c r="X346" s="358"/>
      <c r="Y346" s="358"/>
      <c r="Z346" s="358"/>
      <c r="AA346" s="358"/>
      <c r="AB346" s="358"/>
      <c r="AC346" s="356"/>
      <c r="AD346" s="356"/>
      <c r="AE346" s="356"/>
      <c r="AF346" s="356"/>
      <c r="AG346" s="356"/>
      <c r="AH346" s="356"/>
      <c r="AI346" s="356"/>
      <c r="AJ346" s="356"/>
      <c r="AK346" s="356"/>
      <c r="AL346" s="356"/>
      <c r="AM346" s="356"/>
      <c r="AN346" s="356"/>
      <c r="AO346" s="356"/>
      <c r="AP346" s="356"/>
    </row>
    <row r="347" spans="1:42" s="1" customFormat="1">
      <c r="A347"/>
      <c r="B347" s="359" t="s">
        <v>5189</v>
      </c>
      <c r="C347" s="360">
        <v>100</v>
      </c>
      <c r="D347" s="359" t="s">
        <v>5761</v>
      </c>
      <c r="E347" s="358"/>
      <c r="F347" s="358"/>
      <c r="G347" s="358"/>
      <c r="H347" s="358"/>
      <c r="I347" s="358"/>
      <c r="J347" s="358"/>
      <c r="K347" s="358"/>
      <c r="L347" s="358"/>
      <c r="M347" s="358"/>
      <c r="N347" s="358"/>
      <c r="O347" s="358"/>
      <c r="P347" s="358"/>
      <c r="Q347" s="358"/>
      <c r="R347" s="358"/>
      <c r="S347" s="358"/>
      <c r="T347" s="358"/>
      <c r="U347" s="358"/>
      <c r="V347" s="358"/>
      <c r="W347" s="358"/>
      <c r="X347" s="358"/>
      <c r="Y347" s="358"/>
      <c r="Z347" s="358"/>
      <c r="AA347" s="358"/>
      <c r="AB347" s="358"/>
      <c r="AC347" s="356"/>
      <c r="AD347" s="356"/>
      <c r="AE347" s="356"/>
      <c r="AF347" s="356"/>
      <c r="AG347" s="356"/>
      <c r="AH347" s="356"/>
      <c r="AI347" s="356"/>
      <c r="AJ347" s="356"/>
      <c r="AK347" s="356"/>
      <c r="AL347" s="356"/>
      <c r="AM347" s="356"/>
      <c r="AN347" s="356"/>
      <c r="AO347" s="356"/>
      <c r="AP347" s="356"/>
    </row>
    <row r="348" spans="1:42" s="1" customFormat="1">
      <c r="A348"/>
      <c r="B348" s="359" t="s">
        <v>5190</v>
      </c>
      <c r="C348" s="360">
        <v>20</v>
      </c>
      <c r="D348" s="359" t="s">
        <v>5762</v>
      </c>
      <c r="E348" s="358"/>
      <c r="F348" s="358"/>
      <c r="G348" s="358"/>
      <c r="H348" s="358"/>
      <c r="I348" s="358"/>
      <c r="J348" s="358"/>
      <c r="K348" s="358"/>
      <c r="L348" s="358"/>
      <c r="M348" s="358"/>
      <c r="N348" s="358"/>
      <c r="O348" s="358"/>
      <c r="P348" s="358"/>
      <c r="Q348" s="358"/>
      <c r="R348" s="358"/>
      <c r="S348" s="358"/>
      <c r="T348" s="358"/>
      <c r="U348" s="358"/>
      <c r="V348" s="358"/>
      <c r="W348" s="358"/>
      <c r="X348" s="358"/>
      <c r="Y348" s="358"/>
      <c r="Z348" s="358"/>
      <c r="AA348" s="358"/>
      <c r="AB348" s="358"/>
      <c r="AC348" s="356"/>
      <c r="AD348" s="356"/>
      <c r="AE348" s="356"/>
      <c r="AF348" s="356"/>
      <c r="AG348" s="356"/>
      <c r="AH348" s="356"/>
      <c r="AI348" s="356"/>
      <c r="AJ348" s="356"/>
      <c r="AK348" s="356"/>
      <c r="AL348" s="356"/>
      <c r="AM348" s="356"/>
      <c r="AN348" s="356"/>
      <c r="AO348" s="356"/>
      <c r="AP348" s="356"/>
    </row>
    <row r="349" spans="1:42" s="1" customFormat="1">
      <c r="A349"/>
      <c r="B349" s="359" t="s">
        <v>5191</v>
      </c>
      <c r="C349" s="360">
        <v>10.5</v>
      </c>
      <c r="D349" s="359" t="s">
        <v>5763</v>
      </c>
      <c r="E349" s="358"/>
      <c r="F349" s="358"/>
      <c r="G349" s="358"/>
      <c r="H349" s="358"/>
      <c r="I349" s="358"/>
      <c r="J349" s="358"/>
      <c r="K349" s="358"/>
      <c r="L349" s="358"/>
      <c r="M349" s="358"/>
      <c r="N349" s="358"/>
      <c r="O349" s="358"/>
      <c r="P349" s="358"/>
      <c r="Q349" s="358"/>
      <c r="R349" s="358"/>
      <c r="S349" s="358"/>
      <c r="T349" s="358"/>
      <c r="U349" s="358"/>
      <c r="V349" s="358"/>
      <c r="W349" s="358"/>
      <c r="X349" s="358"/>
      <c r="Y349" s="358"/>
      <c r="Z349" s="358"/>
      <c r="AA349" s="358"/>
      <c r="AB349" s="358"/>
      <c r="AC349" s="356"/>
      <c r="AD349" s="356"/>
      <c r="AE349" s="356"/>
      <c r="AF349" s="356"/>
      <c r="AG349" s="356"/>
      <c r="AH349" s="356"/>
      <c r="AI349" s="356"/>
      <c r="AJ349" s="356"/>
      <c r="AK349" s="356"/>
      <c r="AL349" s="356"/>
      <c r="AM349" s="356"/>
      <c r="AN349" s="356"/>
      <c r="AO349" s="356"/>
      <c r="AP349" s="356"/>
    </row>
    <row r="350" spans="1:42" s="1" customFormat="1">
      <c r="A350"/>
      <c r="B350" s="359" t="s">
        <v>5192</v>
      </c>
      <c r="C350" s="360">
        <v>100</v>
      </c>
      <c r="D350" s="359" t="s">
        <v>1744</v>
      </c>
      <c r="E350" s="358"/>
      <c r="F350" s="358"/>
      <c r="G350" s="358"/>
      <c r="H350" s="358"/>
      <c r="I350" s="358"/>
      <c r="J350" s="358"/>
      <c r="K350" s="358"/>
      <c r="L350" s="358"/>
      <c r="M350" s="358"/>
      <c r="N350" s="358"/>
      <c r="O350" s="358"/>
      <c r="P350" s="358"/>
      <c r="Q350" s="358"/>
      <c r="R350" s="358"/>
      <c r="S350" s="358"/>
      <c r="T350" s="358"/>
      <c r="U350" s="358"/>
      <c r="V350" s="358"/>
      <c r="W350" s="358"/>
      <c r="X350" s="358"/>
      <c r="Y350" s="358"/>
      <c r="Z350" s="358"/>
      <c r="AA350" s="358"/>
      <c r="AB350" s="358"/>
      <c r="AC350" s="356"/>
      <c r="AD350" s="356"/>
      <c r="AE350" s="356"/>
      <c r="AF350" s="356"/>
      <c r="AG350" s="356"/>
      <c r="AH350" s="356"/>
      <c r="AI350" s="356"/>
      <c r="AJ350" s="356"/>
      <c r="AK350" s="356"/>
      <c r="AL350" s="356"/>
      <c r="AM350" s="356"/>
      <c r="AN350" s="356"/>
      <c r="AO350" s="356"/>
      <c r="AP350" s="356"/>
    </row>
    <row r="351" spans="1:42" s="1" customFormat="1">
      <c r="A351"/>
      <c r="B351" s="359" t="s">
        <v>5193</v>
      </c>
      <c r="C351" s="360">
        <v>6.06</v>
      </c>
      <c r="D351" s="359" t="s">
        <v>4632</v>
      </c>
      <c r="E351" s="358"/>
      <c r="F351" s="358"/>
      <c r="G351" s="358"/>
      <c r="H351" s="358"/>
      <c r="I351" s="358"/>
      <c r="J351" s="358"/>
      <c r="K351" s="358"/>
      <c r="L351" s="358"/>
      <c r="M351" s="358"/>
      <c r="N351" s="358"/>
      <c r="O351" s="358"/>
      <c r="P351" s="358"/>
      <c r="Q351" s="358"/>
      <c r="R351" s="358"/>
      <c r="S351" s="358"/>
      <c r="T351" s="358"/>
      <c r="U351" s="358"/>
      <c r="V351" s="358"/>
      <c r="W351" s="358"/>
      <c r="X351" s="358"/>
      <c r="Y351" s="358"/>
      <c r="Z351" s="358"/>
      <c r="AA351" s="358"/>
      <c r="AB351" s="358"/>
      <c r="AC351" s="356"/>
      <c r="AD351" s="356"/>
      <c r="AE351" s="356"/>
      <c r="AF351" s="356"/>
      <c r="AG351" s="356"/>
      <c r="AH351" s="356"/>
      <c r="AI351" s="356"/>
      <c r="AJ351" s="356"/>
      <c r="AK351" s="356"/>
      <c r="AL351" s="356"/>
      <c r="AM351" s="356"/>
      <c r="AN351" s="356"/>
      <c r="AO351" s="356"/>
      <c r="AP351" s="356"/>
    </row>
    <row r="352" spans="1:42" s="1" customFormat="1">
      <c r="A352"/>
      <c r="B352" s="359" t="s">
        <v>5194</v>
      </c>
      <c r="C352" s="360">
        <v>5.5</v>
      </c>
      <c r="D352" s="359" t="s">
        <v>2843</v>
      </c>
      <c r="E352" s="358"/>
      <c r="F352" s="358"/>
      <c r="G352" s="358"/>
      <c r="H352" s="358"/>
      <c r="I352" s="358"/>
      <c r="J352" s="358"/>
      <c r="K352" s="358"/>
      <c r="L352" s="358"/>
      <c r="M352" s="358"/>
      <c r="N352" s="358"/>
      <c r="O352" s="358"/>
      <c r="P352" s="358"/>
      <c r="Q352" s="358"/>
      <c r="R352" s="358"/>
      <c r="S352" s="358"/>
      <c r="T352" s="358"/>
      <c r="U352" s="358"/>
      <c r="V352" s="358"/>
      <c r="W352" s="358"/>
      <c r="X352" s="358"/>
      <c r="Y352" s="358"/>
      <c r="Z352" s="358"/>
      <c r="AA352" s="358"/>
      <c r="AB352" s="358"/>
      <c r="AC352" s="356"/>
      <c r="AD352" s="356"/>
      <c r="AE352" s="356"/>
      <c r="AF352" s="356"/>
      <c r="AG352" s="356"/>
      <c r="AH352" s="356"/>
      <c r="AI352" s="356"/>
      <c r="AJ352" s="356"/>
      <c r="AK352" s="356"/>
      <c r="AL352" s="356"/>
      <c r="AM352" s="356"/>
      <c r="AN352" s="356"/>
      <c r="AO352" s="356"/>
      <c r="AP352" s="356"/>
    </row>
    <row r="353" spans="1:42" s="1" customFormat="1">
      <c r="A353"/>
      <c r="B353" s="359" t="s">
        <v>5195</v>
      </c>
      <c r="C353" s="360">
        <v>26</v>
      </c>
      <c r="D353" s="359" t="s">
        <v>3207</v>
      </c>
      <c r="E353" s="358"/>
      <c r="F353" s="358"/>
      <c r="G353" s="358"/>
      <c r="H353" s="358"/>
      <c r="I353" s="358"/>
      <c r="J353" s="358"/>
      <c r="K353" s="358"/>
      <c r="L353" s="358"/>
      <c r="M353" s="358"/>
      <c r="N353" s="358"/>
      <c r="O353" s="358"/>
      <c r="P353" s="358"/>
      <c r="Q353" s="358"/>
      <c r="R353" s="358"/>
      <c r="S353" s="358"/>
      <c r="T353" s="358"/>
      <c r="U353" s="358"/>
      <c r="V353" s="358"/>
      <c r="W353" s="358"/>
      <c r="X353" s="358"/>
      <c r="Y353" s="358"/>
      <c r="Z353" s="358"/>
      <c r="AA353" s="358"/>
      <c r="AB353" s="358"/>
      <c r="AC353" s="356"/>
      <c r="AD353" s="356"/>
      <c r="AE353" s="356"/>
      <c r="AF353" s="356"/>
      <c r="AG353" s="356"/>
      <c r="AH353" s="356"/>
      <c r="AI353" s="356"/>
      <c r="AJ353" s="356"/>
      <c r="AK353" s="356"/>
      <c r="AL353" s="356"/>
      <c r="AM353" s="356"/>
      <c r="AN353" s="356"/>
      <c r="AO353" s="356"/>
      <c r="AP353" s="356"/>
    </row>
    <row r="354" spans="1:42" s="1" customFormat="1">
      <c r="A354"/>
      <c r="B354" s="359" t="s">
        <v>5196</v>
      </c>
      <c r="C354" s="360">
        <v>500</v>
      </c>
      <c r="D354" s="359" t="s">
        <v>2575</v>
      </c>
      <c r="E354" s="358"/>
      <c r="F354" s="358"/>
      <c r="G354" s="358"/>
      <c r="H354" s="358"/>
      <c r="I354" s="358"/>
      <c r="J354" s="358"/>
      <c r="K354" s="358"/>
      <c r="L354" s="358"/>
      <c r="M354" s="358"/>
      <c r="N354" s="358"/>
      <c r="O354" s="358"/>
      <c r="P354" s="358"/>
      <c r="Q354" s="358"/>
      <c r="R354" s="358"/>
      <c r="S354" s="358"/>
      <c r="T354" s="358"/>
      <c r="U354" s="358"/>
      <c r="V354" s="358"/>
      <c r="W354" s="358"/>
      <c r="X354" s="358"/>
      <c r="Y354" s="358"/>
      <c r="Z354" s="358"/>
      <c r="AA354" s="358"/>
      <c r="AB354" s="358"/>
      <c r="AC354" s="356"/>
      <c r="AD354" s="356"/>
      <c r="AE354" s="356"/>
      <c r="AF354" s="356"/>
      <c r="AG354" s="356"/>
      <c r="AH354" s="356"/>
      <c r="AI354" s="356"/>
      <c r="AJ354" s="356"/>
      <c r="AK354" s="356"/>
      <c r="AL354" s="356"/>
      <c r="AM354" s="356"/>
      <c r="AN354" s="356"/>
      <c r="AO354" s="356"/>
      <c r="AP354" s="356"/>
    </row>
    <row r="355" spans="1:42" s="1" customFormat="1">
      <c r="A355"/>
      <c r="B355" s="359" t="s">
        <v>5197</v>
      </c>
      <c r="C355" s="360">
        <v>50</v>
      </c>
      <c r="D355" s="359" t="s">
        <v>5764</v>
      </c>
      <c r="E355" s="358"/>
      <c r="F355" s="358"/>
      <c r="G355" s="358"/>
      <c r="H355" s="358"/>
      <c r="I355" s="358"/>
      <c r="J355" s="358"/>
      <c r="K355" s="358"/>
      <c r="L355" s="358"/>
      <c r="M355" s="358"/>
      <c r="N355" s="358"/>
      <c r="O355" s="358"/>
      <c r="P355" s="358"/>
      <c r="Q355" s="358"/>
      <c r="R355" s="358"/>
      <c r="S355" s="358"/>
      <c r="T355" s="358"/>
      <c r="U355" s="358"/>
      <c r="V355" s="358"/>
      <c r="W355" s="358"/>
      <c r="X355" s="358"/>
      <c r="Y355" s="358"/>
      <c r="Z355" s="358"/>
      <c r="AA355" s="358"/>
      <c r="AB355" s="358"/>
      <c r="AC355" s="356"/>
      <c r="AD355" s="356"/>
      <c r="AE355" s="356"/>
      <c r="AF355" s="356"/>
      <c r="AG355" s="356"/>
      <c r="AH355" s="356"/>
      <c r="AI355" s="356"/>
      <c r="AJ355" s="356"/>
      <c r="AK355" s="356"/>
      <c r="AL355" s="356"/>
      <c r="AM355" s="356"/>
      <c r="AN355" s="356"/>
      <c r="AO355" s="356"/>
      <c r="AP355" s="356"/>
    </row>
    <row r="356" spans="1:42" s="1" customFormat="1">
      <c r="A356"/>
      <c r="B356" s="359" t="s">
        <v>5198</v>
      </c>
      <c r="C356" s="360">
        <v>250</v>
      </c>
      <c r="D356" s="359" t="s">
        <v>1857</v>
      </c>
      <c r="E356" s="358"/>
      <c r="F356" s="358"/>
      <c r="G356" s="358"/>
      <c r="H356" s="358"/>
      <c r="I356" s="358"/>
      <c r="J356" s="358"/>
      <c r="K356" s="358"/>
      <c r="L356" s="358"/>
      <c r="M356" s="358"/>
      <c r="N356" s="358"/>
      <c r="O356" s="358"/>
      <c r="P356" s="358"/>
      <c r="Q356" s="358"/>
      <c r="R356" s="358"/>
      <c r="S356" s="358"/>
      <c r="T356" s="358"/>
      <c r="U356" s="358"/>
      <c r="V356" s="358"/>
      <c r="W356" s="358"/>
      <c r="X356" s="358"/>
      <c r="Y356" s="358"/>
      <c r="Z356" s="358"/>
      <c r="AA356" s="358"/>
      <c r="AB356" s="358"/>
      <c r="AC356" s="356"/>
      <c r="AD356" s="356"/>
      <c r="AE356" s="356"/>
      <c r="AF356" s="356"/>
      <c r="AG356" s="356"/>
      <c r="AH356" s="356"/>
      <c r="AI356" s="356"/>
      <c r="AJ356" s="356"/>
      <c r="AK356" s="356"/>
      <c r="AL356" s="356"/>
      <c r="AM356" s="356"/>
      <c r="AN356" s="356"/>
      <c r="AO356" s="356"/>
      <c r="AP356" s="356"/>
    </row>
    <row r="357" spans="1:42" s="1" customFormat="1">
      <c r="A357"/>
      <c r="B357" s="359" t="s">
        <v>5199</v>
      </c>
      <c r="C357" s="360">
        <v>575</v>
      </c>
      <c r="D357" s="359" t="s">
        <v>5765</v>
      </c>
      <c r="E357" s="358"/>
      <c r="F357" s="358"/>
      <c r="G357" s="358"/>
      <c r="H357" s="358"/>
      <c r="I357" s="358"/>
      <c r="J357" s="358"/>
      <c r="K357" s="358"/>
      <c r="L357" s="358"/>
      <c r="M357" s="358"/>
      <c r="N357" s="358"/>
      <c r="O357" s="358"/>
      <c r="P357" s="358"/>
      <c r="Q357" s="358"/>
      <c r="R357" s="358"/>
      <c r="S357" s="358"/>
      <c r="T357" s="358"/>
      <c r="U357" s="358"/>
      <c r="V357" s="358"/>
      <c r="W357" s="358"/>
      <c r="X357" s="358"/>
      <c r="Y357" s="358"/>
      <c r="Z357" s="358"/>
      <c r="AA357" s="358"/>
      <c r="AB357" s="358"/>
      <c r="AC357" s="356"/>
      <c r="AD357" s="356"/>
      <c r="AE357" s="356"/>
      <c r="AF357" s="356"/>
      <c r="AG357" s="356"/>
      <c r="AH357" s="356"/>
      <c r="AI357" s="356"/>
      <c r="AJ357" s="356"/>
      <c r="AK357" s="356"/>
      <c r="AL357" s="356"/>
      <c r="AM357" s="356"/>
      <c r="AN357" s="356"/>
      <c r="AO357" s="356"/>
      <c r="AP357" s="356"/>
    </row>
    <row r="358" spans="1:42" s="1" customFormat="1">
      <c r="A358"/>
      <c r="B358" s="359" t="s">
        <v>5200</v>
      </c>
      <c r="C358" s="360">
        <v>35</v>
      </c>
      <c r="D358" s="359" t="s">
        <v>4513</v>
      </c>
      <c r="E358" s="358"/>
      <c r="F358" s="358"/>
      <c r="G358" s="358"/>
      <c r="H358" s="358"/>
      <c r="I358" s="358"/>
      <c r="J358" s="358"/>
      <c r="K358" s="358"/>
      <c r="L358" s="358"/>
      <c r="M358" s="358"/>
      <c r="N358" s="358"/>
      <c r="O358" s="358"/>
      <c r="P358" s="358"/>
      <c r="Q358" s="358"/>
      <c r="R358" s="358"/>
      <c r="S358" s="358"/>
      <c r="T358" s="358"/>
      <c r="U358" s="358"/>
      <c r="V358" s="358"/>
      <c r="W358" s="358"/>
      <c r="X358" s="358"/>
      <c r="Y358" s="358"/>
      <c r="Z358" s="358"/>
      <c r="AA358" s="358"/>
      <c r="AB358" s="358"/>
      <c r="AC358" s="356"/>
      <c r="AD358" s="356"/>
      <c r="AE358" s="356"/>
      <c r="AF358" s="356"/>
      <c r="AG358" s="356"/>
      <c r="AH358" s="356"/>
      <c r="AI358" s="356"/>
      <c r="AJ358" s="356"/>
      <c r="AK358" s="356"/>
      <c r="AL358" s="356"/>
      <c r="AM358" s="356"/>
      <c r="AN358" s="356"/>
      <c r="AO358" s="356"/>
      <c r="AP358" s="356"/>
    </row>
    <row r="359" spans="1:42" s="1" customFormat="1">
      <c r="A359"/>
      <c r="B359" s="359" t="s">
        <v>5201</v>
      </c>
      <c r="C359" s="360">
        <v>5.44</v>
      </c>
      <c r="D359" s="359" t="s">
        <v>5756</v>
      </c>
      <c r="E359" s="358"/>
      <c r="F359" s="358"/>
      <c r="G359" s="358"/>
      <c r="H359" s="358"/>
      <c r="I359" s="358"/>
      <c r="J359" s="358"/>
      <c r="K359" s="358"/>
      <c r="L359" s="358"/>
      <c r="M359" s="358"/>
      <c r="N359" s="358"/>
      <c r="O359" s="358"/>
      <c r="P359" s="358"/>
      <c r="Q359" s="358"/>
      <c r="R359" s="358"/>
      <c r="S359" s="358"/>
      <c r="T359" s="358"/>
      <c r="U359" s="358"/>
      <c r="V359" s="358"/>
      <c r="W359" s="358"/>
      <c r="X359" s="358"/>
      <c r="Y359" s="358"/>
      <c r="Z359" s="358"/>
      <c r="AA359" s="358"/>
      <c r="AB359" s="358"/>
      <c r="AC359" s="356"/>
      <c r="AD359" s="356"/>
      <c r="AE359" s="356"/>
      <c r="AF359" s="356"/>
      <c r="AG359" s="356"/>
      <c r="AH359" s="356"/>
      <c r="AI359" s="356"/>
      <c r="AJ359" s="356"/>
      <c r="AK359" s="356"/>
      <c r="AL359" s="356"/>
      <c r="AM359" s="356"/>
      <c r="AN359" s="356"/>
      <c r="AO359" s="356"/>
      <c r="AP359" s="356"/>
    </row>
    <row r="360" spans="1:42" s="1" customFormat="1">
      <c r="A360"/>
      <c r="B360" s="359" t="s">
        <v>5202</v>
      </c>
      <c r="C360" s="360">
        <v>50</v>
      </c>
      <c r="D360" s="359" t="s">
        <v>1365</v>
      </c>
      <c r="E360" s="358"/>
      <c r="F360" s="358"/>
      <c r="G360" s="358"/>
      <c r="H360" s="358"/>
      <c r="I360" s="358"/>
      <c r="J360" s="358"/>
      <c r="K360" s="358"/>
      <c r="L360" s="358"/>
      <c r="M360" s="358"/>
      <c r="N360" s="358"/>
      <c r="O360" s="358"/>
      <c r="P360" s="358"/>
      <c r="Q360" s="358"/>
      <c r="R360" s="358"/>
      <c r="S360" s="358"/>
      <c r="T360" s="358"/>
      <c r="U360" s="358"/>
      <c r="V360" s="358"/>
      <c r="W360" s="358"/>
      <c r="X360" s="358"/>
      <c r="Y360" s="358"/>
      <c r="Z360" s="358"/>
      <c r="AA360" s="358"/>
      <c r="AB360" s="358"/>
      <c r="AC360" s="356"/>
      <c r="AD360" s="356"/>
      <c r="AE360" s="356"/>
      <c r="AF360" s="356"/>
      <c r="AG360" s="356"/>
      <c r="AH360" s="356"/>
      <c r="AI360" s="356"/>
      <c r="AJ360" s="356"/>
      <c r="AK360" s="356"/>
      <c r="AL360" s="356"/>
      <c r="AM360" s="356"/>
      <c r="AN360" s="356"/>
      <c r="AO360" s="356"/>
      <c r="AP360" s="356"/>
    </row>
    <row r="361" spans="1:42" s="1" customFormat="1">
      <c r="A361"/>
      <c r="B361" s="359" t="s">
        <v>5203</v>
      </c>
      <c r="C361" s="360">
        <v>100</v>
      </c>
      <c r="D361" s="359" t="s">
        <v>5766</v>
      </c>
      <c r="E361" s="358"/>
      <c r="F361" s="358"/>
      <c r="G361" s="358"/>
      <c r="H361" s="358"/>
      <c r="I361" s="358"/>
      <c r="J361" s="358"/>
      <c r="K361" s="358"/>
      <c r="L361" s="358"/>
      <c r="M361" s="358"/>
      <c r="N361" s="358"/>
      <c r="O361" s="358"/>
      <c r="P361" s="358"/>
      <c r="Q361" s="358"/>
      <c r="R361" s="358"/>
      <c r="S361" s="358"/>
      <c r="T361" s="358"/>
      <c r="U361" s="358"/>
      <c r="V361" s="358"/>
      <c r="W361" s="358"/>
      <c r="X361" s="358"/>
      <c r="Y361" s="358"/>
      <c r="Z361" s="358"/>
      <c r="AA361" s="358"/>
      <c r="AB361" s="358"/>
      <c r="AC361" s="356"/>
      <c r="AD361" s="356"/>
      <c r="AE361" s="356"/>
      <c r="AF361" s="356"/>
      <c r="AG361" s="356"/>
      <c r="AH361" s="356"/>
      <c r="AI361" s="356"/>
      <c r="AJ361" s="356"/>
      <c r="AK361" s="356"/>
      <c r="AL361" s="356"/>
      <c r="AM361" s="356"/>
      <c r="AN361" s="356"/>
      <c r="AO361" s="356"/>
      <c r="AP361" s="356"/>
    </row>
    <row r="362" spans="1:42" s="1" customFormat="1">
      <c r="A362"/>
      <c r="B362" s="359" t="s">
        <v>5204</v>
      </c>
      <c r="C362" s="360">
        <v>16.98</v>
      </c>
      <c r="D362" s="359" t="s">
        <v>4731</v>
      </c>
      <c r="E362" s="358"/>
      <c r="F362" s="358"/>
      <c r="G362" s="358"/>
      <c r="H362" s="358"/>
      <c r="I362" s="358"/>
      <c r="J362" s="358"/>
      <c r="K362" s="358"/>
      <c r="L362" s="358"/>
      <c r="M362" s="358"/>
      <c r="N362" s="358"/>
      <c r="O362" s="358"/>
      <c r="P362" s="358"/>
      <c r="Q362" s="358"/>
      <c r="R362" s="358"/>
      <c r="S362" s="358"/>
      <c r="T362" s="358"/>
      <c r="U362" s="358"/>
      <c r="V362" s="358"/>
      <c r="W362" s="358"/>
      <c r="X362" s="358"/>
      <c r="Y362" s="358"/>
      <c r="Z362" s="358"/>
      <c r="AA362" s="358"/>
      <c r="AB362" s="358"/>
      <c r="AC362" s="356"/>
      <c r="AD362" s="356"/>
      <c r="AE362" s="356"/>
      <c r="AF362" s="356"/>
      <c r="AG362" s="356"/>
      <c r="AH362" s="356"/>
      <c r="AI362" s="356"/>
      <c r="AJ362" s="356"/>
      <c r="AK362" s="356"/>
      <c r="AL362" s="356"/>
      <c r="AM362" s="356"/>
      <c r="AN362" s="356"/>
      <c r="AO362" s="356"/>
      <c r="AP362" s="356"/>
    </row>
    <row r="363" spans="1:42" s="1" customFormat="1">
      <c r="A363"/>
      <c r="B363" s="359" t="s">
        <v>5205</v>
      </c>
      <c r="C363" s="360">
        <v>100</v>
      </c>
      <c r="D363" s="359" t="s">
        <v>5767</v>
      </c>
      <c r="E363" s="358"/>
      <c r="F363" s="358"/>
      <c r="G363" s="358"/>
      <c r="H363" s="358"/>
      <c r="I363" s="358"/>
      <c r="J363" s="358"/>
      <c r="K363" s="358"/>
      <c r="L363" s="358"/>
      <c r="M363" s="358"/>
      <c r="N363" s="358"/>
      <c r="O363" s="358"/>
      <c r="P363" s="358"/>
      <c r="Q363" s="358"/>
      <c r="R363" s="358"/>
      <c r="S363" s="358"/>
      <c r="T363" s="358"/>
      <c r="U363" s="358"/>
      <c r="V363" s="358"/>
      <c r="W363" s="358"/>
      <c r="X363" s="358"/>
      <c r="Y363" s="358"/>
      <c r="Z363" s="358"/>
      <c r="AA363" s="358"/>
      <c r="AB363" s="358"/>
      <c r="AC363" s="356"/>
      <c r="AD363" s="356"/>
      <c r="AE363" s="356"/>
      <c r="AF363" s="356"/>
      <c r="AG363" s="356"/>
      <c r="AH363" s="356"/>
      <c r="AI363" s="356"/>
      <c r="AJ363" s="356"/>
      <c r="AK363" s="356"/>
      <c r="AL363" s="356"/>
      <c r="AM363" s="356"/>
      <c r="AN363" s="356"/>
      <c r="AO363" s="356"/>
      <c r="AP363" s="356"/>
    </row>
    <row r="364" spans="1:42" s="1" customFormat="1">
      <c r="A364"/>
      <c r="B364" s="359" t="s">
        <v>5206</v>
      </c>
      <c r="C364" s="360">
        <v>20</v>
      </c>
      <c r="D364" s="359" t="s">
        <v>5768</v>
      </c>
      <c r="E364" s="358"/>
      <c r="F364" s="358"/>
      <c r="G364" s="358"/>
      <c r="H364" s="358"/>
      <c r="I364" s="358"/>
      <c r="J364" s="358"/>
      <c r="K364" s="358"/>
      <c r="L364" s="358"/>
      <c r="M364" s="358"/>
      <c r="N364" s="358"/>
      <c r="O364" s="358"/>
      <c r="P364" s="358"/>
      <c r="Q364" s="358"/>
      <c r="R364" s="358"/>
      <c r="S364" s="358"/>
      <c r="T364" s="358"/>
      <c r="U364" s="358"/>
      <c r="V364" s="358"/>
      <c r="W364" s="358"/>
      <c r="X364" s="358"/>
      <c r="Y364" s="358"/>
      <c r="Z364" s="358"/>
      <c r="AA364" s="358"/>
      <c r="AB364" s="358"/>
      <c r="AC364" s="356"/>
      <c r="AD364" s="356"/>
      <c r="AE364" s="356"/>
      <c r="AF364" s="356"/>
      <c r="AG364" s="356"/>
      <c r="AH364" s="356"/>
      <c r="AI364" s="356"/>
      <c r="AJ364" s="356"/>
      <c r="AK364" s="356"/>
      <c r="AL364" s="356"/>
      <c r="AM364" s="356"/>
      <c r="AN364" s="356"/>
      <c r="AO364" s="356"/>
      <c r="AP364" s="356"/>
    </row>
    <row r="365" spans="1:42" s="1" customFormat="1">
      <c r="A365"/>
      <c r="B365" s="359" t="s">
        <v>5207</v>
      </c>
      <c r="C365" s="360">
        <v>354</v>
      </c>
      <c r="D365" s="359" t="s">
        <v>5684</v>
      </c>
      <c r="E365" s="358"/>
      <c r="F365" s="358"/>
      <c r="G365" s="358"/>
      <c r="H365" s="358"/>
      <c r="I365" s="358"/>
      <c r="J365" s="358"/>
      <c r="K365" s="358"/>
      <c r="L365" s="358"/>
      <c r="M365" s="358"/>
      <c r="N365" s="358"/>
      <c r="O365" s="358"/>
      <c r="P365" s="358"/>
      <c r="Q365" s="358"/>
      <c r="R365" s="358"/>
      <c r="S365" s="358"/>
      <c r="T365" s="358"/>
      <c r="U365" s="358"/>
      <c r="V365" s="358"/>
      <c r="W365" s="358"/>
      <c r="X365" s="358"/>
      <c r="Y365" s="358"/>
      <c r="Z365" s="358"/>
      <c r="AA365" s="358"/>
      <c r="AB365" s="358"/>
      <c r="AC365" s="356"/>
      <c r="AD365" s="356"/>
      <c r="AE365" s="356"/>
      <c r="AF365" s="356"/>
      <c r="AG365" s="356"/>
      <c r="AH365" s="356"/>
      <c r="AI365" s="356"/>
      <c r="AJ365" s="356"/>
      <c r="AK365" s="356"/>
      <c r="AL365" s="356"/>
      <c r="AM365" s="356"/>
      <c r="AN365" s="356"/>
      <c r="AO365" s="356"/>
      <c r="AP365" s="356"/>
    </row>
    <row r="366" spans="1:42" s="1" customFormat="1">
      <c r="A366"/>
      <c r="B366" s="359" t="s">
        <v>5208</v>
      </c>
      <c r="C366" s="360">
        <v>55.55</v>
      </c>
      <c r="D366" s="359" t="s">
        <v>4885</v>
      </c>
      <c r="E366" s="358"/>
      <c r="F366" s="358"/>
      <c r="G366" s="358"/>
      <c r="H366" s="358"/>
      <c r="I366" s="358"/>
      <c r="J366" s="358"/>
      <c r="K366" s="358"/>
      <c r="L366" s="358"/>
      <c r="M366" s="358"/>
      <c r="N366" s="358"/>
      <c r="O366" s="358"/>
      <c r="P366" s="358"/>
      <c r="Q366" s="358"/>
      <c r="R366" s="358"/>
      <c r="S366" s="358"/>
      <c r="T366" s="358"/>
      <c r="U366" s="358"/>
      <c r="V366" s="358"/>
      <c r="W366" s="358"/>
      <c r="X366" s="358"/>
      <c r="Y366" s="358"/>
      <c r="Z366" s="358"/>
      <c r="AA366" s="358"/>
      <c r="AB366" s="358"/>
      <c r="AC366" s="356"/>
      <c r="AD366" s="356"/>
      <c r="AE366" s="356"/>
      <c r="AF366" s="356"/>
      <c r="AG366" s="356"/>
      <c r="AH366" s="356"/>
      <c r="AI366" s="356"/>
      <c r="AJ366" s="356"/>
      <c r="AK366" s="356"/>
      <c r="AL366" s="356"/>
      <c r="AM366" s="356"/>
      <c r="AN366" s="356"/>
      <c r="AO366" s="356"/>
      <c r="AP366" s="356"/>
    </row>
    <row r="367" spans="1:42" s="1" customFormat="1">
      <c r="A367"/>
      <c r="B367" s="359" t="s">
        <v>5209</v>
      </c>
      <c r="C367" s="360">
        <v>50</v>
      </c>
      <c r="D367" s="359" t="s">
        <v>5769</v>
      </c>
      <c r="E367" s="358"/>
      <c r="F367" s="358"/>
      <c r="G367" s="358"/>
      <c r="H367" s="358"/>
      <c r="I367" s="358"/>
      <c r="J367" s="358"/>
      <c r="K367" s="358"/>
      <c r="L367" s="358"/>
      <c r="M367" s="358"/>
      <c r="N367" s="358"/>
      <c r="O367" s="358"/>
      <c r="P367" s="358"/>
      <c r="Q367" s="358"/>
      <c r="R367" s="358"/>
      <c r="S367" s="358"/>
      <c r="T367" s="358"/>
      <c r="U367" s="358"/>
      <c r="V367" s="358"/>
      <c r="W367" s="358"/>
      <c r="X367" s="358"/>
      <c r="Y367" s="358"/>
      <c r="Z367" s="358"/>
      <c r="AA367" s="358"/>
      <c r="AB367" s="358"/>
      <c r="AC367" s="356"/>
      <c r="AD367" s="356"/>
      <c r="AE367" s="356"/>
      <c r="AF367" s="356"/>
      <c r="AG367" s="356"/>
      <c r="AH367" s="356"/>
      <c r="AI367" s="356"/>
      <c r="AJ367" s="356"/>
      <c r="AK367" s="356"/>
      <c r="AL367" s="356"/>
      <c r="AM367" s="356"/>
      <c r="AN367" s="356"/>
      <c r="AO367" s="356"/>
      <c r="AP367" s="356"/>
    </row>
    <row r="368" spans="1:42" s="1" customFormat="1">
      <c r="A368"/>
      <c r="B368" s="359" t="s">
        <v>5210</v>
      </c>
      <c r="C368" s="360">
        <v>300</v>
      </c>
      <c r="D368" s="359" t="s">
        <v>3957</v>
      </c>
      <c r="E368" s="358"/>
      <c r="F368" s="358"/>
      <c r="G368" s="358"/>
      <c r="H368" s="358"/>
      <c r="I368" s="358"/>
      <c r="J368" s="358"/>
      <c r="K368" s="358"/>
      <c r="L368" s="358"/>
      <c r="M368" s="358"/>
      <c r="N368" s="358"/>
      <c r="O368" s="358"/>
      <c r="P368" s="358"/>
      <c r="Q368" s="358"/>
      <c r="R368" s="358"/>
      <c r="S368" s="358"/>
      <c r="T368" s="358"/>
      <c r="U368" s="358"/>
      <c r="V368" s="358"/>
      <c r="W368" s="358"/>
      <c r="X368" s="358"/>
      <c r="Y368" s="358"/>
      <c r="Z368" s="358"/>
      <c r="AA368" s="358"/>
      <c r="AB368" s="358"/>
      <c r="AC368" s="356"/>
      <c r="AD368" s="356"/>
      <c r="AE368" s="356"/>
      <c r="AF368" s="356"/>
      <c r="AG368" s="356"/>
      <c r="AH368" s="356"/>
      <c r="AI368" s="356"/>
      <c r="AJ368" s="356"/>
      <c r="AK368" s="356"/>
      <c r="AL368" s="356"/>
      <c r="AM368" s="356"/>
      <c r="AN368" s="356"/>
      <c r="AO368" s="356"/>
      <c r="AP368" s="356"/>
    </row>
    <row r="369" spans="1:42" s="1" customFormat="1">
      <c r="A369"/>
      <c r="B369" s="359" t="s">
        <v>5211</v>
      </c>
      <c r="C369" s="360">
        <v>100</v>
      </c>
      <c r="D369" s="359" t="s">
        <v>3933</v>
      </c>
      <c r="E369" s="358"/>
      <c r="F369" s="358"/>
      <c r="G369" s="358"/>
      <c r="H369" s="358"/>
      <c r="I369" s="358"/>
      <c r="J369" s="358"/>
      <c r="K369" s="358"/>
      <c r="L369" s="358"/>
      <c r="M369" s="358"/>
      <c r="N369" s="358"/>
      <c r="O369" s="358"/>
      <c r="P369" s="358"/>
      <c r="Q369" s="358"/>
      <c r="R369" s="358"/>
      <c r="S369" s="358"/>
      <c r="T369" s="358"/>
      <c r="U369" s="358"/>
      <c r="V369" s="358"/>
      <c r="W369" s="358"/>
      <c r="X369" s="358"/>
      <c r="Y369" s="358"/>
      <c r="Z369" s="358"/>
      <c r="AA369" s="358"/>
      <c r="AB369" s="358"/>
      <c r="AC369" s="356"/>
      <c r="AD369" s="356"/>
      <c r="AE369" s="356"/>
      <c r="AF369" s="356"/>
      <c r="AG369" s="356"/>
      <c r="AH369" s="356"/>
      <c r="AI369" s="356"/>
      <c r="AJ369" s="356"/>
      <c r="AK369" s="356"/>
      <c r="AL369" s="356"/>
      <c r="AM369" s="356"/>
      <c r="AN369" s="356"/>
      <c r="AO369" s="356"/>
      <c r="AP369" s="356"/>
    </row>
    <row r="370" spans="1:42" s="1" customFormat="1">
      <c r="A370"/>
      <c r="B370" s="359" t="s">
        <v>5212</v>
      </c>
      <c r="C370" s="360">
        <v>25.37</v>
      </c>
      <c r="D370" s="359" t="s">
        <v>5770</v>
      </c>
      <c r="E370" s="358"/>
      <c r="F370" s="358"/>
      <c r="G370" s="358"/>
      <c r="H370" s="358"/>
      <c r="I370" s="358"/>
      <c r="J370" s="358"/>
      <c r="K370" s="358"/>
      <c r="L370" s="358"/>
      <c r="M370" s="358"/>
      <c r="N370" s="358"/>
      <c r="O370" s="358"/>
      <c r="P370" s="358"/>
      <c r="Q370" s="358"/>
      <c r="R370" s="358"/>
      <c r="S370" s="358"/>
      <c r="T370" s="358"/>
      <c r="U370" s="358"/>
      <c r="V370" s="358"/>
      <c r="W370" s="358"/>
      <c r="X370" s="358"/>
      <c r="Y370" s="358"/>
      <c r="Z370" s="358"/>
      <c r="AA370" s="358"/>
      <c r="AB370" s="358"/>
      <c r="AC370" s="356"/>
      <c r="AD370" s="356"/>
      <c r="AE370" s="356"/>
      <c r="AF370" s="356"/>
      <c r="AG370" s="356"/>
      <c r="AH370" s="356"/>
      <c r="AI370" s="356"/>
      <c r="AJ370" s="356"/>
      <c r="AK370" s="356"/>
      <c r="AL370" s="356"/>
      <c r="AM370" s="356"/>
      <c r="AN370" s="356"/>
      <c r="AO370" s="356"/>
      <c r="AP370" s="356"/>
    </row>
    <row r="371" spans="1:42" s="1" customFormat="1">
      <c r="A371"/>
      <c r="B371" s="359" t="s">
        <v>5213</v>
      </c>
      <c r="C371" s="360">
        <v>120.9</v>
      </c>
      <c r="D371" s="359" t="s">
        <v>4660</v>
      </c>
      <c r="E371" s="358"/>
      <c r="F371" s="358"/>
      <c r="G371" s="358"/>
      <c r="H371" s="358"/>
      <c r="I371" s="358"/>
      <c r="J371" s="358"/>
      <c r="K371" s="358"/>
      <c r="L371" s="358"/>
      <c r="M371" s="358"/>
      <c r="N371" s="358"/>
      <c r="O371" s="358"/>
      <c r="P371" s="358"/>
      <c r="Q371" s="358"/>
      <c r="R371" s="358"/>
      <c r="S371" s="358"/>
      <c r="T371" s="358"/>
      <c r="U371" s="358"/>
      <c r="V371" s="358"/>
      <c r="W371" s="358"/>
      <c r="X371" s="358"/>
      <c r="Y371" s="358"/>
      <c r="Z371" s="358"/>
      <c r="AA371" s="358"/>
      <c r="AB371" s="358"/>
      <c r="AC371" s="356"/>
      <c r="AD371" s="356"/>
      <c r="AE371" s="356"/>
      <c r="AF371" s="356"/>
      <c r="AG371" s="356"/>
      <c r="AH371" s="356"/>
      <c r="AI371" s="356"/>
      <c r="AJ371" s="356"/>
      <c r="AK371" s="356"/>
      <c r="AL371" s="356"/>
      <c r="AM371" s="356"/>
      <c r="AN371" s="356"/>
      <c r="AO371" s="356"/>
      <c r="AP371" s="356"/>
    </row>
    <row r="372" spans="1:42" s="1" customFormat="1">
      <c r="A372"/>
      <c r="B372" s="359" t="s">
        <v>5214</v>
      </c>
      <c r="C372" s="360">
        <v>1000</v>
      </c>
      <c r="D372" s="359" t="s">
        <v>4923</v>
      </c>
      <c r="E372" s="358"/>
      <c r="F372" s="358"/>
      <c r="G372" s="358"/>
      <c r="H372" s="358"/>
      <c r="I372" s="358"/>
      <c r="J372" s="358"/>
      <c r="K372" s="358"/>
      <c r="L372" s="358"/>
      <c r="M372" s="358"/>
      <c r="N372" s="358"/>
      <c r="O372" s="358"/>
      <c r="P372" s="358"/>
      <c r="Q372" s="358"/>
      <c r="R372" s="358"/>
      <c r="S372" s="358"/>
      <c r="T372" s="358"/>
      <c r="U372" s="358"/>
      <c r="V372" s="358"/>
      <c r="W372" s="358"/>
      <c r="X372" s="358"/>
      <c r="Y372" s="358"/>
      <c r="Z372" s="358"/>
      <c r="AA372" s="358"/>
      <c r="AB372" s="358"/>
      <c r="AC372" s="356"/>
      <c r="AD372" s="356"/>
      <c r="AE372" s="356"/>
      <c r="AF372" s="356"/>
      <c r="AG372" s="356"/>
      <c r="AH372" s="356"/>
      <c r="AI372" s="356"/>
      <c r="AJ372" s="356"/>
      <c r="AK372" s="356"/>
      <c r="AL372" s="356"/>
      <c r="AM372" s="356"/>
      <c r="AN372" s="356"/>
      <c r="AO372" s="356"/>
      <c r="AP372" s="356"/>
    </row>
    <row r="373" spans="1:42" s="1" customFormat="1">
      <c r="A373"/>
      <c r="B373" s="359" t="s">
        <v>5215</v>
      </c>
      <c r="C373" s="360">
        <v>100</v>
      </c>
      <c r="D373" s="359" t="s">
        <v>5771</v>
      </c>
      <c r="E373" s="358"/>
      <c r="F373" s="358"/>
      <c r="G373" s="358"/>
      <c r="H373" s="358"/>
      <c r="I373" s="358"/>
      <c r="J373" s="358"/>
      <c r="K373" s="358"/>
      <c r="L373" s="358"/>
      <c r="M373" s="358"/>
      <c r="N373" s="358"/>
      <c r="O373" s="358"/>
      <c r="P373" s="358"/>
      <c r="Q373" s="358"/>
      <c r="R373" s="358"/>
      <c r="S373" s="358"/>
      <c r="T373" s="358"/>
      <c r="U373" s="358"/>
      <c r="V373" s="358"/>
      <c r="W373" s="358"/>
      <c r="X373" s="358"/>
      <c r="Y373" s="358"/>
      <c r="Z373" s="358"/>
      <c r="AA373" s="358"/>
      <c r="AB373" s="358"/>
      <c r="AC373" s="356"/>
      <c r="AD373" s="356"/>
      <c r="AE373" s="356"/>
      <c r="AF373" s="356"/>
      <c r="AG373" s="356"/>
      <c r="AH373" s="356"/>
      <c r="AI373" s="356"/>
      <c r="AJ373" s="356"/>
      <c r="AK373" s="356"/>
      <c r="AL373" s="356"/>
      <c r="AM373" s="356"/>
      <c r="AN373" s="356"/>
      <c r="AO373" s="356"/>
      <c r="AP373" s="356"/>
    </row>
    <row r="374" spans="1:42" s="1" customFormat="1">
      <c r="A374"/>
      <c r="B374" s="359" t="s">
        <v>5216</v>
      </c>
      <c r="C374" s="360">
        <v>100</v>
      </c>
      <c r="D374" s="359" t="s">
        <v>5772</v>
      </c>
      <c r="E374" s="358"/>
      <c r="F374" s="358"/>
      <c r="G374" s="358"/>
      <c r="H374" s="358"/>
      <c r="I374" s="358"/>
      <c r="J374" s="358"/>
      <c r="K374" s="358"/>
      <c r="L374" s="358"/>
      <c r="M374" s="358"/>
      <c r="N374" s="358"/>
      <c r="O374" s="358"/>
      <c r="P374" s="358"/>
      <c r="Q374" s="358"/>
      <c r="R374" s="358"/>
      <c r="S374" s="358"/>
      <c r="T374" s="358"/>
      <c r="U374" s="358"/>
      <c r="V374" s="358"/>
      <c r="W374" s="358"/>
      <c r="X374" s="358"/>
      <c r="Y374" s="358"/>
      <c r="Z374" s="358"/>
      <c r="AA374" s="358"/>
      <c r="AB374" s="358"/>
      <c r="AC374" s="356"/>
      <c r="AD374" s="356"/>
      <c r="AE374" s="356"/>
      <c r="AF374" s="356"/>
      <c r="AG374" s="356"/>
      <c r="AH374" s="356"/>
      <c r="AI374" s="356"/>
      <c r="AJ374" s="356"/>
      <c r="AK374" s="356"/>
      <c r="AL374" s="356"/>
      <c r="AM374" s="356"/>
      <c r="AN374" s="356"/>
      <c r="AO374" s="356"/>
      <c r="AP374" s="356"/>
    </row>
    <row r="375" spans="1:42" s="1" customFormat="1">
      <c r="A375"/>
      <c r="B375" s="359" t="s">
        <v>5217</v>
      </c>
      <c r="C375" s="360">
        <v>11</v>
      </c>
      <c r="D375" s="359" t="s">
        <v>3316</v>
      </c>
      <c r="E375" s="358"/>
      <c r="F375" s="358"/>
      <c r="G375" s="358"/>
      <c r="H375" s="358"/>
      <c r="I375" s="358"/>
      <c r="J375" s="358"/>
      <c r="K375" s="358"/>
      <c r="L375" s="358"/>
      <c r="M375" s="358"/>
      <c r="N375" s="358"/>
      <c r="O375" s="358"/>
      <c r="P375" s="358"/>
      <c r="Q375" s="358"/>
      <c r="R375" s="358"/>
      <c r="S375" s="358"/>
      <c r="T375" s="358"/>
      <c r="U375" s="358"/>
      <c r="V375" s="358"/>
      <c r="W375" s="358"/>
      <c r="X375" s="358"/>
      <c r="Y375" s="358"/>
      <c r="Z375" s="358"/>
      <c r="AA375" s="358"/>
      <c r="AB375" s="358"/>
      <c r="AC375" s="356"/>
      <c r="AD375" s="356"/>
      <c r="AE375" s="356"/>
      <c r="AF375" s="356"/>
      <c r="AG375" s="356"/>
      <c r="AH375" s="356"/>
      <c r="AI375" s="356"/>
      <c r="AJ375" s="356"/>
      <c r="AK375" s="356"/>
      <c r="AL375" s="356"/>
      <c r="AM375" s="356"/>
      <c r="AN375" s="356"/>
      <c r="AO375" s="356"/>
      <c r="AP375" s="356"/>
    </row>
    <row r="376" spans="1:42" s="1" customFormat="1">
      <c r="A376"/>
      <c r="B376" s="359" t="s">
        <v>5218</v>
      </c>
      <c r="C376" s="360">
        <v>100</v>
      </c>
      <c r="D376" s="359" t="s">
        <v>5773</v>
      </c>
      <c r="E376" s="358"/>
      <c r="F376" s="358"/>
      <c r="G376" s="358"/>
      <c r="H376" s="358"/>
      <c r="I376" s="358"/>
      <c r="J376" s="358"/>
      <c r="K376" s="358"/>
      <c r="L376" s="358"/>
      <c r="M376" s="358"/>
      <c r="N376" s="358"/>
      <c r="O376" s="358"/>
      <c r="P376" s="358"/>
      <c r="Q376" s="358"/>
      <c r="R376" s="358"/>
      <c r="S376" s="358"/>
      <c r="T376" s="358"/>
      <c r="U376" s="358"/>
      <c r="V376" s="358"/>
      <c r="W376" s="358"/>
      <c r="X376" s="358"/>
      <c r="Y376" s="358"/>
      <c r="Z376" s="358"/>
      <c r="AA376" s="358"/>
      <c r="AB376" s="358"/>
      <c r="AC376" s="356"/>
      <c r="AD376" s="356"/>
      <c r="AE376" s="356"/>
      <c r="AF376" s="356"/>
      <c r="AG376" s="356"/>
      <c r="AH376" s="356"/>
      <c r="AI376" s="356"/>
      <c r="AJ376" s="356"/>
      <c r="AK376" s="356"/>
      <c r="AL376" s="356"/>
      <c r="AM376" s="356"/>
      <c r="AN376" s="356"/>
      <c r="AO376" s="356"/>
      <c r="AP376" s="356"/>
    </row>
    <row r="377" spans="1:42" s="1" customFormat="1">
      <c r="A377"/>
      <c r="B377" s="359" t="s">
        <v>5219</v>
      </c>
      <c r="C377" s="360">
        <v>34</v>
      </c>
      <c r="D377" s="359" t="s">
        <v>5774</v>
      </c>
      <c r="E377" s="358"/>
      <c r="F377" s="358"/>
      <c r="G377" s="358"/>
      <c r="H377" s="358"/>
      <c r="I377" s="358"/>
      <c r="J377" s="358"/>
      <c r="K377" s="358"/>
      <c r="L377" s="358"/>
      <c r="M377" s="358"/>
      <c r="N377" s="358"/>
      <c r="O377" s="358"/>
      <c r="P377" s="358"/>
      <c r="Q377" s="358"/>
      <c r="R377" s="358"/>
      <c r="S377" s="358"/>
      <c r="T377" s="358"/>
      <c r="U377" s="358"/>
      <c r="V377" s="358"/>
      <c r="W377" s="358"/>
      <c r="X377" s="358"/>
      <c r="Y377" s="358"/>
      <c r="Z377" s="358"/>
      <c r="AA377" s="358"/>
      <c r="AB377" s="358"/>
      <c r="AC377" s="356"/>
      <c r="AD377" s="356"/>
      <c r="AE377" s="356"/>
      <c r="AF377" s="356"/>
      <c r="AG377" s="356"/>
      <c r="AH377" s="356"/>
      <c r="AI377" s="356"/>
      <c r="AJ377" s="356"/>
      <c r="AK377" s="356"/>
      <c r="AL377" s="356"/>
      <c r="AM377" s="356"/>
      <c r="AN377" s="356"/>
      <c r="AO377" s="356"/>
      <c r="AP377" s="356"/>
    </row>
    <row r="378" spans="1:42" s="1" customFormat="1">
      <c r="A378"/>
      <c r="B378" s="359" t="s">
        <v>5220</v>
      </c>
      <c r="C378" s="360">
        <v>40</v>
      </c>
      <c r="D378" s="359" t="s">
        <v>5775</v>
      </c>
      <c r="E378" s="358"/>
      <c r="F378" s="358"/>
      <c r="G378" s="358"/>
      <c r="H378" s="358"/>
      <c r="I378" s="358"/>
      <c r="J378" s="358"/>
      <c r="K378" s="358"/>
      <c r="L378" s="358"/>
      <c r="M378" s="358"/>
      <c r="N378" s="358"/>
      <c r="O378" s="358"/>
      <c r="P378" s="358"/>
      <c r="Q378" s="358"/>
      <c r="R378" s="358"/>
      <c r="S378" s="358"/>
      <c r="T378" s="358"/>
      <c r="U378" s="358"/>
      <c r="V378" s="358"/>
      <c r="W378" s="358"/>
      <c r="X378" s="358"/>
      <c r="Y378" s="358"/>
      <c r="Z378" s="358"/>
      <c r="AA378" s="358"/>
      <c r="AB378" s="358"/>
      <c r="AC378" s="356"/>
      <c r="AD378" s="356"/>
      <c r="AE378" s="356"/>
      <c r="AF378" s="356"/>
      <c r="AG378" s="356"/>
      <c r="AH378" s="356"/>
      <c r="AI378" s="356"/>
      <c r="AJ378" s="356"/>
      <c r="AK378" s="356"/>
      <c r="AL378" s="356"/>
      <c r="AM378" s="356"/>
      <c r="AN378" s="356"/>
      <c r="AO378" s="356"/>
      <c r="AP378" s="356"/>
    </row>
    <row r="379" spans="1:42" s="1" customFormat="1">
      <c r="A379"/>
      <c r="B379" s="359" t="s">
        <v>5221</v>
      </c>
      <c r="C379" s="360">
        <v>100</v>
      </c>
      <c r="D379" s="359" t="s">
        <v>4590</v>
      </c>
      <c r="E379" s="358"/>
      <c r="F379" s="358"/>
      <c r="G379" s="358"/>
      <c r="H379" s="358"/>
      <c r="I379" s="358"/>
      <c r="J379" s="358"/>
      <c r="K379" s="358"/>
      <c r="L379" s="358"/>
      <c r="M379" s="358"/>
      <c r="N379" s="358"/>
      <c r="O379" s="358"/>
      <c r="P379" s="358"/>
      <c r="Q379" s="358"/>
      <c r="R379" s="358"/>
      <c r="S379" s="358"/>
      <c r="T379" s="358"/>
      <c r="U379" s="358"/>
      <c r="V379" s="358"/>
      <c r="W379" s="358"/>
      <c r="X379" s="358"/>
      <c r="Y379" s="358"/>
      <c r="Z379" s="358"/>
      <c r="AA379" s="358"/>
      <c r="AB379" s="358"/>
      <c r="AC379" s="356"/>
      <c r="AD379" s="356"/>
      <c r="AE379" s="356"/>
      <c r="AF379" s="356"/>
      <c r="AG379" s="356"/>
      <c r="AH379" s="356"/>
      <c r="AI379" s="356"/>
      <c r="AJ379" s="356"/>
      <c r="AK379" s="356"/>
      <c r="AL379" s="356"/>
      <c r="AM379" s="356"/>
      <c r="AN379" s="356"/>
      <c r="AO379" s="356"/>
      <c r="AP379" s="356"/>
    </row>
    <row r="380" spans="1:42" s="1" customFormat="1">
      <c r="A380"/>
      <c r="B380" s="359" t="s">
        <v>5222</v>
      </c>
      <c r="C380" s="360">
        <v>108</v>
      </c>
      <c r="D380" s="359" t="s">
        <v>1638</v>
      </c>
      <c r="E380" s="358"/>
      <c r="F380" s="358"/>
      <c r="G380" s="358"/>
      <c r="H380" s="358"/>
      <c r="I380" s="358"/>
      <c r="J380" s="358"/>
      <c r="K380" s="358"/>
      <c r="L380" s="358"/>
      <c r="M380" s="358"/>
      <c r="N380" s="358"/>
      <c r="O380" s="358"/>
      <c r="P380" s="358"/>
      <c r="Q380" s="358"/>
      <c r="R380" s="358"/>
      <c r="S380" s="358"/>
      <c r="T380" s="358"/>
      <c r="U380" s="358"/>
      <c r="V380" s="358"/>
      <c r="W380" s="358"/>
      <c r="X380" s="358"/>
      <c r="Y380" s="358"/>
      <c r="Z380" s="358"/>
      <c r="AA380" s="358"/>
      <c r="AB380" s="358"/>
      <c r="AC380" s="356"/>
      <c r="AD380" s="356"/>
      <c r="AE380" s="356"/>
      <c r="AF380" s="356"/>
      <c r="AG380" s="356"/>
      <c r="AH380" s="356"/>
      <c r="AI380" s="356"/>
      <c r="AJ380" s="356"/>
      <c r="AK380" s="356"/>
      <c r="AL380" s="356"/>
      <c r="AM380" s="356"/>
      <c r="AN380" s="356"/>
      <c r="AO380" s="356"/>
      <c r="AP380" s="356"/>
    </row>
    <row r="381" spans="1:42" s="1" customFormat="1">
      <c r="A381"/>
      <c r="B381" s="359" t="s">
        <v>5223</v>
      </c>
      <c r="C381" s="360">
        <v>3000</v>
      </c>
      <c r="D381" s="359" t="s">
        <v>2433</v>
      </c>
      <c r="E381" s="358"/>
      <c r="F381" s="358"/>
      <c r="G381" s="358"/>
      <c r="H381" s="358"/>
      <c r="I381" s="358"/>
      <c r="J381" s="358"/>
      <c r="K381" s="358"/>
      <c r="L381" s="358"/>
      <c r="M381" s="358"/>
      <c r="N381" s="358"/>
      <c r="O381" s="358"/>
      <c r="P381" s="358"/>
      <c r="Q381" s="358"/>
      <c r="R381" s="358"/>
      <c r="S381" s="358"/>
      <c r="T381" s="358"/>
      <c r="U381" s="358"/>
      <c r="V381" s="358"/>
      <c r="W381" s="358"/>
      <c r="X381" s="358"/>
      <c r="Y381" s="358"/>
      <c r="Z381" s="358"/>
      <c r="AA381" s="358"/>
      <c r="AB381" s="358"/>
      <c r="AC381" s="356"/>
      <c r="AD381" s="356"/>
      <c r="AE381" s="356"/>
      <c r="AF381" s="356"/>
      <c r="AG381" s="356"/>
      <c r="AH381" s="356"/>
      <c r="AI381" s="356"/>
      <c r="AJ381" s="356"/>
      <c r="AK381" s="356"/>
      <c r="AL381" s="356"/>
      <c r="AM381" s="356"/>
      <c r="AN381" s="356"/>
      <c r="AO381" s="356"/>
      <c r="AP381" s="356"/>
    </row>
    <row r="382" spans="1:42" s="1" customFormat="1">
      <c r="A382"/>
      <c r="B382" s="359" t="s">
        <v>5224</v>
      </c>
      <c r="C382" s="360">
        <v>60</v>
      </c>
      <c r="D382" s="359" t="s">
        <v>3122</v>
      </c>
      <c r="E382" s="358"/>
      <c r="F382" s="358"/>
      <c r="G382" s="358"/>
      <c r="H382" s="358"/>
      <c r="I382" s="358"/>
      <c r="J382" s="358"/>
      <c r="K382" s="358"/>
      <c r="L382" s="358"/>
      <c r="M382" s="358"/>
      <c r="N382" s="358"/>
      <c r="O382" s="358"/>
      <c r="P382" s="358"/>
      <c r="Q382" s="358"/>
      <c r="R382" s="358"/>
      <c r="S382" s="358"/>
      <c r="T382" s="358"/>
      <c r="U382" s="358"/>
      <c r="V382" s="358"/>
      <c r="W382" s="358"/>
      <c r="X382" s="358"/>
      <c r="Y382" s="358"/>
      <c r="Z382" s="358"/>
      <c r="AA382" s="358"/>
      <c r="AB382" s="358"/>
      <c r="AC382" s="356"/>
      <c r="AD382" s="356"/>
      <c r="AE382" s="356"/>
      <c r="AF382" s="356"/>
      <c r="AG382" s="356"/>
      <c r="AH382" s="356"/>
      <c r="AI382" s="356"/>
      <c r="AJ382" s="356"/>
      <c r="AK382" s="356"/>
      <c r="AL382" s="356"/>
      <c r="AM382" s="356"/>
      <c r="AN382" s="356"/>
      <c r="AO382" s="356"/>
      <c r="AP382" s="356"/>
    </row>
    <row r="383" spans="1:42" s="1" customFormat="1">
      <c r="A383"/>
      <c r="B383" s="359" t="s">
        <v>5225</v>
      </c>
      <c r="C383" s="360">
        <v>150</v>
      </c>
      <c r="D383" s="359" t="s">
        <v>5706</v>
      </c>
      <c r="E383" s="358"/>
      <c r="F383" s="358"/>
      <c r="G383" s="358"/>
      <c r="H383" s="358"/>
      <c r="I383" s="358"/>
      <c r="J383" s="358"/>
      <c r="K383" s="358"/>
      <c r="L383" s="358"/>
      <c r="M383" s="358"/>
      <c r="N383" s="358"/>
      <c r="O383" s="358"/>
      <c r="P383" s="358"/>
      <c r="Q383" s="358"/>
      <c r="R383" s="358"/>
      <c r="S383" s="358"/>
      <c r="T383" s="358"/>
      <c r="U383" s="358"/>
      <c r="V383" s="358"/>
      <c r="W383" s="358"/>
      <c r="X383" s="358"/>
      <c r="Y383" s="358"/>
      <c r="Z383" s="358"/>
      <c r="AA383" s="358"/>
      <c r="AB383" s="358"/>
      <c r="AC383" s="356"/>
      <c r="AD383" s="356"/>
      <c r="AE383" s="356"/>
      <c r="AF383" s="356"/>
      <c r="AG383" s="356"/>
      <c r="AH383" s="356"/>
      <c r="AI383" s="356"/>
      <c r="AJ383" s="356"/>
      <c r="AK383" s="356"/>
      <c r="AL383" s="356"/>
      <c r="AM383" s="356"/>
      <c r="AN383" s="356"/>
      <c r="AO383" s="356"/>
      <c r="AP383" s="356"/>
    </row>
    <row r="384" spans="1:42" s="1" customFormat="1">
      <c r="A384"/>
      <c r="B384" s="359" t="s">
        <v>5226</v>
      </c>
      <c r="C384" s="360">
        <v>13.82</v>
      </c>
      <c r="D384" s="359" t="s">
        <v>5776</v>
      </c>
      <c r="E384" s="358"/>
      <c r="F384" s="358"/>
      <c r="G384" s="358"/>
      <c r="H384" s="358"/>
      <c r="I384" s="358"/>
      <c r="J384" s="358"/>
      <c r="K384" s="358"/>
      <c r="L384" s="358"/>
      <c r="M384" s="358"/>
      <c r="N384" s="358"/>
      <c r="O384" s="358"/>
      <c r="P384" s="358"/>
      <c r="Q384" s="358"/>
      <c r="R384" s="358"/>
      <c r="S384" s="358"/>
      <c r="T384" s="358"/>
      <c r="U384" s="358"/>
      <c r="V384" s="358"/>
      <c r="W384" s="358"/>
      <c r="X384" s="358"/>
      <c r="Y384" s="358"/>
      <c r="Z384" s="358"/>
      <c r="AA384" s="358"/>
      <c r="AB384" s="358"/>
      <c r="AC384" s="356"/>
      <c r="AD384" s="356"/>
      <c r="AE384" s="356"/>
      <c r="AF384" s="356"/>
      <c r="AG384" s="356"/>
      <c r="AH384" s="356"/>
      <c r="AI384" s="356"/>
      <c r="AJ384" s="356"/>
      <c r="AK384" s="356"/>
      <c r="AL384" s="356"/>
      <c r="AM384" s="356"/>
      <c r="AN384" s="356"/>
      <c r="AO384" s="356"/>
      <c r="AP384" s="356"/>
    </row>
    <row r="385" spans="1:42" s="1" customFormat="1">
      <c r="A385"/>
      <c r="B385" s="359" t="s">
        <v>5227</v>
      </c>
      <c r="C385" s="360">
        <v>44</v>
      </c>
      <c r="D385" s="359" t="s">
        <v>5777</v>
      </c>
      <c r="E385" s="358"/>
      <c r="F385" s="358"/>
      <c r="G385" s="358"/>
      <c r="H385" s="358"/>
      <c r="I385" s="358"/>
      <c r="J385" s="358"/>
      <c r="K385" s="358"/>
      <c r="L385" s="358"/>
      <c r="M385" s="358"/>
      <c r="N385" s="358"/>
      <c r="O385" s="358"/>
      <c r="P385" s="358"/>
      <c r="Q385" s="358"/>
      <c r="R385" s="358"/>
      <c r="S385" s="358"/>
      <c r="T385" s="358"/>
      <c r="U385" s="358"/>
      <c r="V385" s="358"/>
      <c r="W385" s="358"/>
      <c r="X385" s="358"/>
      <c r="Y385" s="358"/>
      <c r="Z385" s="358"/>
      <c r="AA385" s="358"/>
      <c r="AB385" s="358"/>
      <c r="AC385" s="356"/>
      <c r="AD385" s="356"/>
      <c r="AE385" s="356"/>
      <c r="AF385" s="356"/>
      <c r="AG385" s="356"/>
      <c r="AH385" s="356"/>
      <c r="AI385" s="356"/>
      <c r="AJ385" s="356"/>
      <c r="AK385" s="356"/>
      <c r="AL385" s="356"/>
      <c r="AM385" s="356"/>
      <c r="AN385" s="356"/>
      <c r="AO385" s="356"/>
      <c r="AP385" s="356"/>
    </row>
    <row r="386" spans="1:42" s="1" customFormat="1">
      <c r="A386"/>
      <c r="B386" s="359" t="s">
        <v>5228</v>
      </c>
      <c r="C386" s="360">
        <v>200</v>
      </c>
      <c r="D386" s="359" t="s">
        <v>4348</v>
      </c>
      <c r="E386" s="358"/>
      <c r="F386" s="358"/>
      <c r="G386" s="358"/>
      <c r="H386" s="358"/>
      <c r="I386" s="358"/>
      <c r="J386" s="358"/>
      <c r="K386" s="358"/>
      <c r="L386" s="358"/>
      <c r="M386" s="358"/>
      <c r="N386" s="358"/>
      <c r="O386" s="358"/>
      <c r="P386" s="358"/>
      <c r="Q386" s="358"/>
      <c r="R386" s="358"/>
      <c r="S386" s="358"/>
      <c r="T386" s="358"/>
      <c r="U386" s="358"/>
      <c r="V386" s="358"/>
      <c r="W386" s="358"/>
      <c r="X386" s="358"/>
      <c r="Y386" s="358"/>
      <c r="Z386" s="358"/>
      <c r="AA386" s="358"/>
      <c r="AB386" s="358"/>
      <c r="AC386" s="356"/>
      <c r="AD386" s="356"/>
      <c r="AE386" s="356"/>
      <c r="AF386" s="356"/>
      <c r="AG386" s="356"/>
      <c r="AH386" s="356"/>
      <c r="AI386" s="356"/>
      <c r="AJ386" s="356"/>
      <c r="AK386" s="356"/>
      <c r="AL386" s="356"/>
      <c r="AM386" s="356"/>
      <c r="AN386" s="356"/>
      <c r="AO386" s="356"/>
      <c r="AP386" s="356"/>
    </row>
    <row r="387" spans="1:42" s="1" customFormat="1">
      <c r="A387"/>
      <c r="B387" s="359" t="s">
        <v>5229</v>
      </c>
      <c r="C387" s="360">
        <v>1000</v>
      </c>
      <c r="D387" s="359" t="s">
        <v>1601</v>
      </c>
      <c r="E387" s="358"/>
      <c r="F387" s="358"/>
      <c r="G387" s="358"/>
      <c r="H387" s="358"/>
      <c r="I387" s="358"/>
      <c r="J387" s="358"/>
      <c r="K387" s="358"/>
      <c r="L387" s="358"/>
      <c r="M387" s="358"/>
      <c r="N387" s="358"/>
      <c r="O387" s="358"/>
      <c r="P387" s="358"/>
      <c r="Q387" s="358"/>
      <c r="R387" s="358"/>
      <c r="S387" s="358"/>
      <c r="T387" s="358"/>
      <c r="U387" s="358"/>
      <c r="V387" s="358"/>
      <c r="W387" s="358"/>
      <c r="X387" s="358"/>
      <c r="Y387" s="358"/>
      <c r="Z387" s="358"/>
      <c r="AA387" s="358"/>
      <c r="AB387" s="358"/>
      <c r="AC387" s="356"/>
      <c r="AD387" s="356"/>
      <c r="AE387" s="356"/>
      <c r="AF387" s="356"/>
      <c r="AG387" s="356"/>
      <c r="AH387" s="356"/>
      <c r="AI387" s="356"/>
      <c r="AJ387" s="356"/>
      <c r="AK387" s="356"/>
      <c r="AL387" s="356"/>
      <c r="AM387" s="356"/>
      <c r="AN387" s="356"/>
      <c r="AO387" s="356"/>
      <c r="AP387" s="356"/>
    </row>
    <row r="388" spans="1:42" s="1" customFormat="1">
      <c r="A388"/>
      <c r="B388" s="359" t="s">
        <v>5230</v>
      </c>
      <c r="C388" s="360">
        <v>50</v>
      </c>
      <c r="D388" s="359" t="s">
        <v>5778</v>
      </c>
      <c r="E388" s="358"/>
      <c r="F388" s="358"/>
      <c r="G388" s="358"/>
      <c r="H388" s="358"/>
      <c r="I388" s="358"/>
      <c r="J388" s="358"/>
      <c r="K388" s="358"/>
      <c r="L388" s="358"/>
      <c r="M388" s="358"/>
      <c r="N388" s="358"/>
      <c r="O388" s="358"/>
      <c r="P388" s="358"/>
      <c r="Q388" s="358"/>
      <c r="R388" s="358"/>
      <c r="S388" s="358"/>
      <c r="T388" s="358"/>
      <c r="U388" s="358"/>
      <c r="V388" s="358"/>
      <c r="W388" s="358"/>
      <c r="X388" s="358"/>
      <c r="Y388" s="358"/>
      <c r="Z388" s="358"/>
      <c r="AA388" s="358"/>
      <c r="AB388" s="358"/>
      <c r="AC388" s="356"/>
      <c r="AD388" s="356"/>
      <c r="AE388" s="356"/>
      <c r="AF388" s="356"/>
      <c r="AG388" s="356"/>
      <c r="AH388" s="356"/>
      <c r="AI388" s="356"/>
      <c r="AJ388" s="356"/>
      <c r="AK388" s="356"/>
      <c r="AL388" s="356"/>
      <c r="AM388" s="356"/>
      <c r="AN388" s="356"/>
      <c r="AO388" s="356"/>
      <c r="AP388" s="356"/>
    </row>
    <row r="389" spans="1:42" s="1" customFormat="1">
      <c r="A389"/>
      <c r="B389" s="359" t="s">
        <v>5231</v>
      </c>
      <c r="C389" s="360">
        <v>45</v>
      </c>
      <c r="D389" s="359" t="s">
        <v>5779</v>
      </c>
      <c r="E389" s="358"/>
      <c r="F389" s="358"/>
      <c r="G389" s="358"/>
      <c r="H389" s="358"/>
      <c r="I389" s="358"/>
      <c r="J389" s="358"/>
      <c r="K389" s="358"/>
      <c r="L389" s="358"/>
      <c r="M389" s="358"/>
      <c r="N389" s="358"/>
      <c r="O389" s="358"/>
      <c r="P389" s="358"/>
      <c r="Q389" s="358"/>
      <c r="R389" s="358"/>
      <c r="S389" s="358"/>
      <c r="T389" s="358"/>
      <c r="U389" s="358"/>
      <c r="V389" s="358"/>
      <c r="W389" s="358"/>
      <c r="X389" s="358"/>
      <c r="Y389" s="358"/>
      <c r="Z389" s="358"/>
      <c r="AA389" s="358"/>
      <c r="AB389" s="358"/>
      <c r="AC389" s="356"/>
      <c r="AD389" s="356"/>
      <c r="AE389" s="356"/>
      <c r="AF389" s="356"/>
      <c r="AG389" s="356"/>
      <c r="AH389" s="356"/>
      <c r="AI389" s="356"/>
      <c r="AJ389" s="356"/>
      <c r="AK389" s="356"/>
      <c r="AL389" s="356"/>
      <c r="AM389" s="356"/>
      <c r="AN389" s="356"/>
      <c r="AO389" s="356"/>
      <c r="AP389" s="356"/>
    </row>
    <row r="390" spans="1:42" s="1" customFormat="1">
      <c r="A390"/>
      <c r="B390" s="359" t="s">
        <v>5232</v>
      </c>
      <c r="C390" s="360">
        <v>81.400000000000006</v>
      </c>
      <c r="D390" s="359" t="s">
        <v>1365</v>
      </c>
      <c r="E390" s="358"/>
      <c r="F390" s="358"/>
      <c r="G390" s="358"/>
      <c r="H390" s="358"/>
      <c r="I390" s="358"/>
      <c r="J390" s="358"/>
      <c r="K390" s="358"/>
      <c r="L390" s="358"/>
      <c r="M390" s="358"/>
      <c r="N390" s="358"/>
      <c r="O390" s="358"/>
      <c r="P390" s="358"/>
      <c r="Q390" s="358"/>
      <c r="R390" s="358"/>
      <c r="S390" s="358"/>
      <c r="T390" s="358"/>
      <c r="U390" s="358"/>
      <c r="V390" s="358"/>
      <c r="W390" s="358"/>
      <c r="X390" s="358"/>
      <c r="Y390" s="358"/>
      <c r="Z390" s="358"/>
      <c r="AA390" s="358"/>
      <c r="AB390" s="358"/>
      <c r="AC390" s="356"/>
      <c r="AD390" s="356"/>
      <c r="AE390" s="356"/>
      <c r="AF390" s="356"/>
      <c r="AG390" s="356"/>
      <c r="AH390" s="356"/>
      <c r="AI390" s="356"/>
      <c r="AJ390" s="356"/>
      <c r="AK390" s="356"/>
      <c r="AL390" s="356"/>
      <c r="AM390" s="356"/>
      <c r="AN390" s="356"/>
      <c r="AO390" s="356"/>
      <c r="AP390" s="356"/>
    </row>
    <row r="391" spans="1:42" s="1" customFormat="1">
      <c r="A391"/>
      <c r="B391" s="359" t="s">
        <v>5233</v>
      </c>
      <c r="C391" s="360">
        <v>200</v>
      </c>
      <c r="D391" s="359" t="s">
        <v>5780</v>
      </c>
      <c r="E391" s="358"/>
      <c r="F391" s="358"/>
      <c r="G391" s="358"/>
      <c r="H391" s="358"/>
      <c r="I391" s="358"/>
      <c r="J391" s="358"/>
      <c r="K391" s="358"/>
      <c r="L391" s="358"/>
      <c r="M391" s="358"/>
      <c r="N391" s="358"/>
      <c r="O391" s="358"/>
      <c r="P391" s="358"/>
      <c r="Q391" s="358"/>
      <c r="R391" s="358"/>
      <c r="S391" s="358"/>
      <c r="T391" s="358"/>
      <c r="U391" s="358"/>
      <c r="V391" s="358"/>
      <c r="W391" s="358"/>
      <c r="X391" s="358"/>
      <c r="Y391" s="358"/>
      <c r="Z391" s="358"/>
      <c r="AA391" s="358"/>
      <c r="AB391" s="358"/>
      <c r="AC391" s="356"/>
      <c r="AD391" s="356"/>
      <c r="AE391" s="356"/>
      <c r="AF391" s="356"/>
      <c r="AG391" s="356"/>
      <c r="AH391" s="356"/>
      <c r="AI391" s="356"/>
      <c r="AJ391" s="356"/>
      <c r="AK391" s="356"/>
      <c r="AL391" s="356"/>
      <c r="AM391" s="356"/>
      <c r="AN391" s="356"/>
      <c r="AO391" s="356"/>
      <c r="AP391" s="356"/>
    </row>
    <row r="392" spans="1:42" s="1" customFormat="1">
      <c r="A392"/>
      <c r="B392" s="359" t="s">
        <v>5234</v>
      </c>
      <c r="C392" s="360">
        <v>3000</v>
      </c>
      <c r="D392" s="359" t="s">
        <v>5671</v>
      </c>
      <c r="E392" s="358"/>
      <c r="F392" s="358"/>
      <c r="G392" s="358"/>
      <c r="H392" s="358"/>
      <c r="I392" s="358"/>
      <c r="J392" s="358"/>
      <c r="K392" s="358"/>
      <c r="L392" s="358"/>
      <c r="M392" s="358"/>
      <c r="N392" s="358"/>
      <c r="O392" s="358"/>
      <c r="P392" s="358"/>
      <c r="Q392" s="358"/>
      <c r="R392" s="358"/>
      <c r="S392" s="358"/>
      <c r="T392" s="358"/>
      <c r="U392" s="358"/>
      <c r="V392" s="358"/>
      <c r="W392" s="358"/>
      <c r="X392" s="358"/>
      <c r="Y392" s="358"/>
      <c r="Z392" s="358"/>
      <c r="AA392" s="358"/>
      <c r="AB392" s="358"/>
      <c r="AC392" s="356"/>
      <c r="AD392" s="356"/>
      <c r="AE392" s="356"/>
      <c r="AF392" s="356"/>
      <c r="AG392" s="356"/>
      <c r="AH392" s="356"/>
      <c r="AI392" s="356"/>
      <c r="AJ392" s="356"/>
      <c r="AK392" s="356"/>
      <c r="AL392" s="356"/>
      <c r="AM392" s="356"/>
      <c r="AN392" s="356"/>
      <c r="AO392" s="356"/>
      <c r="AP392" s="356"/>
    </row>
    <row r="393" spans="1:42" s="1" customFormat="1">
      <c r="A393"/>
      <c r="B393" s="359" t="s">
        <v>5235</v>
      </c>
      <c r="C393" s="360">
        <v>50</v>
      </c>
      <c r="D393" s="359" t="s">
        <v>3291</v>
      </c>
      <c r="E393" s="358"/>
      <c r="F393" s="358"/>
      <c r="G393" s="358"/>
      <c r="H393" s="358"/>
      <c r="I393" s="358"/>
      <c r="J393" s="358"/>
      <c r="K393" s="358"/>
      <c r="L393" s="358"/>
      <c r="M393" s="358"/>
      <c r="N393" s="358"/>
      <c r="O393" s="358"/>
      <c r="P393" s="358"/>
      <c r="Q393" s="358"/>
      <c r="R393" s="358"/>
      <c r="S393" s="358"/>
      <c r="T393" s="358"/>
      <c r="U393" s="358"/>
      <c r="V393" s="358"/>
      <c r="W393" s="358"/>
      <c r="X393" s="358"/>
      <c r="Y393" s="358"/>
      <c r="Z393" s="358"/>
      <c r="AA393" s="358"/>
      <c r="AB393" s="358"/>
      <c r="AC393" s="356"/>
      <c r="AD393" s="356"/>
      <c r="AE393" s="356"/>
      <c r="AF393" s="356"/>
      <c r="AG393" s="356"/>
      <c r="AH393" s="356"/>
      <c r="AI393" s="356"/>
      <c r="AJ393" s="356"/>
      <c r="AK393" s="356"/>
      <c r="AL393" s="356"/>
      <c r="AM393" s="356"/>
      <c r="AN393" s="356"/>
      <c r="AO393" s="356"/>
      <c r="AP393" s="356"/>
    </row>
    <row r="394" spans="1:42" s="1" customFormat="1">
      <c r="A394"/>
      <c r="B394" s="359" t="s">
        <v>5236</v>
      </c>
      <c r="C394" s="360">
        <v>1</v>
      </c>
      <c r="D394" s="359" t="s">
        <v>4903</v>
      </c>
      <c r="E394" s="358"/>
      <c r="F394" s="358"/>
      <c r="G394" s="358"/>
      <c r="H394" s="358"/>
      <c r="I394" s="358"/>
      <c r="J394" s="358"/>
      <c r="K394" s="358"/>
      <c r="L394" s="358"/>
      <c r="M394" s="358"/>
      <c r="N394" s="358"/>
      <c r="O394" s="358"/>
      <c r="P394" s="358"/>
      <c r="Q394" s="358"/>
      <c r="R394" s="358"/>
      <c r="S394" s="358"/>
      <c r="T394" s="358"/>
      <c r="U394" s="358"/>
      <c r="V394" s="358"/>
      <c r="W394" s="358"/>
      <c r="X394" s="358"/>
      <c r="Y394" s="358"/>
      <c r="Z394" s="358"/>
      <c r="AA394" s="358"/>
      <c r="AB394" s="358"/>
      <c r="AC394" s="356"/>
      <c r="AD394" s="356"/>
      <c r="AE394" s="356"/>
      <c r="AF394" s="356"/>
      <c r="AG394" s="356"/>
      <c r="AH394" s="356"/>
      <c r="AI394" s="356"/>
      <c r="AJ394" s="356"/>
      <c r="AK394" s="356"/>
      <c r="AL394" s="356"/>
      <c r="AM394" s="356"/>
      <c r="AN394" s="356"/>
      <c r="AO394" s="356"/>
      <c r="AP394" s="356"/>
    </row>
    <row r="395" spans="1:42" s="1" customFormat="1">
      <c r="A395"/>
      <c r="B395" s="359" t="s">
        <v>5237</v>
      </c>
      <c r="C395" s="360">
        <v>1000</v>
      </c>
      <c r="D395" s="359" t="s">
        <v>5781</v>
      </c>
      <c r="E395" s="358"/>
      <c r="F395" s="358"/>
      <c r="G395" s="358"/>
      <c r="H395" s="358"/>
      <c r="I395" s="358"/>
      <c r="J395" s="358"/>
      <c r="K395" s="358"/>
      <c r="L395" s="358"/>
      <c r="M395" s="358"/>
      <c r="N395" s="358"/>
      <c r="O395" s="358"/>
      <c r="P395" s="358"/>
      <c r="Q395" s="358"/>
      <c r="R395" s="358"/>
      <c r="S395" s="358"/>
      <c r="T395" s="358"/>
      <c r="U395" s="358"/>
      <c r="V395" s="358"/>
      <c r="W395" s="358"/>
      <c r="X395" s="358"/>
      <c r="Y395" s="358"/>
      <c r="Z395" s="358"/>
      <c r="AA395" s="358"/>
      <c r="AB395" s="358"/>
      <c r="AC395" s="356"/>
      <c r="AD395" s="356"/>
      <c r="AE395" s="356"/>
      <c r="AF395" s="356"/>
      <c r="AG395" s="356"/>
      <c r="AH395" s="356"/>
      <c r="AI395" s="356"/>
      <c r="AJ395" s="356"/>
      <c r="AK395" s="356"/>
      <c r="AL395" s="356"/>
      <c r="AM395" s="356"/>
      <c r="AN395" s="356"/>
      <c r="AO395" s="356"/>
      <c r="AP395" s="356"/>
    </row>
    <row r="396" spans="1:42" s="1" customFormat="1">
      <c r="A396"/>
      <c r="B396" s="359" t="s">
        <v>5238</v>
      </c>
      <c r="C396" s="360">
        <v>20</v>
      </c>
      <c r="D396" s="359" t="s">
        <v>3687</v>
      </c>
      <c r="E396" s="358"/>
      <c r="F396" s="358"/>
      <c r="G396" s="358"/>
      <c r="H396" s="358"/>
      <c r="I396" s="358"/>
      <c r="J396" s="358"/>
      <c r="K396" s="358"/>
      <c r="L396" s="358"/>
      <c r="M396" s="358"/>
      <c r="N396" s="358"/>
      <c r="O396" s="358"/>
      <c r="P396" s="358"/>
      <c r="Q396" s="358"/>
      <c r="R396" s="358"/>
      <c r="S396" s="358"/>
      <c r="T396" s="358"/>
      <c r="U396" s="358"/>
      <c r="V396" s="358"/>
      <c r="W396" s="358"/>
      <c r="X396" s="358"/>
      <c r="Y396" s="358"/>
      <c r="Z396" s="358"/>
      <c r="AA396" s="358"/>
      <c r="AB396" s="358"/>
      <c r="AC396" s="356"/>
      <c r="AD396" s="356"/>
      <c r="AE396" s="356"/>
      <c r="AF396" s="356"/>
      <c r="AG396" s="356"/>
      <c r="AH396" s="356"/>
      <c r="AI396" s="356"/>
      <c r="AJ396" s="356"/>
      <c r="AK396" s="356"/>
      <c r="AL396" s="356"/>
      <c r="AM396" s="356"/>
      <c r="AN396" s="356"/>
      <c r="AO396" s="356"/>
      <c r="AP396" s="356"/>
    </row>
    <row r="397" spans="1:42" s="1" customFormat="1">
      <c r="A397"/>
      <c r="B397" s="359" t="s">
        <v>5239</v>
      </c>
      <c r="C397" s="360">
        <v>1000</v>
      </c>
      <c r="D397" s="359" t="s">
        <v>4886</v>
      </c>
      <c r="E397" s="358"/>
      <c r="F397" s="358"/>
      <c r="G397" s="358"/>
      <c r="H397" s="358"/>
      <c r="I397" s="358"/>
      <c r="J397" s="358"/>
      <c r="K397" s="358"/>
      <c r="L397" s="358"/>
      <c r="M397" s="358"/>
      <c r="N397" s="358"/>
      <c r="O397" s="358"/>
      <c r="P397" s="358"/>
      <c r="Q397" s="358"/>
      <c r="R397" s="358"/>
      <c r="S397" s="358"/>
      <c r="T397" s="358"/>
      <c r="U397" s="358"/>
      <c r="V397" s="358"/>
      <c r="W397" s="358"/>
      <c r="X397" s="358"/>
      <c r="Y397" s="358"/>
      <c r="Z397" s="358"/>
      <c r="AA397" s="358"/>
      <c r="AB397" s="358"/>
      <c r="AC397" s="356"/>
      <c r="AD397" s="356"/>
      <c r="AE397" s="356"/>
      <c r="AF397" s="356"/>
      <c r="AG397" s="356"/>
      <c r="AH397" s="356"/>
      <c r="AI397" s="356"/>
      <c r="AJ397" s="356"/>
      <c r="AK397" s="356"/>
      <c r="AL397" s="356"/>
      <c r="AM397" s="356"/>
      <c r="AN397" s="356"/>
      <c r="AO397" s="356"/>
      <c r="AP397" s="356"/>
    </row>
    <row r="398" spans="1:42" s="1" customFormat="1">
      <c r="A398"/>
      <c r="B398" s="359" t="s">
        <v>5240</v>
      </c>
      <c r="C398" s="360">
        <v>200</v>
      </c>
      <c r="D398" s="359" t="s">
        <v>5683</v>
      </c>
      <c r="E398" s="358"/>
      <c r="F398" s="358"/>
      <c r="G398" s="358"/>
      <c r="H398" s="358"/>
      <c r="I398" s="358"/>
      <c r="J398" s="358"/>
      <c r="K398" s="358"/>
      <c r="L398" s="358"/>
      <c r="M398" s="358"/>
      <c r="N398" s="358"/>
      <c r="O398" s="358"/>
      <c r="P398" s="358"/>
      <c r="Q398" s="358"/>
      <c r="R398" s="358"/>
      <c r="S398" s="358"/>
      <c r="T398" s="358"/>
      <c r="U398" s="358"/>
      <c r="V398" s="358"/>
      <c r="W398" s="358"/>
      <c r="X398" s="358"/>
      <c r="Y398" s="358"/>
      <c r="Z398" s="358"/>
      <c r="AA398" s="358"/>
      <c r="AB398" s="358"/>
      <c r="AC398" s="356"/>
      <c r="AD398" s="356"/>
      <c r="AE398" s="356"/>
      <c r="AF398" s="356"/>
      <c r="AG398" s="356"/>
      <c r="AH398" s="356"/>
      <c r="AI398" s="356"/>
      <c r="AJ398" s="356"/>
      <c r="AK398" s="356"/>
      <c r="AL398" s="356"/>
      <c r="AM398" s="356"/>
      <c r="AN398" s="356"/>
      <c r="AO398" s="356"/>
      <c r="AP398" s="356"/>
    </row>
    <row r="399" spans="1:42" s="1" customFormat="1">
      <c r="A399"/>
      <c r="B399" s="359" t="s">
        <v>5241</v>
      </c>
      <c r="C399" s="360">
        <v>50</v>
      </c>
      <c r="D399" s="359" t="s">
        <v>4348</v>
      </c>
      <c r="E399" s="358"/>
      <c r="F399" s="358"/>
      <c r="G399" s="358"/>
      <c r="H399" s="358"/>
      <c r="I399" s="358"/>
      <c r="J399" s="358"/>
      <c r="K399" s="358"/>
      <c r="L399" s="358"/>
      <c r="M399" s="358"/>
      <c r="N399" s="358"/>
      <c r="O399" s="358"/>
      <c r="P399" s="358"/>
      <c r="Q399" s="358"/>
      <c r="R399" s="358"/>
      <c r="S399" s="358"/>
      <c r="T399" s="358"/>
      <c r="U399" s="358"/>
      <c r="V399" s="358"/>
      <c r="W399" s="358"/>
      <c r="X399" s="358"/>
      <c r="Y399" s="358"/>
      <c r="Z399" s="358"/>
      <c r="AA399" s="358"/>
      <c r="AB399" s="358"/>
      <c r="AC399" s="356"/>
      <c r="AD399" s="356"/>
      <c r="AE399" s="356"/>
      <c r="AF399" s="356"/>
      <c r="AG399" s="356"/>
      <c r="AH399" s="356"/>
      <c r="AI399" s="356"/>
      <c r="AJ399" s="356"/>
      <c r="AK399" s="356"/>
      <c r="AL399" s="356"/>
      <c r="AM399" s="356"/>
      <c r="AN399" s="356"/>
      <c r="AO399" s="356"/>
      <c r="AP399" s="356"/>
    </row>
    <row r="400" spans="1:42" s="1" customFormat="1">
      <c r="A400"/>
      <c r="B400" s="359" t="s">
        <v>5242</v>
      </c>
      <c r="C400" s="360">
        <v>100</v>
      </c>
      <c r="D400" s="359" t="s">
        <v>5782</v>
      </c>
      <c r="E400" s="358"/>
      <c r="F400" s="358"/>
      <c r="G400" s="358"/>
      <c r="H400" s="358"/>
      <c r="I400" s="358"/>
      <c r="J400" s="358"/>
      <c r="K400" s="358"/>
      <c r="L400" s="358"/>
      <c r="M400" s="358"/>
      <c r="N400" s="358"/>
      <c r="O400" s="358"/>
      <c r="P400" s="358"/>
      <c r="Q400" s="358"/>
      <c r="R400" s="358"/>
      <c r="S400" s="358"/>
      <c r="T400" s="358"/>
      <c r="U400" s="358"/>
      <c r="V400" s="358"/>
      <c r="W400" s="358"/>
      <c r="X400" s="358"/>
      <c r="Y400" s="358"/>
      <c r="Z400" s="358"/>
      <c r="AA400" s="358"/>
      <c r="AB400" s="358"/>
      <c r="AC400" s="356"/>
      <c r="AD400" s="356"/>
      <c r="AE400" s="356"/>
      <c r="AF400" s="356"/>
      <c r="AG400" s="356"/>
      <c r="AH400" s="356"/>
      <c r="AI400" s="356"/>
      <c r="AJ400" s="356"/>
      <c r="AK400" s="356"/>
      <c r="AL400" s="356"/>
      <c r="AM400" s="356"/>
      <c r="AN400" s="356"/>
      <c r="AO400" s="356"/>
      <c r="AP400" s="356"/>
    </row>
    <row r="401" spans="1:42" s="1" customFormat="1">
      <c r="A401"/>
      <c r="B401" s="359" t="s">
        <v>5243</v>
      </c>
      <c r="C401" s="360">
        <v>10</v>
      </c>
      <c r="D401" s="359" t="s">
        <v>1857</v>
      </c>
      <c r="E401" s="358"/>
      <c r="F401" s="358"/>
      <c r="G401" s="358"/>
      <c r="H401" s="358"/>
      <c r="I401" s="358"/>
      <c r="J401" s="358"/>
      <c r="K401" s="358"/>
      <c r="L401" s="358"/>
      <c r="M401" s="358"/>
      <c r="N401" s="358"/>
      <c r="O401" s="358"/>
      <c r="P401" s="358"/>
      <c r="Q401" s="358"/>
      <c r="R401" s="358"/>
      <c r="S401" s="358"/>
      <c r="T401" s="358"/>
      <c r="U401" s="358"/>
      <c r="V401" s="358"/>
      <c r="W401" s="358"/>
      <c r="X401" s="358"/>
      <c r="Y401" s="358"/>
      <c r="Z401" s="358"/>
      <c r="AA401" s="358"/>
      <c r="AB401" s="358"/>
      <c r="AC401" s="356"/>
      <c r="AD401" s="356"/>
      <c r="AE401" s="356"/>
      <c r="AF401" s="356"/>
      <c r="AG401" s="356"/>
      <c r="AH401" s="356"/>
      <c r="AI401" s="356"/>
      <c r="AJ401" s="356"/>
      <c r="AK401" s="356"/>
      <c r="AL401" s="356"/>
      <c r="AM401" s="356"/>
      <c r="AN401" s="356"/>
      <c r="AO401" s="356"/>
      <c r="AP401" s="356"/>
    </row>
    <row r="402" spans="1:42" s="1" customFormat="1">
      <c r="A402"/>
      <c r="B402" s="359" t="s">
        <v>5244</v>
      </c>
      <c r="C402" s="360">
        <v>100</v>
      </c>
      <c r="D402" s="359" t="s">
        <v>5783</v>
      </c>
      <c r="E402" s="358"/>
      <c r="F402" s="358"/>
      <c r="G402" s="358"/>
      <c r="H402" s="358"/>
      <c r="I402" s="358"/>
      <c r="J402" s="358"/>
      <c r="K402" s="358"/>
      <c r="L402" s="358"/>
      <c r="M402" s="358"/>
      <c r="N402" s="358"/>
      <c r="O402" s="358"/>
      <c r="P402" s="358"/>
      <c r="Q402" s="358"/>
      <c r="R402" s="358"/>
      <c r="S402" s="358"/>
      <c r="T402" s="358"/>
      <c r="U402" s="358"/>
      <c r="V402" s="358"/>
      <c r="W402" s="358"/>
      <c r="X402" s="358"/>
      <c r="Y402" s="358"/>
      <c r="Z402" s="358"/>
      <c r="AA402" s="358"/>
      <c r="AB402" s="358"/>
      <c r="AC402" s="356"/>
      <c r="AD402" s="356"/>
      <c r="AE402" s="356"/>
      <c r="AF402" s="356"/>
      <c r="AG402" s="356"/>
      <c r="AH402" s="356"/>
      <c r="AI402" s="356"/>
      <c r="AJ402" s="356"/>
      <c r="AK402" s="356"/>
      <c r="AL402" s="356"/>
      <c r="AM402" s="356"/>
      <c r="AN402" s="356"/>
      <c r="AO402" s="356"/>
      <c r="AP402" s="356"/>
    </row>
    <row r="403" spans="1:42" s="1" customFormat="1">
      <c r="A403"/>
      <c r="B403" s="359" t="s">
        <v>5245</v>
      </c>
      <c r="C403" s="360">
        <v>40</v>
      </c>
      <c r="D403" s="359" t="s">
        <v>5784</v>
      </c>
      <c r="E403" s="358"/>
      <c r="F403" s="358"/>
      <c r="G403" s="358"/>
      <c r="H403" s="358"/>
      <c r="I403" s="358"/>
      <c r="J403" s="358"/>
      <c r="K403" s="358"/>
      <c r="L403" s="358"/>
      <c r="M403" s="358"/>
      <c r="N403" s="358"/>
      <c r="O403" s="358"/>
      <c r="P403" s="358"/>
      <c r="Q403" s="358"/>
      <c r="R403" s="358"/>
      <c r="S403" s="358"/>
      <c r="T403" s="358"/>
      <c r="U403" s="358"/>
      <c r="V403" s="358"/>
      <c r="W403" s="358"/>
      <c r="X403" s="358"/>
      <c r="Y403" s="358"/>
      <c r="Z403" s="358"/>
      <c r="AA403" s="358"/>
      <c r="AB403" s="358"/>
      <c r="AC403" s="356"/>
      <c r="AD403" s="356"/>
      <c r="AE403" s="356"/>
      <c r="AF403" s="356"/>
      <c r="AG403" s="356"/>
      <c r="AH403" s="356"/>
      <c r="AI403" s="356"/>
      <c r="AJ403" s="356"/>
      <c r="AK403" s="356"/>
      <c r="AL403" s="356"/>
      <c r="AM403" s="356"/>
      <c r="AN403" s="356"/>
      <c r="AO403" s="356"/>
      <c r="AP403" s="356"/>
    </row>
    <row r="404" spans="1:42" s="1" customFormat="1">
      <c r="A404"/>
      <c r="B404" s="359" t="s">
        <v>5246</v>
      </c>
      <c r="C404" s="360">
        <v>3.54</v>
      </c>
      <c r="D404" s="359" t="s">
        <v>5785</v>
      </c>
      <c r="E404" s="358"/>
      <c r="F404" s="358"/>
      <c r="G404" s="358"/>
      <c r="H404" s="358"/>
      <c r="I404" s="358"/>
      <c r="J404" s="358"/>
      <c r="K404" s="358"/>
      <c r="L404" s="358"/>
      <c r="M404" s="358"/>
      <c r="N404" s="358"/>
      <c r="O404" s="358"/>
      <c r="P404" s="358"/>
      <c r="Q404" s="358"/>
      <c r="R404" s="358"/>
      <c r="S404" s="358"/>
      <c r="T404" s="358"/>
      <c r="U404" s="358"/>
      <c r="V404" s="358"/>
      <c r="W404" s="358"/>
      <c r="X404" s="358"/>
      <c r="Y404" s="358"/>
      <c r="Z404" s="358"/>
      <c r="AA404" s="358"/>
      <c r="AB404" s="358"/>
      <c r="AC404" s="356"/>
      <c r="AD404" s="356"/>
      <c r="AE404" s="356"/>
      <c r="AF404" s="356"/>
      <c r="AG404" s="356"/>
      <c r="AH404" s="356"/>
      <c r="AI404" s="356"/>
      <c r="AJ404" s="356"/>
      <c r="AK404" s="356"/>
      <c r="AL404" s="356"/>
      <c r="AM404" s="356"/>
      <c r="AN404" s="356"/>
      <c r="AO404" s="356"/>
      <c r="AP404" s="356"/>
    </row>
    <row r="405" spans="1:42" s="1" customFormat="1">
      <c r="A405"/>
      <c r="B405" s="359" t="s">
        <v>5247</v>
      </c>
      <c r="C405" s="360">
        <v>40</v>
      </c>
      <c r="D405" s="359" t="s">
        <v>2466</v>
      </c>
      <c r="E405" s="358"/>
      <c r="F405" s="358"/>
      <c r="G405" s="358"/>
      <c r="H405" s="358"/>
      <c r="I405" s="358"/>
      <c r="J405" s="358"/>
      <c r="K405" s="358"/>
      <c r="L405" s="358"/>
      <c r="M405" s="358"/>
      <c r="N405" s="358"/>
      <c r="O405" s="358"/>
      <c r="P405" s="358"/>
      <c r="Q405" s="358"/>
      <c r="R405" s="358"/>
      <c r="S405" s="358"/>
      <c r="T405" s="358"/>
      <c r="U405" s="358"/>
      <c r="V405" s="358"/>
      <c r="W405" s="358"/>
      <c r="X405" s="358"/>
      <c r="Y405" s="358"/>
      <c r="Z405" s="358"/>
      <c r="AA405" s="358"/>
      <c r="AB405" s="358"/>
      <c r="AC405" s="356"/>
      <c r="AD405" s="356"/>
      <c r="AE405" s="356"/>
      <c r="AF405" s="356"/>
      <c r="AG405" s="356"/>
      <c r="AH405" s="356"/>
      <c r="AI405" s="356"/>
      <c r="AJ405" s="356"/>
      <c r="AK405" s="356"/>
      <c r="AL405" s="356"/>
      <c r="AM405" s="356"/>
      <c r="AN405" s="356"/>
      <c r="AO405" s="356"/>
      <c r="AP405" s="356"/>
    </row>
    <row r="406" spans="1:42" s="1" customFormat="1">
      <c r="A406"/>
      <c r="B406" s="359" t="s">
        <v>5248</v>
      </c>
      <c r="C406" s="360">
        <v>100</v>
      </c>
      <c r="D406" s="359" t="s">
        <v>2153</v>
      </c>
      <c r="E406" s="358"/>
      <c r="F406" s="358"/>
      <c r="G406" s="358"/>
      <c r="H406" s="358"/>
      <c r="I406" s="358"/>
      <c r="J406" s="358"/>
      <c r="K406" s="358"/>
      <c r="L406" s="358"/>
      <c r="M406" s="358"/>
      <c r="N406" s="358"/>
      <c r="O406" s="358"/>
      <c r="P406" s="358"/>
      <c r="Q406" s="358"/>
      <c r="R406" s="358"/>
      <c r="S406" s="358"/>
      <c r="T406" s="358"/>
      <c r="U406" s="358"/>
      <c r="V406" s="358"/>
      <c r="W406" s="358"/>
      <c r="X406" s="358"/>
      <c r="Y406" s="358"/>
      <c r="Z406" s="358"/>
      <c r="AA406" s="358"/>
      <c r="AB406" s="358"/>
      <c r="AC406" s="356"/>
      <c r="AD406" s="356"/>
      <c r="AE406" s="356"/>
      <c r="AF406" s="356"/>
      <c r="AG406" s="356"/>
      <c r="AH406" s="356"/>
      <c r="AI406" s="356"/>
      <c r="AJ406" s="356"/>
      <c r="AK406" s="356"/>
      <c r="AL406" s="356"/>
      <c r="AM406" s="356"/>
      <c r="AN406" s="356"/>
      <c r="AO406" s="356"/>
      <c r="AP406" s="356"/>
    </row>
    <row r="407" spans="1:42" s="1" customFormat="1">
      <c r="A407"/>
      <c r="B407" s="359" t="s">
        <v>5249</v>
      </c>
      <c r="C407" s="360">
        <v>600</v>
      </c>
      <c r="D407" s="359" t="s">
        <v>5786</v>
      </c>
      <c r="E407" s="358"/>
      <c r="F407" s="358"/>
      <c r="G407" s="358"/>
      <c r="H407" s="358"/>
      <c r="I407" s="358"/>
      <c r="J407" s="358"/>
      <c r="K407" s="358"/>
      <c r="L407" s="358"/>
      <c r="M407" s="358"/>
      <c r="N407" s="358"/>
      <c r="O407" s="358"/>
      <c r="P407" s="358"/>
      <c r="Q407" s="358"/>
      <c r="R407" s="358"/>
      <c r="S407" s="358"/>
      <c r="T407" s="358"/>
      <c r="U407" s="358"/>
      <c r="V407" s="358"/>
      <c r="W407" s="358"/>
      <c r="X407" s="358"/>
      <c r="Y407" s="358"/>
      <c r="Z407" s="358"/>
      <c r="AA407" s="358"/>
      <c r="AB407" s="358"/>
      <c r="AC407" s="356"/>
      <c r="AD407" s="356"/>
      <c r="AE407" s="356"/>
      <c r="AF407" s="356"/>
      <c r="AG407" s="356"/>
      <c r="AH407" s="356"/>
      <c r="AI407" s="356"/>
      <c r="AJ407" s="356"/>
      <c r="AK407" s="356"/>
      <c r="AL407" s="356"/>
      <c r="AM407" s="356"/>
      <c r="AN407" s="356"/>
      <c r="AO407" s="356"/>
      <c r="AP407" s="356"/>
    </row>
    <row r="408" spans="1:42" s="1" customFormat="1">
      <c r="A408"/>
      <c r="B408" s="359" t="s">
        <v>5250</v>
      </c>
      <c r="C408" s="360">
        <v>3000</v>
      </c>
      <c r="D408" s="359" t="s">
        <v>3462</v>
      </c>
      <c r="E408" s="358"/>
      <c r="F408" s="358"/>
      <c r="G408" s="358"/>
      <c r="H408" s="358"/>
      <c r="I408" s="358"/>
      <c r="J408" s="358"/>
      <c r="K408" s="358"/>
      <c r="L408" s="358"/>
      <c r="M408" s="358"/>
      <c r="N408" s="358"/>
      <c r="O408" s="358"/>
      <c r="P408" s="358"/>
      <c r="Q408" s="358"/>
      <c r="R408" s="358"/>
      <c r="S408" s="358"/>
      <c r="T408" s="358"/>
      <c r="U408" s="358"/>
      <c r="V408" s="358"/>
      <c r="W408" s="358"/>
      <c r="X408" s="358"/>
      <c r="Y408" s="358"/>
      <c r="Z408" s="358"/>
      <c r="AA408" s="358"/>
      <c r="AB408" s="358"/>
      <c r="AC408" s="356"/>
      <c r="AD408" s="356"/>
      <c r="AE408" s="356"/>
      <c r="AF408" s="356"/>
      <c r="AG408" s="356"/>
      <c r="AH408" s="356"/>
      <c r="AI408" s="356"/>
      <c r="AJ408" s="356"/>
      <c r="AK408" s="356"/>
      <c r="AL408" s="356"/>
      <c r="AM408" s="356"/>
      <c r="AN408" s="356"/>
      <c r="AO408" s="356"/>
      <c r="AP408" s="356"/>
    </row>
    <row r="409" spans="1:42" s="1" customFormat="1">
      <c r="A409"/>
      <c r="B409" s="359" t="s">
        <v>5251</v>
      </c>
      <c r="C409" s="360">
        <v>1000</v>
      </c>
      <c r="D409" s="359" t="s">
        <v>4348</v>
      </c>
      <c r="E409" s="358"/>
      <c r="F409" s="358"/>
      <c r="G409" s="358"/>
      <c r="H409" s="358"/>
      <c r="I409" s="358"/>
      <c r="J409" s="358"/>
      <c r="K409" s="358"/>
      <c r="L409" s="358"/>
      <c r="M409" s="358"/>
      <c r="N409" s="358"/>
      <c r="O409" s="358"/>
      <c r="P409" s="358"/>
      <c r="Q409" s="358"/>
      <c r="R409" s="358"/>
      <c r="S409" s="358"/>
      <c r="T409" s="358"/>
      <c r="U409" s="358"/>
      <c r="V409" s="358"/>
      <c r="W409" s="358"/>
      <c r="X409" s="358"/>
      <c r="Y409" s="358"/>
      <c r="Z409" s="358"/>
      <c r="AA409" s="358"/>
      <c r="AB409" s="358"/>
      <c r="AC409" s="356"/>
      <c r="AD409" s="356"/>
      <c r="AE409" s="356"/>
      <c r="AF409" s="356"/>
      <c r="AG409" s="356"/>
      <c r="AH409" s="356"/>
      <c r="AI409" s="356"/>
      <c r="AJ409" s="356"/>
      <c r="AK409" s="356"/>
      <c r="AL409" s="356"/>
      <c r="AM409" s="356"/>
      <c r="AN409" s="356"/>
      <c r="AO409" s="356"/>
      <c r="AP409" s="356"/>
    </row>
    <row r="410" spans="1:42" s="1" customFormat="1">
      <c r="A410"/>
      <c r="B410" s="359" t="s">
        <v>5252</v>
      </c>
      <c r="C410" s="360">
        <v>800</v>
      </c>
      <c r="D410" s="359" t="s">
        <v>5702</v>
      </c>
      <c r="E410" s="358"/>
      <c r="F410" s="358"/>
      <c r="G410" s="358"/>
      <c r="H410" s="358"/>
      <c r="I410" s="358"/>
      <c r="J410" s="358"/>
      <c r="K410" s="358"/>
      <c r="L410" s="358"/>
      <c r="M410" s="358"/>
      <c r="N410" s="358"/>
      <c r="O410" s="358"/>
      <c r="P410" s="358"/>
      <c r="Q410" s="358"/>
      <c r="R410" s="358"/>
      <c r="S410" s="358"/>
      <c r="T410" s="358"/>
      <c r="U410" s="358"/>
      <c r="V410" s="358"/>
      <c r="W410" s="358"/>
      <c r="X410" s="358"/>
      <c r="Y410" s="358"/>
      <c r="Z410" s="358"/>
      <c r="AA410" s="358"/>
      <c r="AB410" s="358"/>
      <c r="AC410" s="356"/>
      <c r="AD410" s="356"/>
      <c r="AE410" s="356"/>
      <c r="AF410" s="356"/>
      <c r="AG410" s="356"/>
      <c r="AH410" s="356"/>
      <c r="AI410" s="356"/>
      <c r="AJ410" s="356"/>
      <c r="AK410" s="356"/>
      <c r="AL410" s="356"/>
      <c r="AM410" s="356"/>
      <c r="AN410" s="356"/>
      <c r="AO410" s="356"/>
      <c r="AP410" s="356"/>
    </row>
    <row r="411" spans="1:42" s="1" customFormat="1">
      <c r="A411"/>
      <c r="B411" s="359" t="s">
        <v>5253</v>
      </c>
      <c r="C411" s="360">
        <v>150</v>
      </c>
      <c r="D411" s="359" t="s">
        <v>5787</v>
      </c>
      <c r="E411" s="358"/>
      <c r="F411" s="358"/>
      <c r="G411" s="358"/>
      <c r="H411" s="358"/>
      <c r="I411" s="358"/>
      <c r="J411" s="358"/>
      <c r="K411" s="358"/>
      <c r="L411" s="358"/>
      <c r="M411" s="358"/>
      <c r="N411" s="358"/>
      <c r="O411" s="358"/>
      <c r="P411" s="358"/>
      <c r="Q411" s="358"/>
      <c r="R411" s="358"/>
      <c r="S411" s="358"/>
      <c r="T411" s="358"/>
      <c r="U411" s="358"/>
      <c r="V411" s="358"/>
      <c r="W411" s="358"/>
      <c r="X411" s="358"/>
      <c r="Y411" s="358"/>
      <c r="Z411" s="358"/>
      <c r="AA411" s="358"/>
      <c r="AB411" s="358"/>
      <c r="AC411" s="356"/>
      <c r="AD411" s="356"/>
      <c r="AE411" s="356"/>
      <c r="AF411" s="356"/>
      <c r="AG411" s="356"/>
      <c r="AH411" s="356"/>
      <c r="AI411" s="356"/>
      <c r="AJ411" s="356"/>
      <c r="AK411" s="356"/>
      <c r="AL411" s="356"/>
      <c r="AM411" s="356"/>
      <c r="AN411" s="356"/>
      <c r="AO411" s="356"/>
      <c r="AP411" s="356"/>
    </row>
    <row r="412" spans="1:42" s="1" customFormat="1">
      <c r="A412"/>
      <c r="B412" s="359" t="s">
        <v>5254</v>
      </c>
      <c r="C412" s="360">
        <v>100</v>
      </c>
      <c r="D412" s="359" t="s">
        <v>5788</v>
      </c>
      <c r="E412" s="358"/>
      <c r="F412" s="358"/>
      <c r="G412" s="358"/>
      <c r="H412" s="358"/>
      <c r="I412" s="358"/>
      <c r="J412" s="358"/>
      <c r="K412" s="358"/>
      <c r="L412" s="358"/>
      <c r="M412" s="358"/>
      <c r="N412" s="358"/>
      <c r="O412" s="358"/>
      <c r="P412" s="358"/>
      <c r="Q412" s="358"/>
      <c r="R412" s="358"/>
      <c r="S412" s="358"/>
      <c r="T412" s="358"/>
      <c r="U412" s="358"/>
      <c r="V412" s="358"/>
      <c r="W412" s="358"/>
      <c r="X412" s="358"/>
      <c r="Y412" s="358"/>
      <c r="Z412" s="358"/>
      <c r="AA412" s="358"/>
      <c r="AB412" s="358"/>
      <c r="AC412" s="356"/>
      <c r="AD412" s="356"/>
      <c r="AE412" s="356"/>
      <c r="AF412" s="356"/>
      <c r="AG412" s="356"/>
      <c r="AH412" s="356"/>
      <c r="AI412" s="356"/>
      <c r="AJ412" s="356"/>
      <c r="AK412" s="356"/>
      <c r="AL412" s="356"/>
      <c r="AM412" s="356"/>
      <c r="AN412" s="356"/>
      <c r="AO412" s="356"/>
      <c r="AP412" s="356"/>
    </row>
    <row r="413" spans="1:42" s="1" customFormat="1">
      <c r="A413"/>
      <c r="B413" s="359" t="s">
        <v>5255</v>
      </c>
      <c r="C413" s="360">
        <v>200</v>
      </c>
      <c r="D413" s="359" t="s">
        <v>4924</v>
      </c>
      <c r="E413" s="358"/>
      <c r="F413" s="358"/>
      <c r="G413" s="358"/>
      <c r="H413" s="358"/>
      <c r="I413" s="358"/>
      <c r="J413" s="358"/>
      <c r="K413" s="358"/>
      <c r="L413" s="358"/>
      <c r="M413" s="358"/>
      <c r="N413" s="358"/>
      <c r="O413" s="358"/>
      <c r="P413" s="358"/>
      <c r="Q413" s="358"/>
      <c r="R413" s="358"/>
      <c r="S413" s="358"/>
      <c r="T413" s="358"/>
      <c r="U413" s="358"/>
      <c r="V413" s="358"/>
      <c r="W413" s="358"/>
      <c r="X413" s="358"/>
      <c r="Y413" s="358"/>
      <c r="Z413" s="358"/>
      <c r="AA413" s="358"/>
      <c r="AB413" s="358"/>
      <c r="AC413" s="356"/>
      <c r="AD413" s="356"/>
      <c r="AE413" s="356"/>
      <c r="AF413" s="356"/>
      <c r="AG413" s="356"/>
      <c r="AH413" s="356"/>
      <c r="AI413" s="356"/>
      <c r="AJ413" s="356"/>
      <c r="AK413" s="356"/>
      <c r="AL413" s="356"/>
      <c r="AM413" s="356"/>
      <c r="AN413" s="356"/>
      <c r="AO413" s="356"/>
      <c r="AP413" s="356"/>
    </row>
    <row r="414" spans="1:42" s="1" customFormat="1">
      <c r="A414"/>
      <c r="B414" s="359" t="s">
        <v>5256</v>
      </c>
      <c r="C414" s="360">
        <v>300</v>
      </c>
      <c r="D414" s="359" t="s">
        <v>5789</v>
      </c>
      <c r="E414" s="358"/>
      <c r="F414" s="358"/>
      <c r="G414" s="358"/>
      <c r="H414" s="358"/>
      <c r="I414" s="358"/>
      <c r="J414" s="358"/>
      <c r="K414" s="358"/>
      <c r="L414" s="358"/>
      <c r="M414" s="358"/>
      <c r="N414" s="358"/>
      <c r="O414" s="358"/>
      <c r="P414" s="358"/>
      <c r="Q414" s="358"/>
      <c r="R414" s="358"/>
      <c r="S414" s="358"/>
      <c r="T414" s="358"/>
      <c r="U414" s="358"/>
      <c r="V414" s="358"/>
      <c r="W414" s="358"/>
      <c r="X414" s="358"/>
      <c r="Y414" s="358"/>
      <c r="Z414" s="358"/>
      <c r="AA414" s="358"/>
      <c r="AB414" s="358"/>
      <c r="AC414" s="356"/>
      <c r="AD414" s="356"/>
      <c r="AE414" s="356"/>
      <c r="AF414" s="356"/>
      <c r="AG414" s="356"/>
      <c r="AH414" s="356"/>
      <c r="AI414" s="356"/>
      <c r="AJ414" s="356"/>
      <c r="AK414" s="356"/>
      <c r="AL414" s="356"/>
      <c r="AM414" s="356"/>
      <c r="AN414" s="356"/>
      <c r="AO414" s="356"/>
      <c r="AP414" s="356"/>
    </row>
    <row r="415" spans="1:42" s="1" customFormat="1">
      <c r="A415"/>
      <c r="B415" s="359" t="s">
        <v>5257</v>
      </c>
      <c r="C415" s="360">
        <v>100</v>
      </c>
      <c r="D415" s="359" t="s">
        <v>5790</v>
      </c>
      <c r="E415" s="358"/>
      <c r="F415" s="358"/>
      <c r="G415" s="358"/>
      <c r="H415" s="358"/>
      <c r="I415" s="358"/>
      <c r="J415" s="358"/>
      <c r="K415" s="358"/>
      <c r="L415" s="358"/>
      <c r="M415" s="358"/>
      <c r="N415" s="358"/>
      <c r="O415" s="358"/>
      <c r="P415" s="358"/>
      <c r="Q415" s="358"/>
      <c r="R415" s="358"/>
      <c r="S415" s="358"/>
      <c r="T415" s="358"/>
      <c r="U415" s="358"/>
      <c r="V415" s="358"/>
      <c r="W415" s="358"/>
      <c r="X415" s="358"/>
      <c r="Y415" s="358"/>
      <c r="Z415" s="358"/>
      <c r="AA415" s="358"/>
      <c r="AB415" s="358"/>
      <c r="AC415" s="356"/>
      <c r="AD415" s="356"/>
      <c r="AE415" s="356"/>
      <c r="AF415" s="356"/>
      <c r="AG415" s="356"/>
      <c r="AH415" s="356"/>
      <c r="AI415" s="356"/>
      <c r="AJ415" s="356"/>
      <c r="AK415" s="356"/>
      <c r="AL415" s="356"/>
      <c r="AM415" s="356"/>
      <c r="AN415" s="356"/>
      <c r="AO415" s="356"/>
      <c r="AP415" s="356"/>
    </row>
    <row r="416" spans="1:42" s="1" customFormat="1">
      <c r="A416"/>
      <c r="B416" s="359" t="s">
        <v>5258</v>
      </c>
      <c r="C416" s="360">
        <v>500</v>
      </c>
      <c r="D416" s="359" t="s">
        <v>5791</v>
      </c>
      <c r="E416" s="358"/>
      <c r="F416" s="358"/>
      <c r="G416" s="358"/>
      <c r="H416" s="358"/>
      <c r="I416" s="358"/>
      <c r="J416" s="358"/>
      <c r="K416" s="358"/>
      <c r="L416" s="358"/>
      <c r="M416" s="358"/>
      <c r="N416" s="358"/>
      <c r="O416" s="358"/>
      <c r="P416" s="358"/>
      <c r="Q416" s="358"/>
      <c r="R416" s="358"/>
      <c r="S416" s="358"/>
      <c r="T416" s="358"/>
      <c r="U416" s="358"/>
      <c r="V416" s="358"/>
      <c r="W416" s="358"/>
      <c r="X416" s="358"/>
      <c r="Y416" s="358"/>
      <c r="Z416" s="358"/>
      <c r="AA416" s="358"/>
      <c r="AB416" s="358"/>
      <c r="AC416" s="356"/>
      <c r="AD416" s="356"/>
      <c r="AE416" s="356"/>
      <c r="AF416" s="356"/>
      <c r="AG416" s="356"/>
      <c r="AH416" s="356"/>
      <c r="AI416" s="356"/>
      <c r="AJ416" s="356"/>
      <c r="AK416" s="356"/>
      <c r="AL416" s="356"/>
      <c r="AM416" s="356"/>
      <c r="AN416" s="356"/>
      <c r="AO416" s="356"/>
      <c r="AP416" s="356"/>
    </row>
    <row r="417" spans="1:42" s="1" customFormat="1">
      <c r="A417"/>
      <c r="B417" s="359" t="s">
        <v>5259</v>
      </c>
      <c r="C417" s="360">
        <v>100</v>
      </c>
      <c r="D417" s="359" t="s">
        <v>5792</v>
      </c>
      <c r="E417" s="358"/>
      <c r="F417" s="358"/>
      <c r="G417" s="358"/>
      <c r="H417" s="358"/>
      <c r="I417" s="358"/>
      <c r="J417" s="358"/>
      <c r="K417" s="358"/>
      <c r="L417" s="358"/>
      <c r="M417" s="358"/>
      <c r="N417" s="358"/>
      <c r="O417" s="358"/>
      <c r="P417" s="358"/>
      <c r="Q417" s="358"/>
      <c r="R417" s="358"/>
      <c r="S417" s="358"/>
      <c r="T417" s="358"/>
      <c r="U417" s="358"/>
      <c r="V417" s="358"/>
      <c r="W417" s="358"/>
      <c r="X417" s="358"/>
      <c r="Y417" s="358"/>
      <c r="Z417" s="358"/>
      <c r="AA417" s="358"/>
      <c r="AB417" s="358"/>
      <c r="AC417" s="356"/>
      <c r="AD417" s="356"/>
      <c r="AE417" s="356"/>
      <c r="AF417" s="356"/>
      <c r="AG417" s="356"/>
      <c r="AH417" s="356"/>
      <c r="AI417" s="356"/>
      <c r="AJ417" s="356"/>
      <c r="AK417" s="356"/>
      <c r="AL417" s="356"/>
      <c r="AM417" s="356"/>
      <c r="AN417" s="356"/>
      <c r="AO417" s="356"/>
      <c r="AP417" s="356"/>
    </row>
    <row r="418" spans="1:42" s="1" customFormat="1">
      <c r="A418"/>
      <c r="B418" s="359" t="s">
        <v>5260</v>
      </c>
      <c r="C418" s="360">
        <v>10</v>
      </c>
      <c r="D418" s="359" t="s">
        <v>2499</v>
      </c>
      <c r="E418" s="358"/>
      <c r="F418" s="358"/>
      <c r="G418" s="358"/>
      <c r="H418" s="358"/>
      <c r="I418" s="358"/>
      <c r="J418" s="358"/>
      <c r="K418" s="358"/>
      <c r="L418" s="358"/>
      <c r="M418" s="358"/>
      <c r="N418" s="358"/>
      <c r="O418" s="358"/>
      <c r="P418" s="358"/>
      <c r="Q418" s="358"/>
      <c r="R418" s="358"/>
      <c r="S418" s="358"/>
      <c r="T418" s="358"/>
      <c r="U418" s="358"/>
      <c r="V418" s="358"/>
      <c r="W418" s="358"/>
      <c r="X418" s="358"/>
      <c r="Y418" s="358"/>
      <c r="Z418" s="358"/>
      <c r="AA418" s="358"/>
      <c r="AB418" s="358"/>
      <c r="AC418" s="356"/>
      <c r="AD418" s="356"/>
      <c r="AE418" s="356"/>
      <c r="AF418" s="356"/>
      <c r="AG418" s="356"/>
      <c r="AH418" s="356"/>
      <c r="AI418" s="356"/>
      <c r="AJ418" s="356"/>
      <c r="AK418" s="356"/>
      <c r="AL418" s="356"/>
      <c r="AM418" s="356"/>
      <c r="AN418" s="356"/>
      <c r="AO418" s="356"/>
      <c r="AP418" s="356"/>
    </row>
    <row r="419" spans="1:42" s="1" customFormat="1">
      <c r="A419"/>
      <c r="B419" s="359" t="s">
        <v>5261</v>
      </c>
      <c r="C419" s="360">
        <v>500</v>
      </c>
      <c r="D419" s="359" t="s">
        <v>5793</v>
      </c>
      <c r="E419" s="358"/>
      <c r="F419" s="358"/>
      <c r="G419" s="358"/>
      <c r="H419" s="358"/>
      <c r="I419" s="358"/>
      <c r="J419" s="358"/>
      <c r="K419" s="358"/>
      <c r="L419" s="358"/>
      <c r="M419" s="358"/>
      <c r="N419" s="358"/>
      <c r="O419" s="358"/>
      <c r="P419" s="358"/>
      <c r="Q419" s="358"/>
      <c r="R419" s="358"/>
      <c r="S419" s="358"/>
      <c r="T419" s="358"/>
      <c r="U419" s="358"/>
      <c r="V419" s="358"/>
      <c r="W419" s="358"/>
      <c r="X419" s="358"/>
      <c r="Y419" s="358"/>
      <c r="Z419" s="358"/>
      <c r="AA419" s="358"/>
      <c r="AB419" s="358"/>
      <c r="AC419" s="356"/>
      <c r="AD419" s="356"/>
      <c r="AE419" s="356"/>
      <c r="AF419" s="356"/>
      <c r="AG419" s="356"/>
      <c r="AH419" s="356"/>
      <c r="AI419" s="356"/>
      <c r="AJ419" s="356"/>
      <c r="AK419" s="356"/>
      <c r="AL419" s="356"/>
      <c r="AM419" s="356"/>
      <c r="AN419" s="356"/>
      <c r="AO419" s="356"/>
      <c r="AP419" s="356"/>
    </row>
    <row r="420" spans="1:42" s="1" customFormat="1">
      <c r="A420"/>
      <c r="B420" s="359" t="s">
        <v>5262</v>
      </c>
      <c r="C420" s="360">
        <v>200</v>
      </c>
      <c r="D420" s="359" t="s">
        <v>5794</v>
      </c>
      <c r="E420" s="358"/>
      <c r="F420" s="358"/>
      <c r="G420" s="358"/>
      <c r="H420" s="358"/>
      <c r="I420" s="358"/>
      <c r="J420" s="358"/>
      <c r="K420" s="358"/>
      <c r="L420" s="358"/>
      <c r="M420" s="358"/>
      <c r="N420" s="358"/>
      <c r="O420" s="358"/>
      <c r="P420" s="358"/>
      <c r="Q420" s="358"/>
      <c r="R420" s="358"/>
      <c r="S420" s="358"/>
      <c r="T420" s="358"/>
      <c r="U420" s="358"/>
      <c r="V420" s="358"/>
      <c r="W420" s="358"/>
      <c r="X420" s="358"/>
      <c r="Y420" s="358"/>
      <c r="Z420" s="358"/>
      <c r="AA420" s="358"/>
      <c r="AB420" s="358"/>
      <c r="AC420" s="356"/>
      <c r="AD420" s="356"/>
      <c r="AE420" s="356"/>
      <c r="AF420" s="356"/>
      <c r="AG420" s="356"/>
      <c r="AH420" s="356"/>
      <c r="AI420" s="356"/>
      <c r="AJ420" s="356"/>
      <c r="AK420" s="356"/>
      <c r="AL420" s="356"/>
      <c r="AM420" s="356"/>
      <c r="AN420" s="356"/>
      <c r="AO420" s="356"/>
      <c r="AP420" s="356"/>
    </row>
    <row r="421" spans="1:42" s="1" customFormat="1">
      <c r="A421"/>
      <c r="B421" s="359" t="s">
        <v>5263</v>
      </c>
      <c r="C421" s="360">
        <v>5000</v>
      </c>
      <c r="D421" s="359" t="s">
        <v>4019</v>
      </c>
      <c r="E421" s="358"/>
      <c r="F421" s="358"/>
      <c r="G421" s="358"/>
      <c r="H421" s="358"/>
      <c r="I421" s="358"/>
      <c r="J421" s="358"/>
      <c r="K421" s="358"/>
      <c r="L421" s="358"/>
      <c r="M421" s="358"/>
      <c r="N421" s="358"/>
      <c r="O421" s="358"/>
      <c r="P421" s="358"/>
      <c r="Q421" s="358"/>
      <c r="R421" s="358"/>
      <c r="S421" s="358"/>
      <c r="T421" s="358"/>
      <c r="U421" s="358"/>
      <c r="V421" s="358"/>
      <c r="W421" s="358"/>
      <c r="X421" s="358"/>
      <c r="Y421" s="358"/>
      <c r="Z421" s="358"/>
      <c r="AA421" s="358"/>
      <c r="AB421" s="358"/>
      <c r="AC421" s="356"/>
      <c r="AD421" s="356"/>
      <c r="AE421" s="356"/>
      <c r="AF421" s="356"/>
      <c r="AG421" s="356"/>
      <c r="AH421" s="356"/>
      <c r="AI421" s="356"/>
      <c r="AJ421" s="356"/>
      <c r="AK421" s="356"/>
      <c r="AL421" s="356"/>
      <c r="AM421" s="356"/>
      <c r="AN421" s="356"/>
      <c r="AO421" s="356"/>
      <c r="AP421" s="356"/>
    </row>
    <row r="422" spans="1:42" s="1" customFormat="1">
      <c r="A422"/>
      <c r="B422" s="359" t="s">
        <v>5264</v>
      </c>
      <c r="C422" s="360">
        <v>100</v>
      </c>
      <c r="D422" s="359" t="s">
        <v>5795</v>
      </c>
      <c r="E422" s="358"/>
      <c r="F422" s="358"/>
      <c r="G422" s="358"/>
      <c r="H422" s="358"/>
      <c r="I422" s="358"/>
      <c r="J422" s="358"/>
      <c r="K422" s="358"/>
      <c r="L422" s="358"/>
      <c r="M422" s="358"/>
      <c r="N422" s="358"/>
      <c r="O422" s="358"/>
      <c r="P422" s="358"/>
      <c r="Q422" s="358"/>
      <c r="R422" s="358"/>
      <c r="S422" s="358"/>
      <c r="T422" s="358"/>
      <c r="U422" s="358"/>
      <c r="V422" s="358"/>
      <c r="W422" s="358"/>
      <c r="X422" s="358"/>
      <c r="Y422" s="358"/>
      <c r="Z422" s="358"/>
      <c r="AA422" s="358"/>
      <c r="AB422" s="358"/>
      <c r="AC422" s="356"/>
      <c r="AD422" s="356"/>
      <c r="AE422" s="356"/>
      <c r="AF422" s="356"/>
      <c r="AG422" s="356"/>
      <c r="AH422" s="356"/>
      <c r="AI422" s="356"/>
      <c r="AJ422" s="356"/>
      <c r="AK422" s="356"/>
      <c r="AL422" s="356"/>
      <c r="AM422" s="356"/>
      <c r="AN422" s="356"/>
      <c r="AO422" s="356"/>
      <c r="AP422" s="356"/>
    </row>
    <row r="423" spans="1:42" s="1" customFormat="1">
      <c r="A423"/>
      <c r="B423" s="359" t="s">
        <v>5265</v>
      </c>
      <c r="C423" s="360">
        <v>2000</v>
      </c>
      <c r="D423" s="359" t="s">
        <v>2614</v>
      </c>
      <c r="E423" s="358"/>
      <c r="F423" s="358"/>
      <c r="G423" s="358"/>
      <c r="H423" s="358"/>
      <c r="I423" s="358"/>
      <c r="J423" s="358"/>
      <c r="K423" s="358"/>
      <c r="L423" s="358"/>
      <c r="M423" s="358"/>
      <c r="N423" s="358"/>
      <c r="O423" s="358"/>
      <c r="P423" s="358"/>
      <c r="Q423" s="358"/>
      <c r="R423" s="358"/>
      <c r="S423" s="358"/>
      <c r="T423" s="358"/>
      <c r="U423" s="358"/>
      <c r="V423" s="358"/>
      <c r="W423" s="358"/>
      <c r="X423" s="358"/>
      <c r="Y423" s="358"/>
      <c r="Z423" s="358"/>
      <c r="AA423" s="358"/>
      <c r="AB423" s="358"/>
      <c r="AC423" s="356"/>
      <c r="AD423" s="356"/>
      <c r="AE423" s="356"/>
      <c r="AF423" s="356"/>
      <c r="AG423" s="356"/>
      <c r="AH423" s="356"/>
      <c r="AI423" s="356"/>
      <c r="AJ423" s="356"/>
      <c r="AK423" s="356"/>
      <c r="AL423" s="356"/>
      <c r="AM423" s="356"/>
      <c r="AN423" s="356"/>
      <c r="AO423" s="356"/>
      <c r="AP423" s="356"/>
    </row>
    <row r="424" spans="1:42" s="1" customFormat="1">
      <c r="A424"/>
      <c r="B424" s="359" t="s">
        <v>5266</v>
      </c>
      <c r="C424" s="360">
        <v>150</v>
      </c>
      <c r="D424" s="359" t="s">
        <v>2854</v>
      </c>
      <c r="E424" s="358"/>
      <c r="F424" s="358"/>
      <c r="G424" s="358"/>
      <c r="H424" s="358"/>
      <c r="I424" s="358"/>
      <c r="J424" s="358"/>
      <c r="K424" s="358"/>
      <c r="L424" s="358"/>
      <c r="M424" s="358"/>
      <c r="N424" s="358"/>
      <c r="O424" s="358"/>
      <c r="P424" s="358"/>
      <c r="Q424" s="358"/>
      <c r="R424" s="358"/>
      <c r="S424" s="358"/>
      <c r="T424" s="358"/>
      <c r="U424" s="358"/>
      <c r="V424" s="358"/>
      <c r="W424" s="358"/>
      <c r="X424" s="358"/>
      <c r="Y424" s="358"/>
      <c r="Z424" s="358"/>
      <c r="AA424" s="358"/>
      <c r="AB424" s="358"/>
      <c r="AC424" s="356"/>
      <c r="AD424" s="356"/>
      <c r="AE424" s="356"/>
      <c r="AF424" s="356"/>
      <c r="AG424" s="356"/>
      <c r="AH424" s="356"/>
      <c r="AI424" s="356"/>
      <c r="AJ424" s="356"/>
      <c r="AK424" s="356"/>
      <c r="AL424" s="356"/>
      <c r="AM424" s="356"/>
      <c r="AN424" s="356"/>
      <c r="AO424" s="356"/>
      <c r="AP424" s="356"/>
    </row>
    <row r="425" spans="1:42" s="1" customFormat="1">
      <c r="A425"/>
      <c r="B425" s="359" t="s">
        <v>5267</v>
      </c>
      <c r="C425" s="360">
        <v>50</v>
      </c>
      <c r="D425" s="359" t="s">
        <v>3426</v>
      </c>
      <c r="E425" s="358"/>
      <c r="F425" s="358"/>
      <c r="G425" s="358"/>
      <c r="H425" s="358"/>
      <c r="I425" s="358"/>
      <c r="J425" s="358"/>
      <c r="K425" s="358"/>
      <c r="L425" s="358"/>
      <c r="M425" s="358"/>
      <c r="N425" s="358"/>
      <c r="O425" s="358"/>
      <c r="P425" s="358"/>
      <c r="Q425" s="358"/>
      <c r="R425" s="358"/>
      <c r="S425" s="358"/>
      <c r="T425" s="358"/>
      <c r="U425" s="358"/>
      <c r="V425" s="358"/>
      <c r="W425" s="358"/>
      <c r="X425" s="358"/>
      <c r="Y425" s="358"/>
      <c r="Z425" s="358"/>
      <c r="AA425" s="358"/>
      <c r="AB425" s="358"/>
      <c r="AC425" s="356"/>
      <c r="AD425" s="356"/>
      <c r="AE425" s="356"/>
      <c r="AF425" s="356"/>
      <c r="AG425" s="356"/>
      <c r="AH425" s="356"/>
      <c r="AI425" s="356"/>
      <c r="AJ425" s="356"/>
      <c r="AK425" s="356"/>
      <c r="AL425" s="356"/>
      <c r="AM425" s="356"/>
      <c r="AN425" s="356"/>
      <c r="AO425" s="356"/>
      <c r="AP425" s="356"/>
    </row>
    <row r="426" spans="1:42" s="1" customFormat="1">
      <c r="A426"/>
      <c r="B426" s="359" t="s">
        <v>5268</v>
      </c>
      <c r="C426" s="360">
        <v>10</v>
      </c>
      <c r="D426" s="359" t="s">
        <v>3478</v>
      </c>
      <c r="E426" s="358"/>
      <c r="F426" s="358"/>
      <c r="G426" s="358"/>
      <c r="H426" s="358"/>
      <c r="I426" s="358"/>
      <c r="J426" s="358"/>
      <c r="K426" s="358"/>
      <c r="L426" s="358"/>
      <c r="M426" s="358"/>
      <c r="N426" s="358"/>
      <c r="O426" s="358"/>
      <c r="P426" s="358"/>
      <c r="Q426" s="358"/>
      <c r="R426" s="358"/>
      <c r="S426" s="358"/>
      <c r="T426" s="358"/>
      <c r="U426" s="358"/>
      <c r="V426" s="358"/>
      <c r="W426" s="358"/>
      <c r="X426" s="358"/>
      <c r="Y426" s="358"/>
      <c r="Z426" s="358"/>
      <c r="AA426" s="358"/>
      <c r="AB426" s="358"/>
      <c r="AC426" s="356"/>
      <c r="AD426" s="356"/>
      <c r="AE426" s="356"/>
      <c r="AF426" s="356"/>
      <c r="AG426" s="356"/>
      <c r="AH426" s="356"/>
      <c r="AI426" s="356"/>
      <c r="AJ426" s="356"/>
      <c r="AK426" s="356"/>
      <c r="AL426" s="356"/>
      <c r="AM426" s="356"/>
      <c r="AN426" s="356"/>
      <c r="AO426" s="356"/>
      <c r="AP426" s="356"/>
    </row>
    <row r="427" spans="1:42" s="1" customFormat="1">
      <c r="A427"/>
      <c r="B427" s="359" t="s">
        <v>5269</v>
      </c>
      <c r="C427" s="360">
        <v>100</v>
      </c>
      <c r="D427" s="359" t="s">
        <v>2529</v>
      </c>
      <c r="E427" s="358"/>
      <c r="F427" s="358"/>
      <c r="G427" s="358"/>
      <c r="H427" s="358"/>
      <c r="I427" s="358"/>
      <c r="J427" s="358"/>
      <c r="K427" s="358"/>
      <c r="L427" s="358"/>
      <c r="M427" s="358"/>
      <c r="N427" s="358"/>
      <c r="O427" s="358"/>
      <c r="P427" s="358"/>
      <c r="Q427" s="358"/>
      <c r="R427" s="358"/>
      <c r="S427" s="358"/>
      <c r="T427" s="358"/>
      <c r="U427" s="358"/>
      <c r="V427" s="358"/>
      <c r="W427" s="358"/>
      <c r="X427" s="358"/>
      <c r="Y427" s="358"/>
      <c r="Z427" s="358"/>
      <c r="AA427" s="358"/>
      <c r="AB427" s="358"/>
      <c r="AC427" s="356"/>
      <c r="AD427" s="356"/>
      <c r="AE427" s="356"/>
      <c r="AF427" s="356"/>
      <c r="AG427" s="356"/>
      <c r="AH427" s="356"/>
      <c r="AI427" s="356"/>
      <c r="AJ427" s="356"/>
      <c r="AK427" s="356"/>
      <c r="AL427" s="356"/>
      <c r="AM427" s="356"/>
      <c r="AN427" s="356"/>
      <c r="AO427" s="356"/>
      <c r="AP427" s="356"/>
    </row>
    <row r="428" spans="1:42" s="1" customFormat="1">
      <c r="A428"/>
      <c r="B428" s="359" t="s">
        <v>5270</v>
      </c>
      <c r="C428" s="360">
        <v>50</v>
      </c>
      <c r="D428" s="359" t="s">
        <v>5796</v>
      </c>
      <c r="E428" s="358"/>
      <c r="F428" s="358"/>
      <c r="G428" s="358"/>
      <c r="H428" s="358"/>
      <c r="I428" s="358"/>
      <c r="J428" s="358"/>
      <c r="K428" s="358"/>
      <c r="L428" s="358"/>
      <c r="M428" s="358"/>
      <c r="N428" s="358"/>
      <c r="O428" s="358"/>
      <c r="P428" s="358"/>
      <c r="Q428" s="358"/>
      <c r="R428" s="358"/>
      <c r="S428" s="358"/>
      <c r="T428" s="358"/>
      <c r="U428" s="358"/>
      <c r="V428" s="358"/>
      <c r="W428" s="358"/>
      <c r="X428" s="358"/>
      <c r="Y428" s="358"/>
      <c r="Z428" s="358"/>
      <c r="AA428" s="358"/>
      <c r="AB428" s="358"/>
      <c r="AC428" s="356"/>
      <c r="AD428" s="356"/>
      <c r="AE428" s="356"/>
      <c r="AF428" s="356"/>
      <c r="AG428" s="356"/>
      <c r="AH428" s="356"/>
      <c r="AI428" s="356"/>
      <c r="AJ428" s="356"/>
      <c r="AK428" s="356"/>
      <c r="AL428" s="356"/>
      <c r="AM428" s="356"/>
      <c r="AN428" s="356"/>
      <c r="AO428" s="356"/>
      <c r="AP428" s="356"/>
    </row>
    <row r="429" spans="1:42" s="1" customFormat="1">
      <c r="A429"/>
      <c r="B429" s="359" t="s">
        <v>5271</v>
      </c>
      <c r="C429" s="360">
        <v>200</v>
      </c>
      <c r="D429" s="359" t="s">
        <v>4887</v>
      </c>
      <c r="E429" s="358"/>
      <c r="F429" s="358"/>
      <c r="G429" s="358"/>
      <c r="H429" s="358"/>
      <c r="I429" s="358"/>
      <c r="J429" s="358"/>
      <c r="K429" s="358"/>
      <c r="L429" s="358"/>
      <c r="M429" s="358"/>
      <c r="N429" s="358"/>
      <c r="O429" s="358"/>
      <c r="P429" s="358"/>
      <c r="Q429" s="358"/>
      <c r="R429" s="358"/>
      <c r="S429" s="358"/>
      <c r="T429" s="358"/>
      <c r="U429" s="358"/>
      <c r="V429" s="358"/>
      <c r="W429" s="358"/>
      <c r="X429" s="358"/>
      <c r="Y429" s="358"/>
      <c r="Z429" s="358"/>
      <c r="AA429" s="358"/>
      <c r="AB429" s="358"/>
      <c r="AC429" s="356"/>
      <c r="AD429" s="356"/>
      <c r="AE429" s="356"/>
      <c r="AF429" s="356"/>
      <c r="AG429" s="356"/>
      <c r="AH429" s="356"/>
      <c r="AI429" s="356"/>
      <c r="AJ429" s="356"/>
      <c r="AK429" s="356"/>
      <c r="AL429" s="356"/>
      <c r="AM429" s="356"/>
      <c r="AN429" s="356"/>
      <c r="AO429" s="356"/>
      <c r="AP429" s="356"/>
    </row>
    <row r="430" spans="1:42" s="1" customFormat="1">
      <c r="A430"/>
      <c r="B430" s="359" t="s">
        <v>5272</v>
      </c>
      <c r="C430" s="360">
        <v>86</v>
      </c>
      <c r="D430" s="359" t="s">
        <v>2829</v>
      </c>
      <c r="E430" s="358"/>
      <c r="F430" s="358"/>
      <c r="G430" s="358"/>
      <c r="H430" s="358"/>
      <c r="I430" s="358"/>
      <c r="J430" s="358"/>
      <c r="K430" s="358"/>
      <c r="L430" s="358"/>
      <c r="M430" s="358"/>
      <c r="N430" s="358"/>
      <c r="O430" s="358"/>
      <c r="P430" s="358"/>
      <c r="Q430" s="358"/>
      <c r="R430" s="358"/>
      <c r="S430" s="358"/>
      <c r="T430" s="358"/>
      <c r="U430" s="358"/>
      <c r="V430" s="358"/>
      <c r="W430" s="358"/>
      <c r="X430" s="358"/>
      <c r="Y430" s="358"/>
      <c r="Z430" s="358"/>
      <c r="AA430" s="358"/>
      <c r="AB430" s="358"/>
      <c r="AC430" s="356"/>
      <c r="AD430" s="356"/>
      <c r="AE430" s="356"/>
      <c r="AF430" s="356"/>
      <c r="AG430" s="356"/>
      <c r="AH430" s="356"/>
      <c r="AI430" s="356"/>
      <c r="AJ430" s="356"/>
      <c r="AK430" s="356"/>
      <c r="AL430" s="356"/>
      <c r="AM430" s="356"/>
      <c r="AN430" s="356"/>
      <c r="AO430" s="356"/>
      <c r="AP430" s="356"/>
    </row>
    <row r="431" spans="1:42" s="1" customFormat="1">
      <c r="A431"/>
      <c r="B431" s="359" t="s">
        <v>5273</v>
      </c>
      <c r="C431" s="360">
        <v>50</v>
      </c>
      <c r="D431" s="359" t="s">
        <v>5797</v>
      </c>
      <c r="E431" s="358"/>
      <c r="F431" s="358"/>
      <c r="G431" s="358"/>
      <c r="H431" s="358"/>
      <c r="I431" s="358"/>
      <c r="J431" s="358"/>
      <c r="K431" s="358"/>
      <c r="L431" s="358"/>
      <c r="M431" s="358"/>
      <c r="N431" s="358"/>
      <c r="O431" s="358"/>
      <c r="P431" s="358"/>
      <c r="Q431" s="358"/>
      <c r="R431" s="358"/>
      <c r="S431" s="358"/>
      <c r="T431" s="358"/>
      <c r="U431" s="358"/>
      <c r="V431" s="358"/>
      <c r="W431" s="358"/>
      <c r="X431" s="358"/>
      <c r="Y431" s="358"/>
      <c r="Z431" s="358"/>
      <c r="AA431" s="358"/>
      <c r="AB431" s="358"/>
      <c r="AC431" s="356"/>
      <c r="AD431" s="356"/>
      <c r="AE431" s="356"/>
      <c r="AF431" s="356"/>
      <c r="AG431" s="356"/>
      <c r="AH431" s="356"/>
      <c r="AI431" s="356"/>
      <c r="AJ431" s="356"/>
      <c r="AK431" s="356"/>
      <c r="AL431" s="356"/>
      <c r="AM431" s="356"/>
      <c r="AN431" s="356"/>
      <c r="AO431" s="356"/>
      <c r="AP431" s="356"/>
    </row>
    <row r="432" spans="1:42" s="1" customFormat="1">
      <c r="A432"/>
      <c r="B432" s="359" t="s">
        <v>5274</v>
      </c>
      <c r="C432" s="360">
        <v>600</v>
      </c>
      <c r="D432" s="359" t="s">
        <v>3511</v>
      </c>
      <c r="E432" s="358"/>
      <c r="F432" s="358"/>
      <c r="G432" s="358"/>
      <c r="H432" s="358"/>
      <c r="I432" s="358"/>
      <c r="J432" s="358"/>
      <c r="K432" s="358"/>
      <c r="L432" s="358"/>
      <c r="M432" s="358"/>
      <c r="N432" s="358"/>
      <c r="O432" s="358"/>
      <c r="P432" s="358"/>
      <c r="Q432" s="358"/>
      <c r="R432" s="358"/>
      <c r="S432" s="358"/>
      <c r="T432" s="358"/>
      <c r="U432" s="358"/>
      <c r="V432" s="358"/>
      <c r="W432" s="358"/>
      <c r="X432" s="358"/>
      <c r="Y432" s="358"/>
      <c r="Z432" s="358"/>
      <c r="AA432" s="358"/>
      <c r="AB432" s="358"/>
      <c r="AC432" s="356"/>
      <c r="AD432" s="356"/>
      <c r="AE432" s="356"/>
      <c r="AF432" s="356"/>
      <c r="AG432" s="356"/>
      <c r="AH432" s="356"/>
      <c r="AI432" s="356"/>
      <c r="AJ432" s="356"/>
      <c r="AK432" s="356"/>
      <c r="AL432" s="356"/>
      <c r="AM432" s="356"/>
      <c r="AN432" s="356"/>
      <c r="AO432" s="356"/>
      <c r="AP432" s="356"/>
    </row>
    <row r="433" spans="1:42" s="1" customFormat="1">
      <c r="A433"/>
      <c r="B433" s="359" t="s">
        <v>5275</v>
      </c>
      <c r="C433" s="360">
        <v>100</v>
      </c>
      <c r="D433" s="359" t="s">
        <v>4900</v>
      </c>
      <c r="E433" s="358"/>
      <c r="F433" s="358"/>
      <c r="G433" s="358"/>
      <c r="H433" s="358"/>
      <c r="I433" s="358"/>
      <c r="J433" s="358"/>
      <c r="K433" s="358"/>
      <c r="L433" s="358"/>
      <c r="M433" s="358"/>
      <c r="N433" s="358"/>
      <c r="O433" s="358"/>
      <c r="P433" s="358"/>
      <c r="Q433" s="358"/>
      <c r="R433" s="358"/>
      <c r="S433" s="358"/>
      <c r="T433" s="358"/>
      <c r="U433" s="358"/>
      <c r="V433" s="358"/>
      <c r="W433" s="358"/>
      <c r="X433" s="358"/>
      <c r="Y433" s="358"/>
      <c r="Z433" s="358"/>
      <c r="AA433" s="358"/>
      <c r="AB433" s="358"/>
      <c r="AC433" s="356"/>
      <c r="AD433" s="356"/>
      <c r="AE433" s="356"/>
      <c r="AF433" s="356"/>
      <c r="AG433" s="356"/>
      <c r="AH433" s="356"/>
      <c r="AI433" s="356"/>
      <c r="AJ433" s="356"/>
      <c r="AK433" s="356"/>
      <c r="AL433" s="356"/>
      <c r="AM433" s="356"/>
      <c r="AN433" s="356"/>
      <c r="AO433" s="356"/>
      <c r="AP433" s="356"/>
    </row>
    <row r="434" spans="1:42" s="1" customFormat="1">
      <c r="A434"/>
      <c r="B434" s="359" t="s">
        <v>5276</v>
      </c>
      <c r="C434" s="360">
        <v>100</v>
      </c>
      <c r="D434" s="359" t="s">
        <v>5798</v>
      </c>
      <c r="E434" s="358"/>
      <c r="F434" s="358"/>
      <c r="G434" s="358"/>
      <c r="H434" s="358"/>
      <c r="I434" s="358"/>
      <c r="J434" s="358"/>
      <c r="K434" s="358"/>
      <c r="L434" s="358"/>
      <c r="M434" s="358"/>
      <c r="N434" s="358"/>
      <c r="O434" s="358"/>
      <c r="P434" s="358"/>
      <c r="Q434" s="358"/>
      <c r="R434" s="358"/>
      <c r="S434" s="358"/>
      <c r="T434" s="358"/>
      <c r="U434" s="358"/>
      <c r="V434" s="358"/>
      <c r="W434" s="358"/>
      <c r="X434" s="358"/>
      <c r="Y434" s="358"/>
      <c r="Z434" s="358"/>
      <c r="AA434" s="358"/>
      <c r="AB434" s="358"/>
      <c r="AC434" s="356"/>
      <c r="AD434" s="356"/>
      <c r="AE434" s="356"/>
      <c r="AF434" s="356"/>
      <c r="AG434" s="356"/>
      <c r="AH434" s="356"/>
      <c r="AI434" s="356"/>
      <c r="AJ434" s="356"/>
      <c r="AK434" s="356"/>
      <c r="AL434" s="356"/>
      <c r="AM434" s="356"/>
      <c r="AN434" s="356"/>
      <c r="AO434" s="356"/>
      <c r="AP434" s="356"/>
    </row>
    <row r="435" spans="1:42" s="1" customFormat="1">
      <c r="A435"/>
      <c r="B435" s="359" t="s">
        <v>5277</v>
      </c>
      <c r="C435" s="360">
        <v>1</v>
      </c>
      <c r="D435" s="359" t="s">
        <v>4903</v>
      </c>
      <c r="E435" s="358"/>
      <c r="F435" s="358"/>
      <c r="G435" s="358"/>
      <c r="H435" s="358"/>
      <c r="I435" s="358"/>
      <c r="J435" s="358"/>
      <c r="K435" s="358"/>
      <c r="L435" s="358"/>
      <c r="M435" s="358"/>
      <c r="N435" s="358"/>
      <c r="O435" s="358"/>
      <c r="P435" s="358"/>
      <c r="Q435" s="358"/>
      <c r="R435" s="358"/>
      <c r="S435" s="358"/>
      <c r="T435" s="358"/>
      <c r="U435" s="358"/>
      <c r="V435" s="358"/>
      <c r="W435" s="358"/>
      <c r="X435" s="358"/>
      <c r="Y435" s="358"/>
      <c r="Z435" s="358"/>
      <c r="AA435" s="358"/>
      <c r="AB435" s="358"/>
      <c r="AC435" s="356"/>
      <c r="AD435" s="356"/>
      <c r="AE435" s="356"/>
      <c r="AF435" s="356"/>
      <c r="AG435" s="356"/>
      <c r="AH435" s="356"/>
      <c r="AI435" s="356"/>
      <c r="AJ435" s="356"/>
      <c r="AK435" s="356"/>
      <c r="AL435" s="356"/>
      <c r="AM435" s="356"/>
      <c r="AN435" s="356"/>
      <c r="AO435" s="356"/>
      <c r="AP435" s="356"/>
    </row>
    <row r="436" spans="1:42" s="1" customFormat="1">
      <c r="A436"/>
      <c r="B436" s="359" t="s">
        <v>5278</v>
      </c>
      <c r="C436" s="360">
        <v>1000</v>
      </c>
      <c r="D436" s="359" t="s">
        <v>5689</v>
      </c>
      <c r="E436" s="358"/>
      <c r="F436" s="358"/>
      <c r="G436" s="358"/>
      <c r="H436" s="358"/>
      <c r="I436" s="358"/>
      <c r="J436" s="358"/>
      <c r="K436" s="358"/>
      <c r="L436" s="358"/>
      <c r="M436" s="358"/>
      <c r="N436" s="358"/>
      <c r="O436" s="358"/>
      <c r="P436" s="358"/>
      <c r="Q436" s="358"/>
      <c r="R436" s="358"/>
      <c r="S436" s="358"/>
      <c r="T436" s="358"/>
      <c r="U436" s="358"/>
      <c r="V436" s="358"/>
      <c r="W436" s="358"/>
      <c r="X436" s="358"/>
      <c r="Y436" s="358"/>
      <c r="Z436" s="358"/>
      <c r="AA436" s="358"/>
      <c r="AB436" s="358"/>
      <c r="AC436" s="356"/>
      <c r="AD436" s="356"/>
      <c r="AE436" s="356"/>
      <c r="AF436" s="356"/>
      <c r="AG436" s="356"/>
      <c r="AH436" s="356"/>
      <c r="AI436" s="356"/>
      <c r="AJ436" s="356"/>
      <c r="AK436" s="356"/>
      <c r="AL436" s="356"/>
      <c r="AM436" s="356"/>
      <c r="AN436" s="356"/>
      <c r="AO436" s="356"/>
      <c r="AP436" s="356"/>
    </row>
    <row r="437" spans="1:42" s="1" customFormat="1">
      <c r="A437"/>
      <c r="B437" s="359" t="s">
        <v>5279</v>
      </c>
      <c r="C437" s="360">
        <v>200</v>
      </c>
      <c r="D437" s="359" t="s">
        <v>1860</v>
      </c>
      <c r="E437" s="358"/>
      <c r="F437" s="358"/>
      <c r="G437" s="358"/>
      <c r="H437" s="358"/>
      <c r="I437" s="358"/>
      <c r="J437" s="358"/>
      <c r="K437" s="358"/>
      <c r="L437" s="358"/>
      <c r="M437" s="358"/>
      <c r="N437" s="358"/>
      <c r="O437" s="358"/>
      <c r="P437" s="358"/>
      <c r="Q437" s="358"/>
      <c r="R437" s="358"/>
      <c r="S437" s="358"/>
      <c r="T437" s="358"/>
      <c r="U437" s="358"/>
      <c r="V437" s="358"/>
      <c r="W437" s="358"/>
      <c r="X437" s="358"/>
      <c r="Y437" s="358"/>
      <c r="Z437" s="358"/>
      <c r="AA437" s="358"/>
      <c r="AB437" s="358"/>
      <c r="AC437" s="356"/>
      <c r="AD437" s="356"/>
      <c r="AE437" s="356"/>
      <c r="AF437" s="356"/>
      <c r="AG437" s="356"/>
      <c r="AH437" s="356"/>
      <c r="AI437" s="356"/>
      <c r="AJ437" s="356"/>
      <c r="AK437" s="356"/>
      <c r="AL437" s="356"/>
      <c r="AM437" s="356"/>
      <c r="AN437" s="356"/>
      <c r="AO437" s="356"/>
      <c r="AP437" s="356"/>
    </row>
    <row r="438" spans="1:42" s="1" customFormat="1">
      <c r="A438"/>
      <c r="B438" s="359" t="s">
        <v>5280</v>
      </c>
      <c r="C438" s="360">
        <v>300</v>
      </c>
      <c r="D438" s="359" t="s">
        <v>1364</v>
      </c>
      <c r="E438" s="358"/>
      <c r="F438" s="358"/>
      <c r="G438" s="358"/>
      <c r="H438" s="358"/>
      <c r="I438" s="358"/>
      <c r="J438" s="358"/>
      <c r="K438" s="358"/>
      <c r="L438" s="358"/>
      <c r="M438" s="358"/>
      <c r="N438" s="358"/>
      <c r="O438" s="358"/>
      <c r="P438" s="358"/>
      <c r="Q438" s="358"/>
      <c r="R438" s="358"/>
      <c r="S438" s="358"/>
      <c r="T438" s="358"/>
      <c r="U438" s="358"/>
      <c r="V438" s="358"/>
      <c r="W438" s="358"/>
      <c r="X438" s="358"/>
      <c r="Y438" s="358"/>
      <c r="Z438" s="358"/>
      <c r="AA438" s="358"/>
      <c r="AB438" s="358"/>
      <c r="AC438" s="356"/>
      <c r="AD438" s="356"/>
      <c r="AE438" s="356"/>
      <c r="AF438" s="356"/>
      <c r="AG438" s="356"/>
      <c r="AH438" s="356"/>
      <c r="AI438" s="356"/>
      <c r="AJ438" s="356"/>
      <c r="AK438" s="356"/>
      <c r="AL438" s="356"/>
      <c r="AM438" s="356"/>
      <c r="AN438" s="356"/>
      <c r="AO438" s="356"/>
      <c r="AP438" s="356"/>
    </row>
    <row r="439" spans="1:42" s="1" customFormat="1">
      <c r="A439"/>
      <c r="B439" s="359" t="s">
        <v>5281</v>
      </c>
      <c r="C439" s="360">
        <v>100</v>
      </c>
      <c r="D439" s="359" t="s">
        <v>5799</v>
      </c>
      <c r="E439" s="358"/>
      <c r="F439" s="358"/>
      <c r="G439" s="358"/>
      <c r="H439" s="358"/>
      <c r="I439" s="358"/>
      <c r="J439" s="358"/>
      <c r="K439" s="358"/>
      <c r="L439" s="358"/>
      <c r="M439" s="358"/>
      <c r="N439" s="358"/>
      <c r="O439" s="358"/>
      <c r="P439" s="358"/>
      <c r="Q439" s="358"/>
      <c r="R439" s="358"/>
      <c r="S439" s="358"/>
      <c r="T439" s="358"/>
      <c r="U439" s="358"/>
      <c r="V439" s="358"/>
      <c r="W439" s="358"/>
      <c r="X439" s="358"/>
      <c r="Y439" s="358"/>
      <c r="Z439" s="358"/>
      <c r="AA439" s="358"/>
      <c r="AB439" s="358"/>
      <c r="AC439" s="356"/>
      <c r="AD439" s="356"/>
      <c r="AE439" s="356"/>
      <c r="AF439" s="356"/>
      <c r="AG439" s="356"/>
      <c r="AH439" s="356"/>
      <c r="AI439" s="356"/>
      <c r="AJ439" s="356"/>
      <c r="AK439" s="356"/>
      <c r="AL439" s="356"/>
      <c r="AM439" s="356"/>
      <c r="AN439" s="356"/>
      <c r="AO439" s="356"/>
      <c r="AP439" s="356"/>
    </row>
    <row r="440" spans="1:42" s="1" customFormat="1">
      <c r="A440"/>
      <c r="B440" s="359" t="s">
        <v>5282</v>
      </c>
      <c r="C440" s="360">
        <v>100</v>
      </c>
      <c r="D440" s="359" t="s">
        <v>2484</v>
      </c>
      <c r="E440" s="358"/>
      <c r="F440" s="358"/>
      <c r="G440" s="358"/>
      <c r="H440" s="358"/>
      <c r="I440" s="358"/>
      <c r="J440" s="358"/>
      <c r="K440" s="358"/>
      <c r="L440" s="358"/>
      <c r="M440" s="358"/>
      <c r="N440" s="358"/>
      <c r="O440" s="358"/>
      <c r="P440" s="358"/>
      <c r="Q440" s="358"/>
      <c r="R440" s="358"/>
      <c r="S440" s="358"/>
      <c r="T440" s="358"/>
      <c r="U440" s="358"/>
      <c r="V440" s="358"/>
      <c r="W440" s="358"/>
      <c r="X440" s="358"/>
      <c r="Y440" s="358"/>
      <c r="Z440" s="358"/>
      <c r="AA440" s="358"/>
      <c r="AB440" s="358"/>
      <c r="AC440" s="356"/>
      <c r="AD440" s="356"/>
      <c r="AE440" s="356"/>
      <c r="AF440" s="356"/>
      <c r="AG440" s="356"/>
      <c r="AH440" s="356"/>
      <c r="AI440" s="356"/>
      <c r="AJ440" s="356"/>
      <c r="AK440" s="356"/>
      <c r="AL440" s="356"/>
      <c r="AM440" s="356"/>
      <c r="AN440" s="356"/>
      <c r="AO440" s="356"/>
      <c r="AP440" s="356"/>
    </row>
    <row r="441" spans="1:42" s="1" customFormat="1">
      <c r="A441"/>
      <c r="B441" s="359" t="s">
        <v>5283</v>
      </c>
      <c r="C441" s="360">
        <v>500</v>
      </c>
      <c r="D441" s="359" t="s">
        <v>4925</v>
      </c>
      <c r="E441" s="358"/>
      <c r="F441" s="358"/>
      <c r="G441" s="358"/>
      <c r="H441" s="358"/>
      <c r="I441" s="358"/>
      <c r="J441" s="358"/>
      <c r="K441" s="358"/>
      <c r="L441" s="358"/>
      <c r="M441" s="358"/>
      <c r="N441" s="358"/>
      <c r="O441" s="358"/>
      <c r="P441" s="358"/>
      <c r="Q441" s="358"/>
      <c r="R441" s="358"/>
      <c r="S441" s="358"/>
      <c r="T441" s="358"/>
      <c r="U441" s="358"/>
      <c r="V441" s="358"/>
      <c r="W441" s="358"/>
      <c r="X441" s="358"/>
      <c r="Y441" s="358"/>
      <c r="Z441" s="358"/>
      <c r="AA441" s="358"/>
      <c r="AB441" s="358"/>
      <c r="AC441" s="356"/>
      <c r="AD441" s="356"/>
      <c r="AE441" s="356"/>
      <c r="AF441" s="356"/>
      <c r="AG441" s="356"/>
      <c r="AH441" s="356"/>
      <c r="AI441" s="356"/>
      <c r="AJ441" s="356"/>
      <c r="AK441" s="356"/>
      <c r="AL441" s="356"/>
      <c r="AM441" s="356"/>
      <c r="AN441" s="356"/>
      <c r="AO441" s="356"/>
      <c r="AP441" s="356"/>
    </row>
    <row r="442" spans="1:42" s="1" customFormat="1">
      <c r="A442"/>
      <c r="B442" s="359" t="s">
        <v>5284</v>
      </c>
      <c r="C442" s="360">
        <v>50</v>
      </c>
      <c r="D442" s="359" t="s">
        <v>5800</v>
      </c>
      <c r="E442" s="358"/>
      <c r="F442" s="358"/>
      <c r="G442" s="358"/>
      <c r="H442" s="358"/>
      <c r="I442" s="358"/>
      <c r="J442" s="358"/>
      <c r="K442" s="358"/>
      <c r="L442" s="358"/>
      <c r="M442" s="358"/>
      <c r="N442" s="358"/>
      <c r="O442" s="358"/>
      <c r="P442" s="358"/>
      <c r="Q442" s="358"/>
      <c r="R442" s="358"/>
      <c r="S442" s="358"/>
      <c r="T442" s="358"/>
      <c r="U442" s="358"/>
      <c r="V442" s="358"/>
      <c r="W442" s="358"/>
      <c r="X442" s="358"/>
      <c r="Y442" s="358"/>
      <c r="Z442" s="358"/>
      <c r="AA442" s="358"/>
      <c r="AB442" s="358"/>
      <c r="AC442" s="356"/>
      <c r="AD442" s="356"/>
      <c r="AE442" s="356"/>
      <c r="AF442" s="356"/>
      <c r="AG442" s="356"/>
      <c r="AH442" s="356"/>
      <c r="AI442" s="356"/>
      <c r="AJ442" s="356"/>
      <c r="AK442" s="356"/>
      <c r="AL442" s="356"/>
      <c r="AM442" s="356"/>
      <c r="AN442" s="356"/>
      <c r="AO442" s="356"/>
      <c r="AP442" s="356"/>
    </row>
    <row r="443" spans="1:42" s="1" customFormat="1">
      <c r="A443"/>
      <c r="B443" s="359" t="s">
        <v>5285</v>
      </c>
      <c r="C443" s="360">
        <v>500</v>
      </c>
      <c r="D443" s="359" t="s">
        <v>5801</v>
      </c>
      <c r="E443" s="358"/>
      <c r="F443" s="358"/>
      <c r="G443" s="358"/>
      <c r="H443" s="358"/>
      <c r="I443" s="358"/>
      <c r="J443" s="358"/>
      <c r="K443" s="358"/>
      <c r="L443" s="358"/>
      <c r="M443" s="358"/>
      <c r="N443" s="358"/>
      <c r="O443" s="358"/>
      <c r="P443" s="358"/>
      <c r="Q443" s="358"/>
      <c r="R443" s="358"/>
      <c r="S443" s="358"/>
      <c r="T443" s="358"/>
      <c r="U443" s="358"/>
      <c r="V443" s="358"/>
      <c r="W443" s="358"/>
      <c r="X443" s="358"/>
      <c r="Y443" s="358"/>
      <c r="Z443" s="358"/>
      <c r="AA443" s="358"/>
      <c r="AB443" s="358"/>
      <c r="AC443" s="356"/>
      <c r="AD443" s="356"/>
      <c r="AE443" s="356"/>
      <c r="AF443" s="356"/>
      <c r="AG443" s="356"/>
      <c r="AH443" s="356"/>
      <c r="AI443" s="356"/>
      <c r="AJ443" s="356"/>
      <c r="AK443" s="356"/>
      <c r="AL443" s="356"/>
      <c r="AM443" s="356"/>
      <c r="AN443" s="356"/>
      <c r="AO443" s="356"/>
      <c r="AP443" s="356"/>
    </row>
    <row r="444" spans="1:42" s="1" customFormat="1">
      <c r="A444"/>
      <c r="B444" s="359" t="s">
        <v>5286</v>
      </c>
      <c r="C444" s="360">
        <v>6000</v>
      </c>
      <c r="D444" s="359" t="s">
        <v>5802</v>
      </c>
      <c r="E444" s="358"/>
      <c r="F444" s="358"/>
      <c r="G444" s="358"/>
      <c r="H444" s="358"/>
      <c r="I444" s="358"/>
      <c r="J444" s="358"/>
      <c r="K444" s="358"/>
      <c r="L444" s="358"/>
      <c r="M444" s="358"/>
      <c r="N444" s="358"/>
      <c r="O444" s="358"/>
      <c r="P444" s="358"/>
      <c r="Q444" s="358"/>
      <c r="R444" s="358"/>
      <c r="S444" s="358"/>
      <c r="T444" s="358"/>
      <c r="U444" s="358"/>
      <c r="V444" s="358"/>
      <c r="W444" s="358"/>
      <c r="X444" s="358"/>
      <c r="Y444" s="358"/>
      <c r="Z444" s="358"/>
      <c r="AA444" s="358"/>
      <c r="AB444" s="358"/>
      <c r="AC444" s="356"/>
      <c r="AD444" s="356"/>
      <c r="AE444" s="356"/>
      <c r="AF444" s="356"/>
      <c r="AG444" s="356"/>
      <c r="AH444" s="356"/>
      <c r="AI444" s="356"/>
      <c r="AJ444" s="356"/>
      <c r="AK444" s="356"/>
      <c r="AL444" s="356"/>
      <c r="AM444" s="356"/>
      <c r="AN444" s="356"/>
      <c r="AO444" s="356"/>
      <c r="AP444" s="356"/>
    </row>
    <row r="445" spans="1:42" s="1" customFormat="1">
      <c r="A445"/>
      <c r="B445" s="359" t="s">
        <v>5287</v>
      </c>
      <c r="C445" s="360">
        <v>100</v>
      </c>
      <c r="D445" s="359" t="s">
        <v>5803</v>
      </c>
      <c r="E445" s="358"/>
      <c r="F445" s="358"/>
      <c r="G445" s="358"/>
      <c r="H445" s="358"/>
      <c r="I445" s="358"/>
      <c r="J445" s="358"/>
      <c r="K445" s="358"/>
      <c r="L445" s="358"/>
      <c r="M445" s="358"/>
      <c r="N445" s="358"/>
      <c r="O445" s="358"/>
      <c r="P445" s="358"/>
      <c r="Q445" s="358"/>
      <c r="R445" s="358"/>
      <c r="S445" s="358"/>
      <c r="T445" s="358"/>
      <c r="U445" s="358"/>
      <c r="V445" s="358"/>
      <c r="W445" s="358"/>
      <c r="X445" s="358"/>
      <c r="Y445" s="358"/>
      <c r="Z445" s="358"/>
      <c r="AA445" s="358"/>
      <c r="AB445" s="358"/>
      <c r="AC445" s="356"/>
      <c r="AD445" s="356"/>
      <c r="AE445" s="356"/>
      <c r="AF445" s="356"/>
      <c r="AG445" s="356"/>
      <c r="AH445" s="356"/>
      <c r="AI445" s="356"/>
      <c r="AJ445" s="356"/>
      <c r="AK445" s="356"/>
      <c r="AL445" s="356"/>
      <c r="AM445" s="356"/>
      <c r="AN445" s="356"/>
      <c r="AO445" s="356"/>
      <c r="AP445" s="356"/>
    </row>
    <row r="446" spans="1:42" s="1" customFormat="1">
      <c r="A446"/>
      <c r="B446" s="359" t="s">
        <v>5288</v>
      </c>
      <c r="C446" s="360">
        <v>50</v>
      </c>
      <c r="D446" s="359" t="s">
        <v>3106</v>
      </c>
      <c r="E446" s="358"/>
      <c r="F446" s="358"/>
      <c r="G446" s="358"/>
      <c r="H446" s="358"/>
      <c r="I446" s="358"/>
      <c r="J446" s="358"/>
      <c r="K446" s="358"/>
      <c r="L446" s="358"/>
      <c r="M446" s="358"/>
      <c r="N446" s="358"/>
      <c r="O446" s="358"/>
      <c r="P446" s="358"/>
      <c r="Q446" s="358"/>
      <c r="R446" s="358"/>
      <c r="S446" s="358"/>
      <c r="T446" s="358"/>
      <c r="U446" s="358"/>
      <c r="V446" s="358"/>
      <c r="W446" s="358"/>
      <c r="X446" s="358"/>
      <c r="Y446" s="358"/>
      <c r="Z446" s="358"/>
      <c r="AA446" s="358"/>
      <c r="AB446" s="358"/>
      <c r="AC446" s="356"/>
      <c r="AD446" s="356"/>
      <c r="AE446" s="356"/>
      <c r="AF446" s="356"/>
      <c r="AG446" s="356"/>
      <c r="AH446" s="356"/>
      <c r="AI446" s="356"/>
      <c r="AJ446" s="356"/>
      <c r="AK446" s="356"/>
      <c r="AL446" s="356"/>
      <c r="AM446" s="356"/>
      <c r="AN446" s="356"/>
      <c r="AO446" s="356"/>
      <c r="AP446" s="356"/>
    </row>
    <row r="447" spans="1:42" s="1" customFormat="1">
      <c r="A447"/>
      <c r="B447" s="359" t="s">
        <v>5289</v>
      </c>
      <c r="C447" s="360">
        <v>10</v>
      </c>
      <c r="D447" s="359" t="s">
        <v>5804</v>
      </c>
      <c r="E447" s="358"/>
      <c r="F447" s="358"/>
      <c r="G447" s="358"/>
      <c r="H447" s="358"/>
      <c r="I447" s="358"/>
      <c r="J447" s="358"/>
      <c r="K447" s="358"/>
      <c r="L447" s="358"/>
      <c r="M447" s="358"/>
      <c r="N447" s="358"/>
      <c r="O447" s="358"/>
      <c r="P447" s="358"/>
      <c r="Q447" s="358"/>
      <c r="R447" s="358"/>
      <c r="S447" s="358"/>
      <c r="T447" s="358"/>
      <c r="U447" s="358"/>
      <c r="V447" s="358"/>
      <c r="W447" s="358"/>
      <c r="X447" s="358"/>
      <c r="Y447" s="358"/>
      <c r="Z447" s="358"/>
      <c r="AA447" s="358"/>
      <c r="AB447" s="358"/>
      <c r="AC447" s="356"/>
      <c r="AD447" s="356"/>
      <c r="AE447" s="356"/>
      <c r="AF447" s="356"/>
      <c r="AG447" s="356"/>
      <c r="AH447" s="356"/>
      <c r="AI447" s="356"/>
      <c r="AJ447" s="356"/>
      <c r="AK447" s="356"/>
      <c r="AL447" s="356"/>
      <c r="AM447" s="356"/>
      <c r="AN447" s="356"/>
      <c r="AO447" s="356"/>
      <c r="AP447" s="356"/>
    </row>
    <row r="448" spans="1:42" s="1" customFormat="1">
      <c r="A448"/>
      <c r="B448" s="359" t="s">
        <v>5290</v>
      </c>
      <c r="C448" s="360">
        <v>1.5</v>
      </c>
      <c r="D448" s="359" t="s">
        <v>5805</v>
      </c>
      <c r="E448" s="358"/>
      <c r="F448" s="358"/>
      <c r="G448" s="358"/>
      <c r="H448" s="358"/>
      <c r="I448" s="358"/>
      <c r="J448" s="358"/>
      <c r="K448" s="358"/>
      <c r="L448" s="358"/>
      <c r="M448" s="358"/>
      <c r="N448" s="358"/>
      <c r="O448" s="358"/>
      <c r="P448" s="358"/>
      <c r="Q448" s="358"/>
      <c r="R448" s="358"/>
      <c r="S448" s="358"/>
      <c r="T448" s="358"/>
      <c r="U448" s="358"/>
      <c r="V448" s="358"/>
      <c r="W448" s="358"/>
      <c r="X448" s="358"/>
      <c r="Y448" s="358"/>
      <c r="Z448" s="358"/>
      <c r="AA448" s="358"/>
      <c r="AB448" s="358"/>
      <c r="AC448" s="356"/>
      <c r="AD448" s="356"/>
      <c r="AE448" s="356"/>
      <c r="AF448" s="356"/>
      <c r="AG448" s="356"/>
      <c r="AH448" s="356"/>
      <c r="AI448" s="356"/>
      <c r="AJ448" s="356"/>
      <c r="AK448" s="356"/>
      <c r="AL448" s="356"/>
      <c r="AM448" s="356"/>
      <c r="AN448" s="356"/>
      <c r="AO448" s="356"/>
      <c r="AP448" s="356"/>
    </row>
    <row r="449" spans="1:42" s="1" customFormat="1">
      <c r="A449"/>
      <c r="B449" s="359" t="s">
        <v>5291</v>
      </c>
      <c r="C449" s="360">
        <v>100</v>
      </c>
      <c r="D449" s="359" t="s">
        <v>5711</v>
      </c>
      <c r="E449" s="358"/>
      <c r="F449" s="358"/>
      <c r="G449" s="358"/>
      <c r="H449" s="358"/>
      <c r="I449" s="358"/>
      <c r="J449" s="358"/>
      <c r="K449" s="358"/>
      <c r="L449" s="358"/>
      <c r="M449" s="358"/>
      <c r="N449" s="358"/>
      <c r="O449" s="358"/>
      <c r="P449" s="358"/>
      <c r="Q449" s="358"/>
      <c r="R449" s="358"/>
      <c r="S449" s="358"/>
      <c r="T449" s="358"/>
      <c r="U449" s="358"/>
      <c r="V449" s="358"/>
      <c r="W449" s="358"/>
      <c r="X449" s="358"/>
      <c r="Y449" s="358"/>
      <c r="Z449" s="358"/>
      <c r="AA449" s="358"/>
      <c r="AB449" s="358"/>
      <c r="AC449" s="356"/>
      <c r="AD449" s="356"/>
      <c r="AE449" s="356"/>
      <c r="AF449" s="356"/>
      <c r="AG449" s="356"/>
      <c r="AH449" s="356"/>
      <c r="AI449" s="356"/>
      <c r="AJ449" s="356"/>
      <c r="AK449" s="356"/>
      <c r="AL449" s="356"/>
      <c r="AM449" s="356"/>
      <c r="AN449" s="356"/>
      <c r="AO449" s="356"/>
      <c r="AP449" s="356"/>
    </row>
    <row r="450" spans="1:42" s="1" customFormat="1">
      <c r="A450"/>
      <c r="B450" s="359" t="s">
        <v>5292</v>
      </c>
      <c r="C450" s="360">
        <v>10</v>
      </c>
      <c r="D450" s="359" t="s">
        <v>5806</v>
      </c>
      <c r="E450" s="358"/>
      <c r="F450" s="358"/>
      <c r="G450" s="358"/>
      <c r="H450" s="358"/>
      <c r="I450" s="358"/>
      <c r="J450" s="358"/>
      <c r="K450" s="358"/>
      <c r="L450" s="358"/>
      <c r="M450" s="358"/>
      <c r="N450" s="358"/>
      <c r="O450" s="358"/>
      <c r="P450" s="358"/>
      <c r="Q450" s="358"/>
      <c r="R450" s="358"/>
      <c r="S450" s="358"/>
      <c r="T450" s="358"/>
      <c r="U450" s="358"/>
      <c r="V450" s="358"/>
      <c r="W450" s="358"/>
      <c r="X450" s="358"/>
      <c r="Y450" s="358"/>
      <c r="Z450" s="358"/>
      <c r="AA450" s="358"/>
      <c r="AB450" s="358"/>
      <c r="AC450" s="356"/>
      <c r="AD450" s="356"/>
      <c r="AE450" s="356"/>
      <c r="AF450" s="356"/>
      <c r="AG450" s="356"/>
      <c r="AH450" s="356"/>
      <c r="AI450" s="356"/>
      <c r="AJ450" s="356"/>
      <c r="AK450" s="356"/>
      <c r="AL450" s="356"/>
      <c r="AM450" s="356"/>
      <c r="AN450" s="356"/>
      <c r="AO450" s="356"/>
      <c r="AP450" s="356"/>
    </row>
    <row r="451" spans="1:42" s="1" customFormat="1">
      <c r="A451"/>
      <c r="B451" s="359" t="s">
        <v>5293</v>
      </c>
      <c r="C451" s="360">
        <v>10</v>
      </c>
      <c r="D451" s="359" t="s">
        <v>5807</v>
      </c>
      <c r="E451" s="358"/>
      <c r="F451" s="358"/>
      <c r="G451" s="358"/>
      <c r="H451" s="358"/>
      <c r="I451" s="358"/>
      <c r="J451" s="358"/>
      <c r="K451" s="358"/>
      <c r="L451" s="358"/>
      <c r="M451" s="358"/>
      <c r="N451" s="358"/>
      <c r="O451" s="358"/>
      <c r="P451" s="358"/>
      <c r="Q451" s="358"/>
      <c r="R451" s="358"/>
      <c r="S451" s="358"/>
      <c r="T451" s="358"/>
      <c r="U451" s="358"/>
      <c r="V451" s="358"/>
      <c r="W451" s="358"/>
      <c r="X451" s="358"/>
      <c r="Y451" s="358"/>
      <c r="Z451" s="358"/>
      <c r="AA451" s="358"/>
      <c r="AB451" s="358"/>
      <c r="AC451" s="356"/>
      <c r="AD451" s="356"/>
      <c r="AE451" s="356"/>
      <c r="AF451" s="356"/>
      <c r="AG451" s="356"/>
      <c r="AH451" s="356"/>
      <c r="AI451" s="356"/>
      <c r="AJ451" s="356"/>
      <c r="AK451" s="356"/>
      <c r="AL451" s="356"/>
      <c r="AM451" s="356"/>
      <c r="AN451" s="356"/>
      <c r="AO451" s="356"/>
      <c r="AP451" s="356"/>
    </row>
    <row r="452" spans="1:42" s="1" customFormat="1">
      <c r="A452"/>
      <c r="B452" s="359" t="s">
        <v>5294</v>
      </c>
      <c r="C452" s="360">
        <v>25</v>
      </c>
      <c r="D452" s="359" t="s">
        <v>3432</v>
      </c>
      <c r="E452" s="358"/>
      <c r="F452" s="358"/>
      <c r="G452" s="358"/>
      <c r="H452" s="358"/>
      <c r="I452" s="358"/>
      <c r="J452" s="358"/>
      <c r="K452" s="358"/>
      <c r="L452" s="358"/>
      <c r="M452" s="358"/>
      <c r="N452" s="358"/>
      <c r="O452" s="358"/>
      <c r="P452" s="358"/>
      <c r="Q452" s="358"/>
      <c r="R452" s="358"/>
      <c r="S452" s="358"/>
      <c r="T452" s="358"/>
      <c r="U452" s="358"/>
      <c r="V452" s="358"/>
      <c r="W452" s="358"/>
      <c r="X452" s="358"/>
      <c r="Y452" s="358"/>
      <c r="Z452" s="358"/>
      <c r="AA452" s="358"/>
      <c r="AB452" s="358"/>
      <c r="AC452" s="356"/>
      <c r="AD452" s="356"/>
      <c r="AE452" s="356"/>
      <c r="AF452" s="356"/>
      <c r="AG452" s="356"/>
      <c r="AH452" s="356"/>
      <c r="AI452" s="356"/>
      <c r="AJ452" s="356"/>
      <c r="AK452" s="356"/>
      <c r="AL452" s="356"/>
      <c r="AM452" s="356"/>
      <c r="AN452" s="356"/>
      <c r="AO452" s="356"/>
      <c r="AP452" s="356"/>
    </row>
    <row r="453" spans="1:42" s="1" customFormat="1">
      <c r="A453"/>
      <c r="B453" s="359" t="s">
        <v>5295</v>
      </c>
      <c r="C453" s="360">
        <v>100</v>
      </c>
      <c r="D453" s="359" t="s">
        <v>4348</v>
      </c>
      <c r="E453" s="358"/>
      <c r="F453" s="358"/>
      <c r="G453" s="358"/>
      <c r="H453" s="358"/>
      <c r="I453" s="358"/>
      <c r="J453" s="358"/>
      <c r="K453" s="358"/>
      <c r="L453" s="358"/>
      <c r="M453" s="358"/>
      <c r="N453" s="358"/>
      <c r="O453" s="358"/>
      <c r="P453" s="358"/>
      <c r="Q453" s="358"/>
      <c r="R453" s="358"/>
      <c r="S453" s="358"/>
      <c r="T453" s="358"/>
      <c r="U453" s="358"/>
      <c r="V453" s="358"/>
      <c r="W453" s="358"/>
      <c r="X453" s="358"/>
      <c r="Y453" s="358"/>
      <c r="Z453" s="358"/>
      <c r="AA453" s="358"/>
      <c r="AB453" s="358"/>
      <c r="AC453" s="356"/>
      <c r="AD453" s="356"/>
      <c r="AE453" s="356"/>
      <c r="AF453" s="356"/>
      <c r="AG453" s="356"/>
      <c r="AH453" s="356"/>
      <c r="AI453" s="356"/>
      <c r="AJ453" s="356"/>
      <c r="AK453" s="356"/>
      <c r="AL453" s="356"/>
      <c r="AM453" s="356"/>
      <c r="AN453" s="356"/>
      <c r="AO453" s="356"/>
      <c r="AP453" s="356"/>
    </row>
    <row r="454" spans="1:42" s="1" customFormat="1">
      <c r="A454"/>
      <c r="B454" s="359" t="s">
        <v>5296</v>
      </c>
      <c r="C454" s="360">
        <v>1000</v>
      </c>
      <c r="D454" s="359" t="s">
        <v>5808</v>
      </c>
      <c r="E454" s="358"/>
      <c r="F454" s="358"/>
      <c r="G454" s="358"/>
      <c r="H454" s="358"/>
      <c r="I454" s="358"/>
      <c r="J454" s="358"/>
      <c r="K454" s="358"/>
      <c r="L454" s="358"/>
      <c r="M454" s="358"/>
      <c r="N454" s="358"/>
      <c r="O454" s="358"/>
      <c r="P454" s="358"/>
      <c r="Q454" s="358"/>
      <c r="R454" s="358"/>
      <c r="S454" s="358"/>
      <c r="T454" s="358"/>
      <c r="U454" s="358"/>
      <c r="V454" s="358"/>
      <c r="W454" s="358"/>
      <c r="X454" s="358"/>
      <c r="Y454" s="358"/>
      <c r="Z454" s="358"/>
      <c r="AA454" s="358"/>
      <c r="AB454" s="358"/>
      <c r="AC454" s="356"/>
      <c r="AD454" s="356"/>
      <c r="AE454" s="356"/>
      <c r="AF454" s="356"/>
      <c r="AG454" s="356"/>
      <c r="AH454" s="356"/>
      <c r="AI454" s="356"/>
      <c r="AJ454" s="356"/>
      <c r="AK454" s="356"/>
      <c r="AL454" s="356"/>
      <c r="AM454" s="356"/>
      <c r="AN454" s="356"/>
      <c r="AO454" s="356"/>
      <c r="AP454" s="356"/>
    </row>
    <row r="455" spans="1:42" s="1" customFormat="1">
      <c r="A455"/>
      <c r="B455" s="359" t="s">
        <v>5297</v>
      </c>
      <c r="C455" s="360">
        <v>100</v>
      </c>
      <c r="D455" s="359" t="s">
        <v>5809</v>
      </c>
      <c r="E455" s="358"/>
      <c r="F455" s="358"/>
      <c r="G455" s="358"/>
      <c r="H455" s="358"/>
      <c r="I455" s="358"/>
      <c r="J455" s="358"/>
      <c r="K455" s="358"/>
      <c r="L455" s="358"/>
      <c r="M455" s="358"/>
      <c r="N455" s="358"/>
      <c r="O455" s="358"/>
      <c r="P455" s="358"/>
      <c r="Q455" s="358"/>
      <c r="R455" s="358"/>
      <c r="S455" s="358"/>
      <c r="T455" s="358"/>
      <c r="U455" s="358"/>
      <c r="V455" s="358"/>
      <c r="W455" s="358"/>
      <c r="X455" s="358"/>
      <c r="Y455" s="358"/>
      <c r="Z455" s="358"/>
      <c r="AA455" s="358"/>
      <c r="AB455" s="358"/>
      <c r="AC455" s="356"/>
      <c r="AD455" s="356"/>
      <c r="AE455" s="356"/>
      <c r="AF455" s="356"/>
      <c r="AG455" s="356"/>
      <c r="AH455" s="356"/>
      <c r="AI455" s="356"/>
      <c r="AJ455" s="356"/>
      <c r="AK455" s="356"/>
      <c r="AL455" s="356"/>
      <c r="AM455" s="356"/>
      <c r="AN455" s="356"/>
      <c r="AO455" s="356"/>
      <c r="AP455" s="356"/>
    </row>
    <row r="456" spans="1:42" s="1" customFormat="1">
      <c r="A456"/>
      <c r="B456" s="359" t="s">
        <v>5298</v>
      </c>
      <c r="C456" s="360">
        <v>50</v>
      </c>
      <c r="D456" s="359" t="s">
        <v>5764</v>
      </c>
      <c r="E456" s="358"/>
      <c r="F456" s="358"/>
      <c r="G456" s="358"/>
      <c r="H456" s="358"/>
      <c r="I456" s="358"/>
      <c r="J456" s="358"/>
      <c r="K456" s="358"/>
      <c r="L456" s="358"/>
      <c r="M456" s="358"/>
      <c r="N456" s="358"/>
      <c r="O456" s="358"/>
      <c r="P456" s="358"/>
      <c r="Q456" s="358"/>
      <c r="R456" s="358"/>
      <c r="S456" s="358"/>
      <c r="T456" s="358"/>
      <c r="U456" s="358"/>
      <c r="V456" s="358"/>
      <c r="W456" s="358"/>
      <c r="X456" s="358"/>
      <c r="Y456" s="358"/>
      <c r="Z456" s="358"/>
      <c r="AA456" s="358"/>
      <c r="AB456" s="358"/>
      <c r="AC456" s="356"/>
      <c r="AD456" s="356"/>
      <c r="AE456" s="356"/>
      <c r="AF456" s="356"/>
      <c r="AG456" s="356"/>
      <c r="AH456" s="356"/>
      <c r="AI456" s="356"/>
      <c r="AJ456" s="356"/>
      <c r="AK456" s="356"/>
      <c r="AL456" s="356"/>
      <c r="AM456" s="356"/>
      <c r="AN456" s="356"/>
      <c r="AO456" s="356"/>
      <c r="AP456" s="356"/>
    </row>
    <row r="457" spans="1:42" s="1" customFormat="1">
      <c r="A457"/>
      <c r="B457" s="359" t="s">
        <v>5299</v>
      </c>
      <c r="C457" s="360">
        <v>500</v>
      </c>
      <c r="D457" s="359" t="s">
        <v>2585</v>
      </c>
      <c r="E457" s="358"/>
      <c r="F457" s="358"/>
      <c r="G457" s="358"/>
      <c r="H457" s="358"/>
      <c r="I457" s="358"/>
      <c r="J457" s="358"/>
      <c r="K457" s="358"/>
      <c r="L457" s="358"/>
      <c r="M457" s="358"/>
      <c r="N457" s="358"/>
      <c r="O457" s="358"/>
      <c r="P457" s="358"/>
      <c r="Q457" s="358"/>
      <c r="R457" s="358"/>
      <c r="S457" s="358"/>
      <c r="T457" s="358"/>
      <c r="U457" s="358"/>
      <c r="V457" s="358"/>
      <c r="W457" s="358"/>
      <c r="X457" s="358"/>
      <c r="Y457" s="358"/>
      <c r="Z457" s="358"/>
      <c r="AA457" s="358"/>
      <c r="AB457" s="358"/>
      <c r="AC457" s="356"/>
      <c r="AD457" s="356"/>
      <c r="AE457" s="356"/>
      <c r="AF457" s="356"/>
      <c r="AG457" s="356"/>
      <c r="AH457" s="356"/>
      <c r="AI457" s="356"/>
      <c r="AJ457" s="356"/>
      <c r="AK457" s="356"/>
      <c r="AL457" s="356"/>
      <c r="AM457" s="356"/>
      <c r="AN457" s="356"/>
      <c r="AO457" s="356"/>
      <c r="AP457" s="356"/>
    </row>
    <row r="458" spans="1:42" s="1" customFormat="1">
      <c r="A458"/>
      <c r="B458" s="359" t="s">
        <v>5300</v>
      </c>
      <c r="C458" s="360">
        <v>500</v>
      </c>
      <c r="D458" s="359" t="s">
        <v>4926</v>
      </c>
      <c r="E458" s="358"/>
      <c r="F458" s="358"/>
      <c r="G458" s="358"/>
      <c r="H458" s="358"/>
      <c r="I458" s="358"/>
      <c r="J458" s="358"/>
      <c r="K458" s="358"/>
      <c r="L458" s="358"/>
      <c r="M458" s="358"/>
      <c r="N458" s="358"/>
      <c r="O458" s="358"/>
      <c r="P458" s="358"/>
      <c r="Q458" s="358"/>
      <c r="R458" s="358"/>
      <c r="S458" s="358"/>
      <c r="T458" s="358"/>
      <c r="U458" s="358"/>
      <c r="V458" s="358"/>
      <c r="W458" s="358"/>
      <c r="X458" s="358"/>
      <c r="Y458" s="358"/>
      <c r="Z458" s="358"/>
      <c r="AA458" s="358"/>
      <c r="AB458" s="358"/>
      <c r="AC458" s="356"/>
      <c r="AD458" s="356"/>
      <c r="AE458" s="356"/>
      <c r="AF458" s="356"/>
      <c r="AG458" s="356"/>
      <c r="AH458" s="356"/>
      <c r="AI458" s="356"/>
      <c r="AJ458" s="356"/>
      <c r="AK458" s="356"/>
      <c r="AL458" s="356"/>
      <c r="AM458" s="356"/>
      <c r="AN458" s="356"/>
      <c r="AO458" s="356"/>
      <c r="AP458" s="356"/>
    </row>
    <row r="459" spans="1:42" s="1" customFormat="1">
      <c r="A459"/>
      <c r="B459" s="359" t="s">
        <v>5301</v>
      </c>
      <c r="C459" s="360">
        <v>100</v>
      </c>
      <c r="D459" s="359" t="s">
        <v>4348</v>
      </c>
      <c r="E459" s="358"/>
      <c r="F459" s="358"/>
      <c r="G459" s="358"/>
      <c r="H459" s="358"/>
      <c r="I459" s="358"/>
      <c r="J459" s="358"/>
      <c r="K459" s="358"/>
      <c r="L459" s="358"/>
      <c r="M459" s="358"/>
      <c r="N459" s="358"/>
      <c r="O459" s="358"/>
      <c r="P459" s="358"/>
      <c r="Q459" s="358"/>
      <c r="R459" s="358"/>
      <c r="S459" s="358"/>
      <c r="T459" s="358"/>
      <c r="U459" s="358"/>
      <c r="V459" s="358"/>
      <c r="W459" s="358"/>
      <c r="X459" s="358"/>
      <c r="Y459" s="358"/>
      <c r="Z459" s="358"/>
      <c r="AA459" s="358"/>
      <c r="AB459" s="358"/>
      <c r="AC459" s="356"/>
      <c r="AD459" s="356"/>
      <c r="AE459" s="356"/>
      <c r="AF459" s="356"/>
      <c r="AG459" s="356"/>
      <c r="AH459" s="356"/>
      <c r="AI459" s="356"/>
      <c r="AJ459" s="356"/>
      <c r="AK459" s="356"/>
      <c r="AL459" s="356"/>
      <c r="AM459" s="356"/>
      <c r="AN459" s="356"/>
      <c r="AO459" s="356"/>
      <c r="AP459" s="356"/>
    </row>
    <row r="460" spans="1:42" s="1" customFormat="1">
      <c r="A460"/>
      <c r="B460" s="359" t="s">
        <v>5302</v>
      </c>
      <c r="C460" s="360">
        <v>10</v>
      </c>
      <c r="D460" s="359" t="s">
        <v>5810</v>
      </c>
      <c r="E460" s="358"/>
      <c r="F460" s="358"/>
      <c r="G460" s="358"/>
      <c r="H460" s="358"/>
      <c r="I460" s="358"/>
      <c r="J460" s="358"/>
      <c r="K460" s="358"/>
      <c r="L460" s="358"/>
      <c r="M460" s="358"/>
      <c r="N460" s="358"/>
      <c r="O460" s="358"/>
      <c r="P460" s="358"/>
      <c r="Q460" s="358"/>
      <c r="R460" s="358"/>
      <c r="S460" s="358"/>
      <c r="T460" s="358"/>
      <c r="U460" s="358"/>
      <c r="V460" s="358"/>
      <c r="W460" s="358"/>
      <c r="X460" s="358"/>
      <c r="Y460" s="358"/>
      <c r="Z460" s="358"/>
      <c r="AA460" s="358"/>
      <c r="AB460" s="358"/>
      <c r="AC460" s="356"/>
      <c r="AD460" s="356"/>
      <c r="AE460" s="356"/>
      <c r="AF460" s="356"/>
      <c r="AG460" s="356"/>
      <c r="AH460" s="356"/>
      <c r="AI460" s="356"/>
      <c r="AJ460" s="356"/>
      <c r="AK460" s="356"/>
      <c r="AL460" s="356"/>
      <c r="AM460" s="356"/>
      <c r="AN460" s="356"/>
      <c r="AO460" s="356"/>
      <c r="AP460" s="356"/>
    </row>
    <row r="461" spans="1:42" s="1" customFormat="1">
      <c r="A461"/>
      <c r="B461" s="359" t="s">
        <v>5303</v>
      </c>
      <c r="C461" s="360">
        <v>50</v>
      </c>
      <c r="D461" s="359" t="s">
        <v>3334</v>
      </c>
      <c r="E461" s="358"/>
      <c r="F461" s="358"/>
      <c r="G461" s="358"/>
      <c r="H461" s="358"/>
      <c r="I461" s="358"/>
      <c r="J461" s="358"/>
      <c r="K461" s="358"/>
      <c r="L461" s="358"/>
      <c r="M461" s="358"/>
      <c r="N461" s="358"/>
      <c r="O461" s="358"/>
      <c r="P461" s="358"/>
      <c r="Q461" s="358"/>
      <c r="R461" s="358"/>
      <c r="S461" s="358"/>
      <c r="T461" s="358"/>
      <c r="U461" s="358"/>
      <c r="V461" s="358"/>
      <c r="W461" s="358"/>
      <c r="X461" s="358"/>
      <c r="Y461" s="358"/>
      <c r="Z461" s="358"/>
      <c r="AA461" s="358"/>
      <c r="AB461" s="358"/>
      <c r="AC461" s="356"/>
      <c r="AD461" s="356"/>
      <c r="AE461" s="356"/>
      <c r="AF461" s="356"/>
      <c r="AG461" s="356"/>
      <c r="AH461" s="356"/>
      <c r="AI461" s="356"/>
      <c r="AJ461" s="356"/>
      <c r="AK461" s="356"/>
      <c r="AL461" s="356"/>
      <c r="AM461" s="356"/>
      <c r="AN461" s="356"/>
      <c r="AO461" s="356"/>
      <c r="AP461" s="356"/>
    </row>
    <row r="462" spans="1:42" s="1" customFormat="1">
      <c r="A462"/>
      <c r="B462" s="359" t="s">
        <v>5304</v>
      </c>
      <c r="C462" s="360">
        <v>100</v>
      </c>
      <c r="D462" s="359" t="s">
        <v>4927</v>
      </c>
      <c r="E462" s="358"/>
      <c r="F462" s="358"/>
      <c r="G462" s="358"/>
      <c r="H462" s="358"/>
      <c r="I462" s="358"/>
      <c r="J462" s="358"/>
      <c r="K462" s="358"/>
      <c r="L462" s="358"/>
      <c r="M462" s="358"/>
      <c r="N462" s="358"/>
      <c r="O462" s="358"/>
      <c r="P462" s="358"/>
      <c r="Q462" s="358"/>
      <c r="R462" s="358"/>
      <c r="S462" s="358"/>
      <c r="T462" s="358"/>
      <c r="U462" s="358"/>
      <c r="V462" s="358"/>
      <c r="W462" s="358"/>
      <c r="X462" s="358"/>
      <c r="Y462" s="358"/>
      <c r="Z462" s="358"/>
      <c r="AA462" s="358"/>
      <c r="AB462" s="358"/>
      <c r="AC462" s="356"/>
      <c r="AD462" s="356"/>
      <c r="AE462" s="356"/>
      <c r="AF462" s="356"/>
      <c r="AG462" s="356"/>
      <c r="AH462" s="356"/>
      <c r="AI462" s="356"/>
      <c r="AJ462" s="356"/>
      <c r="AK462" s="356"/>
      <c r="AL462" s="356"/>
      <c r="AM462" s="356"/>
      <c r="AN462" s="356"/>
      <c r="AO462" s="356"/>
      <c r="AP462" s="356"/>
    </row>
    <row r="463" spans="1:42" s="1" customFormat="1">
      <c r="A463"/>
      <c r="B463" s="359" t="s">
        <v>5305</v>
      </c>
      <c r="C463" s="360">
        <v>500</v>
      </c>
      <c r="D463" s="359" t="s">
        <v>5811</v>
      </c>
      <c r="E463" s="358"/>
      <c r="F463" s="358"/>
      <c r="G463" s="358"/>
      <c r="H463" s="358"/>
      <c r="I463" s="358"/>
      <c r="J463" s="358"/>
      <c r="K463" s="358"/>
      <c r="L463" s="358"/>
      <c r="M463" s="358"/>
      <c r="N463" s="358"/>
      <c r="O463" s="358"/>
      <c r="P463" s="358"/>
      <c r="Q463" s="358"/>
      <c r="R463" s="358"/>
      <c r="S463" s="358"/>
      <c r="T463" s="358"/>
      <c r="U463" s="358"/>
      <c r="V463" s="358"/>
      <c r="W463" s="358"/>
      <c r="X463" s="358"/>
      <c r="Y463" s="358"/>
      <c r="Z463" s="358"/>
      <c r="AA463" s="358"/>
      <c r="AB463" s="358"/>
      <c r="AC463" s="356"/>
      <c r="AD463" s="356"/>
      <c r="AE463" s="356"/>
      <c r="AF463" s="356"/>
      <c r="AG463" s="356"/>
      <c r="AH463" s="356"/>
      <c r="AI463" s="356"/>
      <c r="AJ463" s="356"/>
      <c r="AK463" s="356"/>
      <c r="AL463" s="356"/>
      <c r="AM463" s="356"/>
      <c r="AN463" s="356"/>
      <c r="AO463" s="356"/>
      <c r="AP463" s="356"/>
    </row>
    <row r="464" spans="1:42" s="1" customFormat="1">
      <c r="A464"/>
      <c r="B464" s="359" t="s">
        <v>5306</v>
      </c>
      <c r="C464" s="360">
        <v>1220.49</v>
      </c>
      <c r="D464" s="359" t="s">
        <v>1961</v>
      </c>
      <c r="E464" s="358"/>
      <c r="F464" s="358"/>
      <c r="G464" s="358"/>
      <c r="H464" s="358"/>
      <c r="I464" s="358"/>
      <c r="J464" s="358"/>
      <c r="K464" s="358"/>
      <c r="L464" s="358"/>
      <c r="M464" s="358"/>
      <c r="N464" s="358"/>
      <c r="O464" s="358"/>
      <c r="P464" s="358"/>
      <c r="Q464" s="358"/>
      <c r="R464" s="358"/>
      <c r="S464" s="358"/>
      <c r="T464" s="358"/>
      <c r="U464" s="358"/>
      <c r="V464" s="358"/>
      <c r="W464" s="358"/>
      <c r="X464" s="358"/>
      <c r="Y464" s="358"/>
      <c r="Z464" s="358"/>
      <c r="AA464" s="358"/>
      <c r="AB464" s="358"/>
      <c r="AC464" s="356"/>
      <c r="AD464" s="356"/>
      <c r="AE464" s="356"/>
      <c r="AF464" s="356"/>
      <c r="AG464" s="356"/>
      <c r="AH464" s="356"/>
      <c r="AI464" s="356"/>
      <c r="AJ464" s="356"/>
      <c r="AK464" s="356"/>
      <c r="AL464" s="356"/>
      <c r="AM464" s="356"/>
      <c r="AN464" s="356"/>
      <c r="AO464" s="356"/>
      <c r="AP464" s="356"/>
    </row>
    <row r="465" spans="1:42" s="1" customFormat="1">
      <c r="A465"/>
      <c r="B465" s="359" t="s">
        <v>5307</v>
      </c>
      <c r="C465" s="360">
        <v>100</v>
      </c>
      <c r="D465" s="359" t="s">
        <v>4926</v>
      </c>
      <c r="E465" s="358"/>
      <c r="F465" s="358"/>
      <c r="G465" s="358"/>
      <c r="H465" s="358"/>
      <c r="I465" s="358"/>
      <c r="J465" s="358"/>
      <c r="K465" s="358"/>
      <c r="L465" s="358"/>
      <c r="M465" s="358"/>
      <c r="N465" s="358"/>
      <c r="O465" s="358"/>
      <c r="P465" s="358"/>
      <c r="Q465" s="358"/>
      <c r="R465" s="358"/>
      <c r="S465" s="358"/>
      <c r="T465" s="358"/>
      <c r="U465" s="358"/>
      <c r="V465" s="358"/>
      <c r="W465" s="358"/>
      <c r="X465" s="358"/>
      <c r="Y465" s="358"/>
      <c r="Z465" s="358"/>
      <c r="AA465" s="358"/>
      <c r="AB465" s="358"/>
      <c r="AC465" s="356"/>
      <c r="AD465" s="356"/>
      <c r="AE465" s="356"/>
      <c r="AF465" s="356"/>
      <c r="AG465" s="356"/>
      <c r="AH465" s="356"/>
      <c r="AI465" s="356"/>
      <c r="AJ465" s="356"/>
      <c r="AK465" s="356"/>
      <c r="AL465" s="356"/>
      <c r="AM465" s="356"/>
      <c r="AN465" s="356"/>
      <c r="AO465" s="356"/>
      <c r="AP465" s="356"/>
    </row>
    <row r="466" spans="1:42" s="1" customFormat="1">
      <c r="A466"/>
      <c r="B466" s="359" t="s">
        <v>5308</v>
      </c>
      <c r="C466" s="360">
        <v>4000</v>
      </c>
      <c r="D466" s="359" t="s">
        <v>5812</v>
      </c>
      <c r="E466" s="358"/>
      <c r="F466" s="358"/>
      <c r="G466" s="358"/>
      <c r="H466" s="358"/>
      <c r="I466" s="358"/>
      <c r="J466" s="358"/>
      <c r="K466" s="358"/>
      <c r="L466" s="358"/>
      <c r="M466" s="358"/>
      <c r="N466" s="358"/>
      <c r="O466" s="358"/>
      <c r="P466" s="358"/>
      <c r="Q466" s="358"/>
      <c r="R466" s="358"/>
      <c r="S466" s="358"/>
      <c r="T466" s="358"/>
      <c r="U466" s="358"/>
      <c r="V466" s="358"/>
      <c r="W466" s="358"/>
      <c r="X466" s="358"/>
      <c r="Y466" s="358"/>
      <c r="Z466" s="358"/>
      <c r="AA466" s="358"/>
      <c r="AB466" s="358"/>
      <c r="AC466" s="356"/>
      <c r="AD466" s="356"/>
      <c r="AE466" s="356"/>
      <c r="AF466" s="356"/>
      <c r="AG466" s="356"/>
      <c r="AH466" s="356"/>
      <c r="AI466" s="356"/>
      <c r="AJ466" s="356"/>
      <c r="AK466" s="356"/>
      <c r="AL466" s="356"/>
      <c r="AM466" s="356"/>
      <c r="AN466" s="356"/>
      <c r="AO466" s="356"/>
      <c r="AP466" s="356"/>
    </row>
    <row r="467" spans="1:42" s="1" customFormat="1">
      <c r="A467"/>
      <c r="B467" s="359" t="s">
        <v>5309</v>
      </c>
      <c r="C467" s="360">
        <v>54.3</v>
      </c>
      <c r="D467" s="359" t="s">
        <v>4888</v>
      </c>
      <c r="E467" s="358"/>
      <c r="F467" s="358"/>
      <c r="G467" s="358"/>
      <c r="H467" s="358"/>
      <c r="I467" s="358"/>
      <c r="J467" s="358"/>
      <c r="K467" s="358"/>
      <c r="L467" s="358"/>
      <c r="M467" s="358"/>
      <c r="N467" s="358"/>
      <c r="O467" s="358"/>
      <c r="P467" s="358"/>
      <c r="Q467" s="358"/>
      <c r="R467" s="358"/>
      <c r="S467" s="358"/>
      <c r="T467" s="358"/>
      <c r="U467" s="358"/>
      <c r="V467" s="358"/>
      <c r="W467" s="358"/>
      <c r="X467" s="358"/>
      <c r="Y467" s="358"/>
      <c r="Z467" s="358"/>
      <c r="AA467" s="358"/>
      <c r="AB467" s="358"/>
      <c r="AC467" s="356"/>
      <c r="AD467" s="356"/>
      <c r="AE467" s="356"/>
      <c r="AF467" s="356"/>
      <c r="AG467" s="356"/>
      <c r="AH467" s="356"/>
      <c r="AI467" s="356"/>
      <c r="AJ467" s="356"/>
      <c r="AK467" s="356"/>
      <c r="AL467" s="356"/>
      <c r="AM467" s="356"/>
      <c r="AN467" s="356"/>
      <c r="AO467" s="356"/>
      <c r="AP467" s="356"/>
    </row>
    <row r="468" spans="1:42" s="1" customFormat="1">
      <c r="A468"/>
      <c r="B468" s="359" t="s">
        <v>5310</v>
      </c>
      <c r="C468" s="360">
        <v>100</v>
      </c>
      <c r="D468" s="359" t="s">
        <v>3933</v>
      </c>
      <c r="E468" s="358"/>
      <c r="F468" s="358"/>
      <c r="G468" s="358"/>
      <c r="H468" s="358"/>
      <c r="I468" s="358"/>
      <c r="J468" s="358"/>
      <c r="K468" s="358"/>
      <c r="L468" s="358"/>
      <c r="M468" s="358"/>
      <c r="N468" s="358"/>
      <c r="O468" s="358"/>
      <c r="P468" s="358"/>
      <c r="Q468" s="358"/>
      <c r="R468" s="358"/>
      <c r="S468" s="358"/>
      <c r="T468" s="358"/>
      <c r="U468" s="358"/>
      <c r="V468" s="358"/>
      <c r="W468" s="358"/>
      <c r="X468" s="358"/>
      <c r="Y468" s="358"/>
      <c r="Z468" s="358"/>
      <c r="AA468" s="358"/>
      <c r="AB468" s="358"/>
      <c r="AC468" s="356"/>
      <c r="AD468" s="356"/>
      <c r="AE468" s="356"/>
      <c r="AF468" s="356"/>
      <c r="AG468" s="356"/>
      <c r="AH468" s="356"/>
      <c r="AI468" s="356"/>
      <c r="AJ468" s="356"/>
      <c r="AK468" s="356"/>
      <c r="AL468" s="356"/>
      <c r="AM468" s="356"/>
      <c r="AN468" s="356"/>
      <c r="AO468" s="356"/>
      <c r="AP468" s="356"/>
    </row>
    <row r="469" spans="1:42" s="1" customFormat="1">
      <c r="A469"/>
      <c r="B469" s="359" t="s">
        <v>5311</v>
      </c>
      <c r="C469" s="360">
        <v>1000</v>
      </c>
      <c r="D469" s="359" t="s">
        <v>3365</v>
      </c>
      <c r="E469" s="358"/>
      <c r="F469" s="358"/>
      <c r="G469" s="358"/>
      <c r="H469" s="358"/>
      <c r="I469" s="358"/>
      <c r="J469" s="358"/>
      <c r="K469" s="358"/>
      <c r="L469" s="358"/>
      <c r="M469" s="358"/>
      <c r="N469" s="358"/>
      <c r="O469" s="358"/>
      <c r="P469" s="358"/>
      <c r="Q469" s="358"/>
      <c r="R469" s="358"/>
      <c r="S469" s="358"/>
      <c r="T469" s="358"/>
      <c r="U469" s="358"/>
      <c r="V469" s="358"/>
      <c r="W469" s="358"/>
      <c r="X469" s="358"/>
      <c r="Y469" s="358"/>
      <c r="Z469" s="358"/>
      <c r="AA469" s="358"/>
      <c r="AB469" s="358"/>
      <c r="AC469" s="356"/>
      <c r="AD469" s="356"/>
      <c r="AE469" s="356"/>
      <c r="AF469" s="356"/>
      <c r="AG469" s="356"/>
      <c r="AH469" s="356"/>
      <c r="AI469" s="356"/>
      <c r="AJ469" s="356"/>
      <c r="AK469" s="356"/>
      <c r="AL469" s="356"/>
      <c r="AM469" s="356"/>
      <c r="AN469" s="356"/>
      <c r="AO469" s="356"/>
      <c r="AP469" s="356"/>
    </row>
    <row r="470" spans="1:42" s="1" customFormat="1">
      <c r="A470"/>
      <c r="B470" s="359" t="s">
        <v>5312</v>
      </c>
      <c r="C470" s="360">
        <v>8</v>
      </c>
      <c r="D470" s="359" t="s">
        <v>5813</v>
      </c>
      <c r="E470" s="358"/>
      <c r="F470" s="358"/>
      <c r="G470" s="358"/>
      <c r="H470" s="358"/>
      <c r="I470" s="358"/>
      <c r="J470" s="358"/>
      <c r="K470" s="358"/>
      <c r="L470" s="358"/>
      <c r="M470" s="358"/>
      <c r="N470" s="358"/>
      <c r="O470" s="358"/>
      <c r="P470" s="358"/>
      <c r="Q470" s="358"/>
      <c r="R470" s="358"/>
      <c r="S470" s="358"/>
      <c r="T470" s="358"/>
      <c r="U470" s="358"/>
      <c r="V470" s="358"/>
      <c r="W470" s="358"/>
      <c r="X470" s="358"/>
      <c r="Y470" s="358"/>
      <c r="Z470" s="358"/>
      <c r="AA470" s="358"/>
      <c r="AB470" s="358"/>
      <c r="AC470" s="356"/>
      <c r="AD470" s="356"/>
      <c r="AE470" s="356"/>
      <c r="AF470" s="356"/>
      <c r="AG470" s="356"/>
      <c r="AH470" s="356"/>
      <c r="AI470" s="356"/>
      <c r="AJ470" s="356"/>
      <c r="AK470" s="356"/>
      <c r="AL470" s="356"/>
      <c r="AM470" s="356"/>
      <c r="AN470" s="356"/>
      <c r="AO470" s="356"/>
      <c r="AP470" s="356"/>
    </row>
    <row r="471" spans="1:42" s="1" customFormat="1">
      <c r="A471"/>
      <c r="B471" s="359" t="s">
        <v>5313</v>
      </c>
      <c r="C471" s="360">
        <v>3.57</v>
      </c>
      <c r="D471" s="359" t="s">
        <v>5814</v>
      </c>
      <c r="E471" s="358"/>
      <c r="F471" s="358"/>
      <c r="G471" s="358"/>
      <c r="H471" s="358"/>
      <c r="I471" s="358"/>
      <c r="J471" s="358"/>
      <c r="K471" s="358"/>
      <c r="L471" s="358"/>
      <c r="M471" s="358"/>
      <c r="N471" s="358"/>
      <c r="O471" s="358"/>
      <c r="P471" s="358"/>
      <c r="Q471" s="358"/>
      <c r="R471" s="358"/>
      <c r="S471" s="358"/>
      <c r="T471" s="358"/>
      <c r="U471" s="358"/>
      <c r="V471" s="358"/>
      <c r="W471" s="358"/>
      <c r="X471" s="358"/>
      <c r="Y471" s="358"/>
      <c r="Z471" s="358"/>
      <c r="AA471" s="358"/>
      <c r="AB471" s="358"/>
      <c r="AC471" s="356"/>
      <c r="AD471" s="356"/>
      <c r="AE471" s="356"/>
      <c r="AF471" s="356"/>
      <c r="AG471" s="356"/>
      <c r="AH471" s="356"/>
      <c r="AI471" s="356"/>
      <c r="AJ471" s="356"/>
      <c r="AK471" s="356"/>
      <c r="AL471" s="356"/>
      <c r="AM471" s="356"/>
      <c r="AN471" s="356"/>
      <c r="AO471" s="356"/>
      <c r="AP471" s="356"/>
    </row>
    <row r="472" spans="1:42" s="1" customFormat="1">
      <c r="A472"/>
      <c r="B472" s="359" t="s">
        <v>5314</v>
      </c>
      <c r="C472" s="360">
        <v>50</v>
      </c>
      <c r="D472" s="359" t="s">
        <v>5815</v>
      </c>
      <c r="E472" s="358"/>
      <c r="F472" s="358"/>
      <c r="G472" s="358"/>
      <c r="H472" s="358"/>
      <c r="I472" s="358"/>
      <c r="J472" s="358"/>
      <c r="K472" s="358"/>
      <c r="L472" s="358"/>
      <c r="M472" s="358"/>
      <c r="N472" s="358"/>
      <c r="O472" s="358"/>
      <c r="P472" s="358"/>
      <c r="Q472" s="358"/>
      <c r="R472" s="358"/>
      <c r="S472" s="358"/>
      <c r="T472" s="358"/>
      <c r="U472" s="358"/>
      <c r="V472" s="358"/>
      <c r="W472" s="358"/>
      <c r="X472" s="358"/>
      <c r="Y472" s="358"/>
      <c r="Z472" s="358"/>
      <c r="AA472" s="358"/>
      <c r="AB472" s="358"/>
      <c r="AC472" s="356"/>
      <c r="AD472" s="356"/>
      <c r="AE472" s="356"/>
      <c r="AF472" s="356"/>
      <c r="AG472" s="356"/>
      <c r="AH472" s="356"/>
      <c r="AI472" s="356"/>
      <c r="AJ472" s="356"/>
      <c r="AK472" s="356"/>
      <c r="AL472" s="356"/>
      <c r="AM472" s="356"/>
      <c r="AN472" s="356"/>
      <c r="AO472" s="356"/>
      <c r="AP472" s="356"/>
    </row>
    <row r="473" spans="1:42" s="1" customFormat="1">
      <c r="A473"/>
      <c r="B473" s="359" t="s">
        <v>5315</v>
      </c>
      <c r="C473" s="360">
        <v>250</v>
      </c>
      <c r="D473" s="359" t="s">
        <v>5816</v>
      </c>
      <c r="E473" s="358"/>
      <c r="F473" s="358"/>
      <c r="G473" s="358"/>
      <c r="H473" s="358"/>
      <c r="I473" s="358"/>
      <c r="J473" s="358"/>
      <c r="K473" s="358"/>
      <c r="L473" s="358"/>
      <c r="M473" s="358"/>
      <c r="N473" s="358"/>
      <c r="O473" s="358"/>
      <c r="P473" s="358"/>
      <c r="Q473" s="358"/>
      <c r="R473" s="358"/>
      <c r="S473" s="358"/>
      <c r="T473" s="358"/>
      <c r="U473" s="358"/>
      <c r="V473" s="358"/>
      <c r="W473" s="358"/>
      <c r="X473" s="358"/>
      <c r="Y473" s="358"/>
      <c r="Z473" s="358"/>
      <c r="AA473" s="358"/>
      <c r="AB473" s="358"/>
      <c r="AC473" s="356"/>
      <c r="AD473" s="356"/>
      <c r="AE473" s="356"/>
      <c r="AF473" s="356"/>
      <c r="AG473" s="356"/>
      <c r="AH473" s="356"/>
      <c r="AI473" s="356"/>
      <c r="AJ473" s="356"/>
      <c r="AK473" s="356"/>
      <c r="AL473" s="356"/>
      <c r="AM473" s="356"/>
      <c r="AN473" s="356"/>
      <c r="AO473" s="356"/>
      <c r="AP473" s="356"/>
    </row>
    <row r="474" spans="1:42" s="1" customFormat="1">
      <c r="A474"/>
      <c r="B474" s="359" t="s">
        <v>5316</v>
      </c>
      <c r="C474" s="360">
        <v>100</v>
      </c>
      <c r="D474" s="359" t="s">
        <v>3627</v>
      </c>
      <c r="E474" s="358"/>
      <c r="F474" s="358"/>
      <c r="G474" s="358"/>
      <c r="H474" s="358"/>
      <c r="I474" s="358"/>
      <c r="J474" s="358"/>
      <c r="K474" s="358"/>
      <c r="L474" s="358"/>
      <c r="M474" s="358"/>
      <c r="N474" s="358"/>
      <c r="O474" s="358"/>
      <c r="P474" s="358"/>
      <c r="Q474" s="358"/>
      <c r="R474" s="358"/>
      <c r="S474" s="358"/>
      <c r="T474" s="358"/>
      <c r="U474" s="358"/>
      <c r="V474" s="358"/>
      <c r="W474" s="358"/>
      <c r="X474" s="358"/>
      <c r="Y474" s="358"/>
      <c r="Z474" s="358"/>
      <c r="AA474" s="358"/>
      <c r="AB474" s="358"/>
      <c r="AC474" s="356"/>
      <c r="AD474" s="356"/>
      <c r="AE474" s="356"/>
      <c r="AF474" s="356"/>
      <c r="AG474" s="356"/>
      <c r="AH474" s="356"/>
      <c r="AI474" s="356"/>
      <c r="AJ474" s="356"/>
      <c r="AK474" s="356"/>
      <c r="AL474" s="356"/>
      <c r="AM474" s="356"/>
      <c r="AN474" s="356"/>
      <c r="AO474" s="356"/>
      <c r="AP474" s="356"/>
    </row>
    <row r="475" spans="1:42" s="1" customFormat="1">
      <c r="A475"/>
      <c r="B475" s="359" t="s">
        <v>5317</v>
      </c>
      <c r="C475" s="360">
        <v>46</v>
      </c>
      <c r="D475" s="359" t="s">
        <v>4042</v>
      </c>
      <c r="E475" s="358"/>
      <c r="F475" s="358"/>
      <c r="G475" s="358"/>
      <c r="H475" s="358"/>
      <c r="I475" s="358"/>
      <c r="J475" s="358"/>
      <c r="K475" s="358"/>
      <c r="L475" s="358"/>
      <c r="M475" s="358"/>
      <c r="N475" s="358"/>
      <c r="O475" s="358"/>
      <c r="P475" s="358"/>
      <c r="Q475" s="358"/>
      <c r="R475" s="358"/>
      <c r="S475" s="358"/>
      <c r="T475" s="358"/>
      <c r="U475" s="358"/>
      <c r="V475" s="358"/>
      <c r="W475" s="358"/>
      <c r="X475" s="358"/>
      <c r="Y475" s="358"/>
      <c r="Z475" s="358"/>
      <c r="AA475" s="358"/>
      <c r="AB475" s="358"/>
      <c r="AC475" s="356"/>
      <c r="AD475" s="356"/>
      <c r="AE475" s="356"/>
      <c r="AF475" s="356"/>
      <c r="AG475" s="356"/>
      <c r="AH475" s="356"/>
      <c r="AI475" s="356"/>
      <c r="AJ475" s="356"/>
      <c r="AK475" s="356"/>
      <c r="AL475" s="356"/>
      <c r="AM475" s="356"/>
      <c r="AN475" s="356"/>
      <c r="AO475" s="356"/>
      <c r="AP475" s="356"/>
    </row>
    <row r="476" spans="1:42" s="1" customFormat="1">
      <c r="A476"/>
      <c r="B476" s="359" t="s">
        <v>5318</v>
      </c>
      <c r="C476" s="360">
        <v>29</v>
      </c>
      <c r="D476" s="359" t="s">
        <v>3683</v>
      </c>
      <c r="E476" s="358"/>
      <c r="F476" s="358"/>
      <c r="G476" s="358"/>
      <c r="H476" s="358"/>
      <c r="I476" s="358"/>
      <c r="J476" s="358"/>
      <c r="K476" s="358"/>
      <c r="L476" s="358"/>
      <c r="M476" s="358"/>
      <c r="N476" s="358"/>
      <c r="O476" s="358"/>
      <c r="P476" s="358"/>
      <c r="Q476" s="358"/>
      <c r="R476" s="358"/>
      <c r="S476" s="358"/>
      <c r="T476" s="358"/>
      <c r="U476" s="358"/>
      <c r="V476" s="358"/>
      <c r="W476" s="358"/>
      <c r="X476" s="358"/>
      <c r="Y476" s="358"/>
      <c r="Z476" s="358"/>
      <c r="AA476" s="358"/>
      <c r="AB476" s="358"/>
      <c r="AC476" s="356"/>
      <c r="AD476" s="356"/>
      <c r="AE476" s="356"/>
      <c r="AF476" s="356"/>
      <c r="AG476" s="356"/>
      <c r="AH476" s="356"/>
      <c r="AI476" s="356"/>
      <c r="AJ476" s="356"/>
      <c r="AK476" s="356"/>
      <c r="AL476" s="356"/>
      <c r="AM476" s="356"/>
      <c r="AN476" s="356"/>
      <c r="AO476" s="356"/>
      <c r="AP476" s="356"/>
    </row>
    <row r="477" spans="1:42" s="1" customFormat="1">
      <c r="A477"/>
      <c r="B477" s="359" t="s">
        <v>5319</v>
      </c>
      <c r="C477" s="360">
        <v>50</v>
      </c>
      <c r="D477" s="359" t="s">
        <v>5817</v>
      </c>
      <c r="E477" s="358"/>
      <c r="F477" s="358"/>
      <c r="G477" s="358"/>
      <c r="H477" s="358"/>
      <c r="I477" s="358"/>
      <c r="J477" s="358"/>
      <c r="K477" s="358"/>
      <c r="L477" s="358"/>
      <c r="M477" s="358"/>
      <c r="N477" s="358"/>
      <c r="O477" s="358"/>
      <c r="P477" s="358"/>
      <c r="Q477" s="358"/>
      <c r="R477" s="358"/>
      <c r="S477" s="358"/>
      <c r="T477" s="358"/>
      <c r="U477" s="358"/>
      <c r="V477" s="358"/>
      <c r="W477" s="358"/>
      <c r="X477" s="358"/>
      <c r="Y477" s="358"/>
      <c r="Z477" s="358"/>
      <c r="AA477" s="358"/>
      <c r="AB477" s="358"/>
      <c r="AC477" s="356"/>
      <c r="AD477" s="356"/>
      <c r="AE477" s="356"/>
      <c r="AF477" s="356"/>
      <c r="AG477" s="356"/>
      <c r="AH477" s="356"/>
      <c r="AI477" s="356"/>
      <c r="AJ477" s="356"/>
      <c r="AK477" s="356"/>
      <c r="AL477" s="356"/>
      <c r="AM477" s="356"/>
      <c r="AN477" s="356"/>
      <c r="AO477" s="356"/>
      <c r="AP477" s="356"/>
    </row>
    <row r="478" spans="1:42" s="1" customFormat="1">
      <c r="A478"/>
      <c r="B478" s="359" t="s">
        <v>5320</v>
      </c>
      <c r="C478" s="360">
        <v>5</v>
      </c>
      <c r="D478" s="359" t="s">
        <v>3867</v>
      </c>
      <c r="E478" s="358"/>
      <c r="F478" s="358"/>
      <c r="G478" s="358"/>
      <c r="H478" s="358"/>
      <c r="I478" s="358"/>
      <c r="J478" s="358"/>
      <c r="K478" s="358"/>
      <c r="L478" s="358"/>
      <c r="M478" s="358"/>
      <c r="N478" s="358"/>
      <c r="O478" s="358"/>
      <c r="P478" s="358"/>
      <c r="Q478" s="358"/>
      <c r="R478" s="358"/>
      <c r="S478" s="358"/>
      <c r="T478" s="358"/>
      <c r="U478" s="358"/>
      <c r="V478" s="358"/>
      <c r="W478" s="358"/>
      <c r="X478" s="358"/>
      <c r="Y478" s="358"/>
      <c r="Z478" s="358"/>
      <c r="AA478" s="358"/>
      <c r="AB478" s="358"/>
      <c r="AC478" s="356"/>
      <c r="AD478" s="356"/>
      <c r="AE478" s="356"/>
      <c r="AF478" s="356"/>
      <c r="AG478" s="356"/>
      <c r="AH478" s="356"/>
      <c r="AI478" s="356"/>
      <c r="AJ478" s="356"/>
      <c r="AK478" s="356"/>
      <c r="AL478" s="356"/>
      <c r="AM478" s="356"/>
      <c r="AN478" s="356"/>
      <c r="AO478" s="356"/>
      <c r="AP478" s="356"/>
    </row>
    <row r="479" spans="1:42" s="1" customFormat="1">
      <c r="A479"/>
      <c r="B479" s="359" t="s">
        <v>5321</v>
      </c>
      <c r="C479" s="360">
        <v>100</v>
      </c>
      <c r="D479" s="359" t="s">
        <v>2349</v>
      </c>
      <c r="E479" s="358"/>
      <c r="F479" s="358"/>
      <c r="G479" s="358"/>
      <c r="H479" s="358"/>
      <c r="I479" s="358"/>
      <c r="J479" s="358"/>
      <c r="K479" s="358"/>
      <c r="L479" s="358"/>
      <c r="M479" s="358"/>
      <c r="N479" s="358"/>
      <c r="O479" s="358"/>
      <c r="P479" s="358"/>
      <c r="Q479" s="358"/>
      <c r="R479" s="358"/>
      <c r="S479" s="358"/>
      <c r="T479" s="358"/>
      <c r="U479" s="358"/>
      <c r="V479" s="358"/>
      <c r="W479" s="358"/>
      <c r="X479" s="358"/>
      <c r="Y479" s="358"/>
      <c r="Z479" s="358"/>
      <c r="AA479" s="358"/>
      <c r="AB479" s="358"/>
      <c r="AC479" s="356"/>
      <c r="AD479" s="356"/>
      <c r="AE479" s="356"/>
      <c r="AF479" s="356"/>
      <c r="AG479" s="356"/>
      <c r="AH479" s="356"/>
      <c r="AI479" s="356"/>
      <c r="AJ479" s="356"/>
      <c r="AK479" s="356"/>
      <c r="AL479" s="356"/>
      <c r="AM479" s="356"/>
      <c r="AN479" s="356"/>
      <c r="AO479" s="356"/>
      <c r="AP479" s="356"/>
    </row>
    <row r="480" spans="1:42" s="1" customFormat="1">
      <c r="A480"/>
      <c r="B480" s="359" t="s">
        <v>5322</v>
      </c>
      <c r="C480" s="360">
        <v>200</v>
      </c>
      <c r="D480" s="359" t="s">
        <v>5818</v>
      </c>
      <c r="E480" s="358"/>
      <c r="F480" s="358"/>
      <c r="G480" s="358"/>
      <c r="H480" s="358"/>
      <c r="I480" s="358"/>
      <c r="J480" s="358"/>
      <c r="K480" s="358"/>
      <c r="L480" s="358"/>
      <c r="M480" s="358"/>
      <c r="N480" s="358"/>
      <c r="O480" s="358"/>
      <c r="P480" s="358"/>
      <c r="Q480" s="358"/>
      <c r="R480" s="358"/>
      <c r="S480" s="358"/>
      <c r="T480" s="358"/>
      <c r="U480" s="358"/>
      <c r="V480" s="358"/>
      <c r="W480" s="358"/>
      <c r="X480" s="358"/>
      <c r="Y480" s="358"/>
      <c r="Z480" s="358"/>
      <c r="AA480" s="358"/>
      <c r="AB480" s="358"/>
      <c r="AC480" s="356"/>
      <c r="AD480" s="356"/>
      <c r="AE480" s="356"/>
      <c r="AF480" s="356"/>
      <c r="AG480" s="356"/>
      <c r="AH480" s="356"/>
      <c r="AI480" s="356"/>
      <c r="AJ480" s="356"/>
      <c r="AK480" s="356"/>
      <c r="AL480" s="356"/>
      <c r="AM480" s="356"/>
      <c r="AN480" s="356"/>
      <c r="AO480" s="356"/>
      <c r="AP480" s="356"/>
    </row>
    <row r="481" spans="1:42" s="1" customFormat="1">
      <c r="A481"/>
      <c r="B481" s="359" t="s">
        <v>5323</v>
      </c>
      <c r="C481" s="360">
        <v>500</v>
      </c>
      <c r="D481" s="359" t="s">
        <v>2042</v>
      </c>
      <c r="E481" s="358"/>
      <c r="F481" s="358"/>
      <c r="G481" s="358"/>
      <c r="H481" s="358"/>
      <c r="I481" s="358"/>
      <c r="J481" s="358"/>
      <c r="K481" s="358"/>
      <c r="L481" s="358"/>
      <c r="M481" s="358"/>
      <c r="N481" s="358"/>
      <c r="O481" s="358"/>
      <c r="P481" s="358"/>
      <c r="Q481" s="358"/>
      <c r="R481" s="358"/>
      <c r="S481" s="358"/>
      <c r="T481" s="358"/>
      <c r="U481" s="358"/>
      <c r="V481" s="358"/>
      <c r="W481" s="358"/>
      <c r="X481" s="358"/>
      <c r="Y481" s="358"/>
      <c r="Z481" s="358"/>
      <c r="AA481" s="358"/>
      <c r="AB481" s="358"/>
      <c r="AC481" s="356"/>
      <c r="AD481" s="356"/>
      <c r="AE481" s="356"/>
      <c r="AF481" s="356"/>
      <c r="AG481" s="356"/>
      <c r="AH481" s="356"/>
      <c r="AI481" s="356"/>
      <c r="AJ481" s="356"/>
      <c r="AK481" s="356"/>
      <c r="AL481" s="356"/>
      <c r="AM481" s="356"/>
      <c r="AN481" s="356"/>
      <c r="AO481" s="356"/>
      <c r="AP481" s="356"/>
    </row>
    <row r="482" spans="1:42" s="1" customFormat="1">
      <c r="A482"/>
      <c r="B482" s="359" t="s">
        <v>5324</v>
      </c>
      <c r="C482" s="360">
        <v>166</v>
      </c>
      <c r="D482" s="359" t="s">
        <v>1864</v>
      </c>
      <c r="E482" s="358"/>
      <c r="F482" s="358"/>
      <c r="G482" s="358"/>
      <c r="H482" s="358"/>
      <c r="I482" s="358"/>
      <c r="J482" s="358"/>
      <c r="K482" s="358"/>
      <c r="L482" s="358"/>
      <c r="M482" s="358"/>
      <c r="N482" s="358"/>
      <c r="O482" s="358"/>
      <c r="P482" s="358"/>
      <c r="Q482" s="358"/>
      <c r="R482" s="358"/>
      <c r="S482" s="358"/>
      <c r="T482" s="358"/>
      <c r="U482" s="358"/>
      <c r="V482" s="358"/>
      <c r="W482" s="358"/>
      <c r="X482" s="358"/>
      <c r="Y482" s="358"/>
      <c r="Z482" s="358"/>
      <c r="AA482" s="358"/>
      <c r="AB482" s="358"/>
      <c r="AC482" s="356"/>
      <c r="AD482" s="356"/>
      <c r="AE482" s="356"/>
      <c r="AF482" s="356"/>
      <c r="AG482" s="356"/>
      <c r="AH482" s="356"/>
      <c r="AI482" s="356"/>
      <c r="AJ482" s="356"/>
      <c r="AK482" s="356"/>
      <c r="AL482" s="356"/>
      <c r="AM482" s="356"/>
      <c r="AN482" s="356"/>
      <c r="AO482" s="356"/>
      <c r="AP482" s="356"/>
    </row>
    <row r="483" spans="1:42" s="1" customFormat="1">
      <c r="A483"/>
      <c r="B483" s="359" t="s">
        <v>5325</v>
      </c>
      <c r="C483" s="360">
        <v>660</v>
      </c>
      <c r="D483" s="359" t="s">
        <v>4918</v>
      </c>
      <c r="E483" s="358"/>
      <c r="F483" s="358"/>
      <c r="G483" s="358"/>
      <c r="H483" s="358"/>
      <c r="I483" s="358"/>
      <c r="J483" s="358"/>
      <c r="K483" s="358"/>
      <c r="L483" s="358"/>
      <c r="M483" s="358"/>
      <c r="N483" s="358"/>
      <c r="O483" s="358"/>
      <c r="P483" s="358"/>
      <c r="Q483" s="358"/>
      <c r="R483" s="358"/>
      <c r="S483" s="358"/>
      <c r="T483" s="358"/>
      <c r="U483" s="358"/>
      <c r="V483" s="358"/>
      <c r="W483" s="358"/>
      <c r="X483" s="358"/>
      <c r="Y483" s="358"/>
      <c r="Z483" s="358"/>
      <c r="AA483" s="358"/>
      <c r="AB483" s="358"/>
      <c r="AC483" s="356"/>
      <c r="AD483" s="356"/>
      <c r="AE483" s="356"/>
      <c r="AF483" s="356"/>
      <c r="AG483" s="356"/>
      <c r="AH483" s="356"/>
      <c r="AI483" s="356"/>
      <c r="AJ483" s="356"/>
      <c r="AK483" s="356"/>
      <c r="AL483" s="356"/>
      <c r="AM483" s="356"/>
      <c r="AN483" s="356"/>
      <c r="AO483" s="356"/>
      <c r="AP483" s="356"/>
    </row>
    <row r="484" spans="1:42" s="1" customFormat="1">
      <c r="A484"/>
      <c r="B484" s="359" t="s">
        <v>5326</v>
      </c>
      <c r="C484" s="360">
        <v>464.07</v>
      </c>
      <c r="D484" s="359" t="s">
        <v>5819</v>
      </c>
      <c r="E484" s="358"/>
      <c r="F484" s="358"/>
      <c r="G484" s="358"/>
      <c r="H484" s="358"/>
      <c r="I484" s="358"/>
      <c r="J484" s="358"/>
      <c r="K484" s="358"/>
      <c r="L484" s="358"/>
      <c r="M484" s="358"/>
      <c r="N484" s="358"/>
      <c r="O484" s="358"/>
      <c r="P484" s="358"/>
      <c r="Q484" s="358"/>
      <c r="R484" s="358"/>
      <c r="S484" s="358"/>
      <c r="T484" s="358"/>
      <c r="U484" s="358"/>
      <c r="V484" s="358"/>
      <c r="W484" s="358"/>
      <c r="X484" s="358"/>
      <c r="Y484" s="358"/>
      <c r="Z484" s="358"/>
      <c r="AA484" s="358"/>
      <c r="AB484" s="358"/>
      <c r="AC484" s="356"/>
      <c r="AD484" s="356"/>
      <c r="AE484" s="356"/>
      <c r="AF484" s="356"/>
      <c r="AG484" s="356"/>
      <c r="AH484" s="356"/>
      <c r="AI484" s="356"/>
      <c r="AJ484" s="356"/>
      <c r="AK484" s="356"/>
      <c r="AL484" s="356"/>
      <c r="AM484" s="356"/>
      <c r="AN484" s="356"/>
      <c r="AO484" s="356"/>
      <c r="AP484" s="356"/>
    </row>
    <row r="485" spans="1:42" s="1" customFormat="1">
      <c r="A485"/>
      <c r="B485" s="359" t="s">
        <v>5327</v>
      </c>
      <c r="C485" s="360">
        <v>100</v>
      </c>
      <c r="D485" s="359" t="s">
        <v>5820</v>
      </c>
      <c r="E485" s="358"/>
      <c r="F485" s="358"/>
      <c r="G485" s="358"/>
      <c r="H485" s="358"/>
      <c r="I485" s="358"/>
      <c r="J485" s="358"/>
      <c r="K485" s="358"/>
      <c r="L485" s="358"/>
      <c r="M485" s="358"/>
      <c r="N485" s="358"/>
      <c r="O485" s="358"/>
      <c r="P485" s="358"/>
      <c r="Q485" s="358"/>
      <c r="R485" s="358"/>
      <c r="S485" s="358"/>
      <c r="T485" s="358"/>
      <c r="U485" s="358"/>
      <c r="V485" s="358"/>
      <c r="W485" s="358"/>
      <c r="X485" s="358"/>
      <c r="Y485" s="358"/>
      <c r="Z485" s="358"/>
      <c r="AA485" s="358"/>
      <c r="AB485" s="358"/>
      <c r="AC485" s="356"/>
      <c r="AD485" s="356"/>
      <c r="AE485" s="356"/>
      <c r="AF485" s="356"/>
      <c r="AG485" s="356"/>
      <c r="AH485" s="356"/>
      <c r="AI485" s="356"/>
      <c r="AJ485" s="356"/>
      <c r="AK485" s="356"/>
      <c r="AL485" s="356"/>
      <c r="AM485" s="356"/>
      <c r="AN485" s="356"/>
      <c r="AO485" s="356"/>
      <c r="AP485" s="356"/>
    </row>
    <row r="486" spans="1:42" s="1" customFormat="1">
      <c r="A486"/>
      <c r="B486" s="359" t="s">
        <v>5328</v>
      </c>
      <c r="C486" s="360">
        <v>1000</v>
      </c>
      <c r="D486" s="359" t="s">
        <v>4928</v>
      </c>
      <c r="E486" s="358"/>
      <c r="F486" s="358"/>
      <c r="G486" s="358"/>
      <c r="H486" s="358"/>
      <c r="I486" s="358"/>
      <c r="J486" s="358"/>
      <c r="K486" s="358"/>
      <c r="L486" s="358"/>
      <c r="M486" s="358"/>
      <c r="N486" s="358"/>
      <c r="O486" s="358"/>
      <c r="P486" s="358"/>
      <c r="Q486" s="358"/>
      <c r="R486" s="358"/>
      <c r="S486" s="358"/>
      <c r="T486" s="358"/>
      <c r="U486" s="358"/>
      <c r="V486" s="358"/>
      <c r="W486" s="358"/>
      <c r="X486" s="358"/>
      <c r="Y486" s="358"/>
      <c r="Z486" s="358"/>
      <c r="AA486" s="358"/>
      <c r="AB486" s="358"/>
      <c r="AC486" s="356"/>
      <c r="AD486" s="356"/>
      <c r="AE486" s="356"/>
      <c r="AF486" s="356"/>
      <c r="AG486" s="356"/>
      <c r="AH486" s="356"/>
      <c r="AI486" s="356"/>
      <c r="AJ486" s="356"/>
      <c r="AK486" s="356"/>
      <c r="AL486" s="356"/>
      <c r="AM486" s="356"/>
      <c r="AN486" s="356"/>
      <c r="AO486" s="356"/>
      <c r="AP486" s="356"/>
    </row>
    <row r="487" spans="1:42" s="1" customFormat="1">
      <c r="A487"/>
      <c r="B487" s="359" t="s">
        <v>5329</v>
      </c>
      <c r="C487" s="360">
        <v>400</v>
      </c>
      <c r="D487" s="359" t="s">
        <v>5821</v>
      </c>
      <c r="E487" s="358"/>
      <c r="F487" s="358"/>
      <c r="G487" s="358"/>
      <c r="H487" s="358"/>
      <c r="I487" s="358"/>
      <c r="J487" s="358"/>
      <c r="K487" s="358"/>
      <c r="L487" s="358"/>
      <c r="M487" s="358"/>
      <c r="N487" s="358"/>
      <c r="O487" s="358"/>
      <c r="P487" s="358"/>
      <c r="Q487" s="358"/>
      <c r="R487" s="358"/>
      <c r="S487" s="358"/>
      <c r="T487" s="358"/>
      <c r="U487" s="358"/>
      <c r="V487" s="358"/>
      <c r="W487" s="358"/>
      <c r="X487" s="358"/>
      <c r="Y487" s="358"/>
      <c r="Z487" s="358"/>
      <c r="AA487" s="358"/>
      <c r="AB487" s="358"/>
      <c r="AC487" s="356"/>
      <c r="AD487" s="356"/>
      <c r="AE487" s="356"/>
      <c r="AF487" s="356"/>
      <c r="AG487" s="356"/>
      <c r="AH487" s="356"/>
      <c r="AI487" s="356"/>
      <c r="AJ487" s="356"/>
      <c r="AK487" s="356"/>
      <c r="AL487" s="356"/>
      <c r="AM487" s="356"/>
      <c r="AN487" s="356"/>
      <c r="AO487" s="356"/>
      <c r="AP487" s="356"/>
    </row>
    <row r="488" spans="1:42" s="1" customFormat="1">
      <c r="A488"/>
      <c r="B488" s="359" t="s">
        <v>5330</v>
      </c>
      <c r="C488" s="360">
        <v>5000</v>
      </c>
      <c r="D488" s="359" t="s">
        <v>4923</v>
      </c>
      <c r="E488" s="358"/>
      <c r="F488" s="358"/>
      <c r="G488" s="358"/>
      <c r="H488" s="358"/>
      <c r="I488" s="358"/>
      <c r="J488" s="358"/>
      <c r="K488" s="358"/>
      <c r="L488" s="358"/>
      <c r="M488" s="358"/>
      <c r="N488" s="358"/>
      <c r="O488" s="358"/>
      <c r="P488" s="358"/>
      <c r="Q488" s="358"/>
      <c r="R488" s="358"/>
      <c r="S488" s="358"/>
      <c r="T488" s="358"/>
      <c r="U488" s="358"/>
      <c r="V488" s="358"/>
      <c r="W488" s="358"/>
      <c r="X488" s="358"/>
      <c r="Y488" s="358"/>
      <c r="Z488" s="358"/>
      <c r="AA488" s="358"/>
      <c r="AB488" s="358"/>
      <c r="AC488" s="356"/>
      <c r="AD488" s="356"/>
      <c r="AE488" s="356"/>
      <c r="AF488" s="356"/>
      <c r="AG488" s="356"/>
      <c r="AH488" s="356"/>
      <c r="AI488" s="356"/>
      <c r="AJ488" s="356"/>
      <c r="AK488" s="356"/>
      <c r="AL488" s="356"/>
      <c r="AM488" s="356"/>
      <c r="AN488" s="356"/>
      <c r="AO488" s="356"/>
      <c r="AP488" s="356"/>
    </row>
    <row r="489" spans="1:42" s="1" customFormat="1">
      <c r="A489"/>
      <c r="B489" s="359" t="s">
        <v>5331</v>
      </c>
      <c r="C489" s="360">
        <v>200</v>
      </c>
      <c r="D489" s="359" t="s">
        <v>3431</v>
      </c>
      <c r="E489" s="358"/>
      <c r="F489" s="358"/>
      <c r="G489" s="358"/>
      <c r="H489" s="358"/>
      <c r="I489" s="358"/>
      <c r="J489" s="358"/>
      <c r="K489" s="358"/>
      <c r="L489" s="358"/>
      <c r="M489" s="358"/>
      <c r="N489" s="358"/>
      <c r="O489" s="358"/>
      <c r="P489" s="358"/>
      <c r="Q489" s="358"/>
      <c r="R489" s="358"/>
      <c r="S489" s="358"/>
      <c r="T489" s="358"/>
      <c r="U489" s="358"/>
      <c r="V489" s="358"/>
      <c r="W489" s="358"/>
      <c r="X489" s="358"/>
      <c r="Y489" s="358"/>
      <c r="Z489" s="358"/>
      <c r="AA489" s="358"/>
      <c r="AB489" s="358"/>
      <c r="AC489" s="356"/>
      <c r="AD489" s="356"/>
      <c r="AE489" s="356"/>
      <c r="AF489" s="356"/>
      <c r="AG489" s="356"/>
      <c r="AH489" s="356"/>
      <c r="AI489" s="356"/>
      <c r="AJ489" s="356"/>
      <c r="AK489" s="356"/>
      <c r="AL489" s="356"/>
      <c r="AM489" s="356"/>
      <c r="AN489" s="356"/>
      <c r="AO489" s="356"/>
      <c r="AP489" s="356"/>
    </row>
    <row r="490" spans="1:42" s="1" customFormat="1">
      <c r="A490"/>
      <c r="B490" s="359" t="s">
        <v>5332</v>
      </c>
      <c r="C490" s="360">
        <v>1000</v>
      </c>
      <c r="D490" s="359" t="s">
        <v>4889</v>
      </c>
      <c r="E490" s="358"/>
      <c r="F490" s="358"/>
      <c r="G490" s="358"/>
      <c r="H490" s="358"/>
      <c r="I490" s="358"/>
      <c r="J490" s="358"/>
      <c r="K490" s="358"/>
      <c r="L490" s="358"/>
      <c r="M490" s="358"/>
      <c r="N490" s="358"/>
      <c r="O490" s="358"/>
      <c r="P490" s="358"/>
      <c r="Q490" s="358"/>
      <c r="R490" s="358"/>
      <c r="S490" s="358"/>
      <c r="T490" s="358"/>
      <c r="U490" s="358"/>
      <c r="V490" s="358"/>
      <c r="W490" s="358"/>
      <c r="X490" s="358"/>
      <c r="Y490" s="358"/>
      <c r="Z490" s="358"/>
      <c r="AA490" s="358"/>
      <c r="AB490" s="358"/>
      <c r="AC490" s="356"/>
      <c r="AD490" s="356"/>
      <c r="AE490" s="356"/>
      <c r="AF490" s="356"/>
      <c r="AG490" s="356"/>
      <c r="AH490" s="356"/>
      <c r="AI490" s="356"/>
      <c r="AJ490" s="356"/>
      <c r="AK490" s="356"/>
      <c r="AL490" s="356"/>
      <c r="AM490" s="356"/>
      <c r="AN490" s="356"/>
      <c r="AO490" s="356"/>
      <c r="AP490" s="356"/>
    </row>
    <row r="491" spans="1:42" s="1" customFormat="1">
      <c r="A491"/>
      <c r="B491" s="359" t="s">
        <v>5333</v>
      </c>
      <c r="C491" s="360">
        <v>100</v>
      </c>
      <c r="D491" s="359" t="s">
        <v>2444</v>
      </c>
      <c r="E491" s="358"/>
      <c r="F491" s="358"/>
      <c r="G491" s="358"/>
      <c r="H491" s="358"/>
      <c r="I491" s="358"/>
      <c r="J491" s="358"/>
      <c r="K491" s="358"/>
      <c r="L491" s="358"/>
      <c r="M491" s="358"/>
      <c r="N491" s="358"/>
      <c r="O491" s="358"/>
      <c r="P491" s="358"/>
      <c r="Q491" s="358"/>
      <c r="R491" s="358"/>
      <c r="S491" s="358"/>
      <c r="T491" s="358"/>
      <c r="U491" s="358"/>
      <c r="V491" s="358"/>
      <c r="W491" s="358"/>
      <c r="X491" s="358"/>
      <c r="Y491" s="358"/>
      <c r="Z491" s="358"/>
      <c r="AA491" s="358"/>
      <c r="AB491" s="358"/>
      <c r="AC491" s="356"/>
      <c r="AD491" s="356"/>
      <c r="AE491" s="356"/>
      <c r="AF491" s="356"/>
      <c r="AG491" s="356"/>
      <c r="AH491" s="356"/>
      <c r="AI491" s="356"/>
      <c r="AJ491" s="356"/>
      <c r="AK491" s="356"/>
      <c r="AL491" s="356"/>
      <c r="AM491" s="356"/>
      <c r="AN491" s="356"/>
      <c r="AO491" s="356"/>
      <c r="AP491" s="356"/>
    </row>
    <row r="492" spans="1:42" s="1" customFormat="1">
      <c r="A492"/>
      <c r="B492" s="359" t="s">
        <v>5334</v>
      </c>
      <c r="C492" s="360">
        <v>100</v>
      </c>
      <c r="D492" s="359" t="s">
        <v>4139</v>
      </c>
      <c r="E492" s="358"/>
      <c r="F492" s="358"/>
      <c r="G492" s="358"/>
      <c r="H492" s="358"/>
      <c r="I492" s="358"/>
      <c r="J492" s="358"/>
      <c r="K492" s="358"/>
      <c r="L492" s="358"/>
      <c r="M492" s="358"/>
      <c r="N492" s="358"/>
      <c r="O492" s="358"/>
      <c r="P492" s="358"/>
      <c r="Q492" s="358"/>
      <c r="R492" s="358"/>
      <c r="S492" s="358"/>
      <c r="T492" s="358"/>
      <c r="U492" s="358"/>
      <c r="V492" s="358"/>
      <c r="W492" s="358"/>
      <c r="X492" s="358"/>
      <c r="Y492" s="358"/>
      <c r="Z492" s="358"/>
      <c r="AA492" s="358"/>
      <c r="AB492" s="358"/>
      <c r="AC492" s="356"/>
      <c r="AD492" s="356"/>
      <c r="AE492" s="356"/>
      <c r="AF492" s="356"/>
      <c r="AG492" s="356"/>
      <c r="AH492" s="356"/>
      <c r="AI492" s="356"/>
      <c r="AJ492" s="356"/>
      <c r="AK492" s="356"/>
      <c r="AL492" s="356"/>
      <c r="AM492" s="356"/>
      <c r="AN492" s="356"/>
      <c r="AO492" s="356"/>
      <c r="AP492" s="356"/>
    </row>
    <row r="493" spans="1:42" s="1" customFormat="1">
      <c r="A493"/>
      <c r="B493" s="359" t="s">
        <v>5335</v>
      </c>
      <c r="C493" s="360">
        <v>100</v>
      </c>
      <c r="D493" s="359" t="s">
        <v>5822</v>
      </c>
      <c r="E493" s="358"/>
      <c r="F493" s="358"/>
      <c r="G493" s="358"/>
      <c r="H493" s="358"/>
      <c r="I493" s="358"/>
      <c r="J493" s="358"/>
      <c r="K493" s="358"/>
      <c r="L493" s="358"/>
      <c r="M493" s="358"/>
      <c r="N493" s="358"/>
      <c r="O493" s="358"/>
      <c r="P493" s="358"/>
      <c r="Q493" s="358"/>
      <c r="R493" s="358"/>
      <c r="S493" s="358"/>
      <c r="T493" s="358"/>
      <c r="U493" s="358"/>
      <c r="V493" s="358"/>
      <c r="W493" s="358"/>
      <c r="X493" s="358"/>
      <c r="Y493" s="358"/>
      <c r="Z493" s="358"/>
      <c r="AA493" s="358"/>
      <c r="AB493" s="358"/>
      <c r="AC493" s="356"/>
      <c r="AD493" s="356"/>
      <c r="AE493" s="356"/>
      <c r="AF493" s="356"/>
      <c r="AG493" s="356"/>
      <c r="AH493" s="356"/>
      <c r="AI493" s="356"/>
      <c r="AJ493" s="356"/>
      <c r="AK493" s="356"/>
      <c r="AL493" s="356"/>
      <c r="AM493" s="356"/>
      <c r="AN493" s="356"/>
      <c r="AO493" s="356"/>
      <c r="AP493" s="356"/>
    </row>
    <row r="494" spans="1:42" s="1" customFormat="1">
      <c r="A494"/>
      <c r="B494" s="359" t="s">
        <v>5336</v>
      </c>
      <c r="C494" s="360">
        <v>1569.72</v>
      </c>
      <c r="D494" s="359" t="s">
        <v>5795</v>
      </c>
      <c r="E494" s="358"/>
      <c r="F494" s="358"/>
      <c r="G494" s="358"/>
      <c r="H494" s="358"/>
      <c r="I494" s="358"/>
      <c r="J494" s="358"/>
      <c r="K494" s="358"/>
      <c r="L494" s="358"/>
      <c r="M494" s="358"/>
      <c r="N494" s="358"/>
      <c r="O494" s="358"/>
      <c r="P494" s="358"/>
      <c r="Q494" s="358"/>
      <c r="R494" s="358"/>
      <c r="S494" s="358"/>
      <c r="T494" s="358"/>
      <c r="U494" s="358"/>
      <c r="V494" s="358"/>
      <c r="W494" s="358"/>
      <c r="X494" s="358"/>
      <c r="Y494" s="358"/>
      <c r="Z494" s="358"/>
      <c r="AA494" s="358"/>
      <c r="AB494" s="358"/>
      <c r="AC494" s="356"/>
      <c r="AD494" s="356"/>
      <c r="AE494" s="356"/>
      <c r="AF494" s="356"/>
      <c r="AG494" s="356"/>
      <c r="AH494" s="356"/>
      <c r="AI494" s="356"/>
      <c r="AJ494" s="356"/>
      <c r="AK494" s="356"/>
      <c r="AL494" s="356"/>
      <c r="AM494" s="356"/>
      <c r="AN494" s="356"/>
      <c r="AO494" s="356"/>
      <c r="AP494" s="356"/>
    </row>
    <row r="495" spans="1:42" s="1" customFormat="1">
      <c r="A495"/>
      <c r="B495" s="359" t="s">
        <v>5337</v>
      </c>
      <c r="C495" s="360">
        <v>25</v>
      </c>
      <c r="D495" s="359" t="s">
        <v>4901</v>
      </c>
      <c r="E495" s="358"/>
      <c r="F495" s="358"/>
      <c r="G495" s="358"/>
      <c r="H495" s="358"/>
      <c r="I495" s="358"/>
      <c r="J495" s="358"/>
      <c r="K495" s="358"/>
      <c r="L495" s="358"/>
      <c r="M495" s="358"/>
      <c r="N495" s="358"/>
      <c r="O495" s="358"/>
      <c r="P495" s="358"/>
      <c r="Q495" s="358"/>
      <c r="R495" s="358"/>
      <c r="S495" s="358"/>
      <c r="T495" s="358"/>
      <c r="U495" s="358"/>
      <c r="V495" s="358"/>
      <c r="W495" s="358"/>
      <c r="X495" s="358"/>
      <c r="Y495" s="358"/>
      <c r="Z495" s="358"/>
      <c r="AA495" s="358"/>
      <c r="AB495" s="358"/>
      <c r="AC495" s="356"/>
      <c r="AD495" s="356"/>
      <c r="AE495" s="356"/>
      <c r="AF495" s="356"/>
      <c r="AG495" s="356"/>
      <c r="AH495" s="356"/>
      <c r="AI495" s="356"/>
      <c r="AJ495" s="356"/>
      <c r="AK495" s="356"/>
      <c r="AL495" s="356"/>
      <c r="AM495" s="356"/>
      <c r="AN495" s="356"/>
      <c r="AO495" s="356"/>
      <c r="AP495" s="356"/>
    </row>
    <row r="496" spans="1:42" s="1" customFormat="1">
      <c r="A496"/>
      <c r="B496" s="359" t="s">
        <v>5338</v>
      </c>
      <c r="C496" s="360">
        <v>10</v>
      </c>
      <c r="D496" s="359" t="s">
        <v>4901</v>
      </c>
      <c r="E496" s="358"/>
      <c r="F496" s="358"/>
      <c r="G496" s="358"/>
      <c r="H496" s="358"/>
      <c r="I496" s="358"/>
      <c r="J496" s="358"/>
      <c r="K496" s="358"/>
      <c r="L496" s="358"/>
      <c r="M496" s="358"/>
      <c r="N496" s="358"/>
      <c r="O496" s="358"/>
      <c r="P496" s="358"/>
      <c r="Q496" s="358"/>
      <c r="R496" s="358"/>
      <c r="S496" s="358"/>
      <c r="T496" s="358"/>
      <c r="U496" s="358"/>
      <c r="V496" s="358"/>
      <c r="W496" s="358"/>
      <c r="X496" s="358"/>
      <c r="Y496" s="358"/>
      <c r="Z496" s="358"/>
      <c r="AA496" s="358"/>
      <c r="AB496" s="358"/>
      <c r="AC496" s="356"/>
      <c r="AD496" s="356"/>
      <c r="AE496" s="356"/>
      <c r="AF496" s="356"/>
      <c r="AG496" s="356"/>
      <c r="AH496" s="356"/>
      <c r="AI496" s="356"/>
      <c r="AJ496" s="356"/>
      <c r="AK496" s="356"/>
      <c r="AL496" s="356"/>
      <c r="AM496" s="356"/>
      <c r="AN496" s="356"/>
      <c r="AO496" s="356"/>
      <c r="AP496" s="356"/>
    </row>
    <row r="497" spans="1:42" s="1" customFormat="1">
      <c r="A497"/>
      <c r="B497" s="359" t="s">
        <v>5339</v>
      </c>
      <c r="C497" s="360">
        <v>200</v>
      </c>
      <c r="D497" s="359" t="s">
        <v>5780</v>
      </c>
      <c r="E497" s="358"/>
      <c r="F497" s="358"/>
      <c r="G497" s="358"/>
      <c r="H497" s="358"/>
      <c r="I497" s="358"/>
      <c r="J497" s="358"/>
      <c r="K497" s="358"/>
      <c r="L497" s="358"/>
      <c r="M497" s="358"/>
      <c r="N497" s="358"/>
      <c r="O497" s="358"/>
      <c r="P497" s="358"/>
      <c r="Q497" s="358"/>
      <c r="R497" s="358"/>
      <c r="S497" s="358"/>
      <c r="T497" s="358"/>
      <c r="U497" s="358"/>
      <c r="V497" s="358"/>
      <c r="W497" s="358"/>
      <c r="X497" s="358"/>
      <c r="Y497" s="358"/>
      <c r="Z497" s="358"/>
      <c r="AA497" s="358"/>
      <c r="AB497" s="358"/>
      <c r="AC497" s="356"/>
      <c r="AD497" s="356"/>
      <c r="AE497" s="356"/>
      <c r="AF497" s="356"/>
      <c r="AG497" s="356"/>
      <c r="AH497" s="356"/>
      <c r="AI497" s="356"/>
      <c r="AJ497" s="356"/>
      <c r="AK497" s="356"/>
      <c r="AL497" s="356"/>
      <c r="AM497" s="356"/>
      <c r="AN497" s="356"/>
      <c r="AO497" s="356"/>
      <c r="AP497" s="356"/>
    </row>
    <row r="498" spans="1:42" s="1" customFormat="1">
      <c r="A498"/>
      <c r="B498" s="359" t="s">
        <v>5340</v>
      </c>
      <c r="C498" s="360">
        <v>9</v>
      </c>
      <c r="D498" s="359" t="s">
        <v>5823</v>
      </c>
      <c r="E498" s="358"/>
      <c r="F498" s="358"/>
      <c r="G498" s="358"/>
      <c r="H498" s="358"/>
      <c r="I498" s="358"/>
      <c r="J498" s="358"/>
      <c r="K498" s="358"/>
      <c r="L498" s="358"/>
      <c r="M498" s="358"/>
      <c r="N498" s="358"/>
      <c r="O498" s="358"/>
      <c r="P498" s="358"/>
      <c r="Q498" s="358"/>
      <c r="R498" s="358"/>
      <c r="S498" s="358"/>
      <c r="T498" s="358"/>
      <c r="U498" s="358"/>
      <c r="V498" s="358"/>
      <c r="W498" s="358"/>
      <c r="X498" s="358"/>
      <c r="Y498" s="358"/>
      <c r="Z498" s="358"/>
      <c r="AA498" s="358"/>
      <c r="AB498" s="358"/>
      <c r="AC498" s="356"/>
      <c r="AD498" s="356"/>
      <c r="AE498" s="356"/>
      <c r="AF498" s="356"/>
      <c r="AG498" s="356"/>
      <c r="AH498" s="356"/>
      <c r="AI498" s="356"/>
      <c r="AJ498" s="356"/>
      <c r="AK498" s="356"/>
      <c r="AL498" s="356"/>
      <c r="AM498" s="356"/>
      <c r="AN498" s="356"/>
      <c r="AO498" s="356"/>
      <c r="AP498" s="356"/>
    </row>
    <row r="499" spans="1:42" s="1" customFormat="1">
      <c r="A499"/>
      <c r="B499" s="359" t="s">
        <v>5341</v>
      </c>
      <c r="C499" s="360">
        <v>30</v>
      </c>
      <c r="D499" s="359" t="s">
        <v>5824</v>
      </c>
      <c r="E499" s="358"/>
      <c r="F499" s="358"/>
      <c r="G499" s="358"/>
      <c r="H499" s="358"/>
      <c r="I499" s="358"/>
      <c r="J499" s="358"/>
      <c r="K499" s="358"/>
      <c r="L499" s="358"/>
      <c r="M499" s="358"/>
      <c r="N499" s="358"/>
      <c r="O499" s="358"/>
      <c r="P499" s="358"/>
      <c r="Q499" s="358"/>
      <c r="R499" s="358"/>
      <c r="S499" s="358"/>
      <c r="T499" s="358"/>
      <c r="U499" s="358"/>
      <c r="V499" s="358"/>
      <c r="W499" s="358"/>
      <c r="X499" s="358"/>
      <c r="Y499" s="358"/>
      <c r="Z499" s="358"/>
      <c r="AA499" s="358"/>
      <c r="AB499" s="358"/>
      <c r="AC499" s="356"/>
      <c r="AD499" s="356"/>
      <c r="AE499" s="356"/>
      <c r="AF499" s="356"/>
      <c r="AG499" s="356"/>
      <c r="AH499" s="356"/>
      <c r="AI499" s="356"/>
      <c r="AJ499" s="356"/>
      <c r="AK499" s="356"/>
      <c r="AL499" s="356"/>
      <c r="AM499" s="356"/>
      <c r="AN499" s="356"/>
      <c r="AO499" s="356"/>
      <c r="AP499" s="356"/>
    </row>
    <row r="500" spans="1:42" s="1" customFormat="1">
      <c r="A500"/>
      <c r="B500" s="359" t="s">
        <v>5342</v>
      </c>
      <c r="C500" s="360">
        <v>18.7</v>
      </c>
      <c r="D500" s="359" t="s">
        <v>2616</v>
      </c>
      <c r="E500" s="358"/>
      <c r="F500" s="358"/>
      <c r="G500" s="358"/>
      <c r="H500" s="358"/>
      <c r="I500" s="358"/>
      <c r="J500" s="358"/>
      <c r="K500" s="358"/>
      <c r="L500" s="358"/>
      <c r="M500" s="358"/>
      <c r="N500" s="358"/>
      <c r="O500" s="358"/>
      <c r="P500" s="358"/>
      <c r="Q500" s="358"/>
      <c r="R500" s="358"/>
      <c r="S500" s="358"/>
      <c r="T500" s="358"/>
      <c r="U500" s="358"/>
      <c r="V500" s="358"/>
      <c r="W500" s="358"/>
      <c r="X500" s="358"/>
      <c r="Y500" s="358"/>
      <c r="Z500" s="358"/>
      <c r="AA500" s="358"/>
      <c r="AB500" s="358"/>
      <c r="AC500" s="356"/>
      <c r="AD500" s="356"/>
      <c r="AE500" s="356"/>
      <c r="AF500" s="356"/>
      <c r="AG500" s="356"/>
      <c r="AH500" s="356"/>
      <c r="AI500" s="356"/>
      <c r="AJ500" s="356"/>
      <c r="AK500" s="356"/>
      <c r="AL500" s="356"/>
      <c r="AM500" s="356"/>
      <c r="AN500" s="356"/>
      <c r="AO500" s="356"/>
      <c r="AP500" s="356"/>
    </row>
    <row r="501" spans="1:42" s="1" customFormat="1">
      <c r="A501"/>
      <c r="B501" s="359" t="s">
        <v>5343</v>
      </c>
      <c r="C501" s="360">
        <v>200</v>
      </c>
      <c r="D501" s="359" t="s">
        <v>4929</v>
      </c>
      <c r="E501" s="358"/>
      <c r="F501" s="358"/>
      <c r="G501" s="358"/>
      <c r="H501" s="358"/>
      <c r="I501" s="358"/>
      <c r="J501" s="358"/>
      <c r="K501" s="358"/>
      <c r="L501" s="358"/>
      <c r="M501" s="358"/>
      <c r="N501" s="358"/>
      <c r="O501" s="358"/>
      <c r="P501" s="358"/>
      <c r="Q501" s="358"/>
      <c r="R501" s="358"/>
      <c r="S501" s="358"/>
      <c r="T501" s="358"/>
      <c r="U501" s="358"/>
      <c r="V501" s="358"/>
      <c r="W501" s="358"/>
      <c r="X501" s="358"/>
      <c r="Y501" s="358"/>
      <c r="Z501" s="358"/>
      <c r="AA501" s="358"/>
      <c r="AB501" s="358"/>
      <c r="AC501" s="356"/>
      <c r="AD501" s="356"/>
      <c r="AE501" s="356"/>
      <c r="AF501" s="356"/>
      <c r="AG501" s="356"/>
      <c r="AH501" s="356"/>
      <c r="AI501" s="356"/>
      <c r="AJ501" s="356"/>
      <c r="AK501" s="356"/>
      <c r="AL501" s="356"/>
      <c r="AM501" s="356"/>
      <c r="AN501" s="356"/>
      <c r="AO501" s="356"/>
      <c r="AP501" s="356"/>
    </row>
    <row r="502" spans="1:42" s="1" customFormat="1">
      <c r="A502"/>
      <c r="B502" s="359" t="s">
        <v>5344</v>
      </c>
      <c r="C502" s="360">
        <v>37.69</v>
      </c>
      <c r="D502" s="359" t="s">
        <v>5825</v>
      </c>
      <c r="E502" s="358"/>
      <c r="F502" s="358"/>
      <c r="G502" s="358"/>
      <c r="H502" s="358"/>
      <c r="I502" s="358"/>
      <c r="J502" s="358"/>
      <c r="K502" s="358"/>
      <c r="L502" s="358"/>
      <c r="M502" s="358"/>
      <c r="N502" s="358"/>
      <c r="O502" s="358"/>
      <c r="P502" s="358"/>
      <c r="Q502" s="358"/>
      <c r="R502" s="358"/>
      <c r="S502" s="358"/>
      <c r="T502" s="358"/>
      <c r="U502" s="358"/>
      <c r="V502" s="358"/>
      <c r="W502" s="358"/>
      <c r="X502" s="358"/>
      <c r="Y502" s="358"/>
      <c r="Z502" s="358"/>
      <c r="AA502" s="358"/>
      <c r="AB502" s="358"/>
      <c r="AC502" s="356"/>
      <c r="AD502" s="356"/>
      <c r="AE502" s="356"/>
      <c r="AF502" s="356"/>
      <c r="AG502" s="356"/>
      <c r="AH502" s="356"/>
      <c r="AI502" s="356"/>
      <c r="AJ502" s="356"/>
      <c r="AK502" s="356"/>
      <c r="AL502" s="356"/>
      <c r="AM502" s="356"/>
      <c r="AN502" s="356"/>
      <c r="AO502" s="356"/>
      <c r="AP502" s="356"/>
    </row>
    <row r="503" spans="1:42" s="1" customFormat="1">
      <c r="A503"/>
      <c r="B503" s="359" t="s">
        <v>5345</v>
      </c>
      <c r="C503" s="360">
        <v>4</v>
      </c>
      <c r="D503" s="359" t="s">
        <v>4569</v>
      </c>
      <c r="E503" s="358"/>
      <c r="F503" s="358"/>
      <c r="G503" s="358"/>
      <c r="H503" s="358"/>
      <c r="I503" s="358"/>
      <c r="J503" s="358"/>
      <c r="K503" s="358"/>
      <c r="L503" s="358"/>
      <c r="M503" s="358"/>
      <c r="N503" s="358"/>
      <c r="O503" s="358"/>
      <c r="P503" s="358"/>
      <c r="Q503" s="358"/>
      <c r="R503" s="358"/>
      <c r="S503" s="358"/>
      <c r="T503" s="358"/>
      <c r="U503" s="358"/>
      <c r="V503" s="358"/>
      <c r="W503" s="358"/>
      <c r="X503" s="358"/>
      <c r="Y503" s="358"/>
      <c r="Z503" s="358"/>
      <c r="AA503" s="358"/>
      <c r="AB503" s="358"/>
      <c r="AC503" s="356"/>
      <c r="AD503" s="356"/>
      <c r="AE503" s="356"/>
      <c r="AF503" s="356"/>
      <c r="AG503" s="356"/>
      <c r="AH503" s="356"/>
      <c r="AI503" s="356"/>
      <c r="AJ503" s="356"/>
      <c r="AK503" s="356"/>
      <c r="AL503" s="356"/>
      <c r="AM503" s="356"/>
      <c r="AN503" s="356"/>
      <c r="AO503" s="356"/>
      <c r="AP503" s="356"/>
    </row>
    <row r="504" spans="1:42" s="1" customFormat="1">
      <c r="A504"/>
      <c r="B504" s="359" t="s">
        <v>5346</v>
      </c>
      <c r="C504" s="360">
        <v>50</v>
      </c>
      <c r="D504" s="359" t="s">
        <v>3060</v>
      </c>
      <c r="E504" s="358"/>
      <c r="F504" s="358"/>
      <c r="G504" s="358"/>
      <c r="H504" s="358"/>
      <c r="I504" s="358"/>
      <c r="J504" s="358"/>
      <c r="K504" s="358"/>
      <c r="L504" s="358"/>
      <c r="M504" s="358"/>
      <c r="N504" s="358"/>
      <c r="O504" s="358"/>
      <c r="P504" s="358"/>
      <c r="Q504" s="358"/>
      <c r="R504" s="358"/>
      <c r="S504" s="358"/>
      <c r="T504" s="358"/>
      <c r="U504" s="358"/>
      <c r="V504" s="358"/>
      <c r="W504" s="358"/>
      <c r="X504" s="358"/>
      <c r="Y504" s="358"/>
      <c r="Z504" s="358"/>
      <c r="AA504" s="358"/>
      <c r="AB504" s="358"/>
      <c r="AC504" s="356"/>
      <c r="AD504" s="356"/>
      <c r="AE504" s="356"/>
      <c r="AF504" s="356"/>
      <c r="AG504" s="356"/>
      <c r="AH504" s="356"/>
      <c r="AI504" s="356"/>
      <c r="AJ504" s="356"/>
      <c r="AK504" s="356"/>
      <c r="AL504" s="356"/>
      <c r="AM504" s="356"/>
      <c r="AN504" s="356"/>
      <c r="AO504" s="356"/>
      <c r="AP504" s="356"/>
    </row>
    <row r="505" spans="1:42" s="1" customFormat="1">
      <c r="A505"/>
      <c r="B505" s="359" t="s">
        <v>5347</v>
      </c>
      <c r="C505" s="360">
        <v>200</v>
      </c>
      <c r="D505" s="359" t="s">
        <v>5826</v>
      </c>
      <c r="E505" s="358"/>
      <c r="F505" s="358"/>
      <c r="G505" s="358"/>
      <c r="H505" s="358"/>
      <c r="I505" s="358"/>
      <c r="J505" s="358"/>
      <c r="K505" s="358"/>
      <c r="L505" s="358"/>
      <c r="M505" s="358"/>
      <c r="N505" s="358"/>
      <c r="O505" s="358"/>
      <c r="P505" s="358"/>
      <c r="Q505" s="358"/>
      <c r="R505" s="358"/>
      <c r="S505" s="358"/>
      <c r="T505" s="358"/>
      <c r="U505" s="358"/>
      <c r="V505" s="358"/>
      <c r="W505" s="358"/>
      <c r="X505" s="358"/>
      <c r="Y505" s="358"/>
      <c r="Z505" s="358"/>
      <c r="AA505" s="358"/>
      <c r="AB505" s="358"/>
      <c r="AC505" s="356"/>
      <c r="AD505" s="356"/>
      <c r="AE505" s="356"/>
      <c r="AF505" s="356"/>
      <c r="AG505" s="356"/>
      <c r="AH505" s="356"/>
      <c r="AI505" s="356"/>
      <c r="AJ505" s="356"/>
      <c r="AK505" s="356"/>
      <c r="AL505" s="356"/>
      <c r="AM505" s="356"/>
      <c r="AN505" s="356"/>
      <c r="AO505" s="356"/>
      <c r="AP505" s="356"/>
    </row>
    <row r="506" spans="1:42" s="1" customFormat="1">
      <c r="A506"/>
      <c r="B506" s="359" t="s">
        <v>5348</v>
      </c>
      <c r="C506" s="360">
        <v>290</v>
      </c>
      <c r="D506" s="359" t="s">
        <v>4930</v>
      </c>
      <c r="E506" s="358"/>
      <c r="F506" s="358"/>
      <c r="G506" s="358"/>
      <c r="H506" s="358"/>
      <c r="I506" s="358"/>
      <c r="J506" s="358"/>
      <c r="K506" s="358"/>
      <c r="L506" s="358"/>
      <c r="M506" s="358"/>
      <c r="N506" s="358"/>
      <c r="O506" s="358"/>
      <c r="P506" s="358"/>
      <c r="Q506" s="358"/>
      <c r="R506" s="358"/>
      <c r="S506" s="358"/>
      <c r="T506" s="358"/>
      <c r="U506" s="358"/>
      <c r="V506" s="358"/>
      <c r="W506" s="358"/>
      <c r="X506" s="358"/>
      <c r="Y506" s="358"/>
      <c r="Z506" s="358"/>
      <c r="AA506" s="358"/>
      <c r="AB506" s="358"/>
      <c r="AC506" s="356"/>
      <c r="AD506" s="356"/>
      <c r="AE506" s="356"/>
      <c r="AF506" s="356"/>
      <c r="AG506" s="356"/>
      <c r="AH506" s="356"/>
      <c r="AI506" s="356"/>
      <c r="AJ506" s="356"/>
      <c r="AK506" s="356"/>
      <c r="AL506" s="356"/>
      <c r="AM506" s="356"/>
      <c r="AN506" s="356"/>
      <c r="AO506" s="356"/>
      <c r="AP506" s="356"/>
    </row>
    <row r="507" spans="1:42" s="1" customFormat="1">
      <c r="A507"/>
      <c r="B507" s="359" t="s">
        <v>5349</v>
      </c>
      <c r="C507" s="360">
        <v>40</v>
      </c>
      <c r="D507" s="359" t="s">
        <v>5827</v>
      </c>
      <c r="E507" s="358"/>
      <c r="F507" s="358"/>
      <c r="G507" s="358"/>
      <c r="H507" s="358"/>
      <c r="I507" s="358"/>
      <c r="J507" s="358"/>
      <c r="K507" s="358"/>
      <c r="L507" s="358"/>
      <c r="M507" s="358"/>
      <c r="N507" s="358"/>
      <c r="O507" s="358"/>
      <c r="P507" s="358"/>
      <c r="Q507" s="358"/>
      <c r="R507" s="358"/>
      <c r="S507" s="358"/>
      <c r="T507" s="358"/>
      <c r="U507" s="358"/>
      <c r="V507" s="358"/>
      <c r="W507" s="358"/>
      <c r="X507" s="358"/>
      <c r="Y507" s="358"/>
      <c r="Z507" s="358"/>
      <c r="AA507" s="358"/>
      <c r="AB507" s="358"/>
      <c r="AC507" s="356"/>
      <c r="AD507" s="356"/>
      <c r="AE507" s="356"/>
      <c r="AF507" s="356"/>
      <c r="AG507" s="356"/>
      <c r="AH507" s="356"/>
      <c r="AI507" s="356"/>
      <c r="AJ507" s="356"/>
      <c r="AK507" s="356"/>
      <c r="AL507" s="356"/>
      <c r="AM507" s="356"/>
      <c r="AN507" s="356"/>
      <c r="AO507" s="356"/>
      <c r="AP507" s="356"/>
    </row>
    <row r="508" spans="1:42" s="1" customFormat="1">
      <c r="A508"/>
      <c r="B508" s="359" t="s">
        <v>5350</v>
      </c>
      <c r="C508" s="360">
        <v>100</v>
      </c>
      <c r="D508" s="359" t="s">
        <v>2027</v>
      </c>
      <c r="E508" s="358"/>
      <c r="F508" s="358"/>
      <c r="G508" s="358"/>
      <c r="H508" s="358"/>
      <c r="I508" s="358"/>
      <c r="J508" s="358"/>
      <c r="K508" s="358"/>
      <c r="L508" s="358"/>
      <c r="M508" s="358"/>
      <c r="N508" s="358"/>
      <c r="O508" s="358"/>
      <c r="P508" s="358"/>
      <c r="Q508" s="358"/>
      <c r="R508" s="358"/>
      <c r="S508" s="358"/>
      <c r="T508" s="358"/>
      <c r="U508" s="358"/>
      <c r="V508" s="358"/>
      <c r="W508" s="358"/>
      <c r="X508" s="358"/>
      <c r="Y508" s="358"/>
      <c r="Z508" s="358"/>
      <c r="AA508" s="358"/>
      <c r="AB508" s="358"/>
      <c r="AC508" s="356"/>
      <c r="AD508" s="356"/>
      <c r="AE508" s="356"/>
      <c r="AF508" s="356"/>
      <c r="AG508" s="356"/>
      <c r="AH508" s="356"/>
      <c r="AI508" s="356"/>
      <c r="AJ508" s="356"/>
      <c r="AK508" s="356"/>
      <c r="AL508" s="356"/>
      <c r="AM508" s="356"/>
      <c r="AN508" s="356"/>
      <c r="AO508" s="356"/>
      <c r="AP508" s="356"/>
    </row>
    <row r="509" spans="1:42" s="1" customFormat="1">
      <c r="A509"/>
      <c r="B509" s="359" t="s">
        <v>5351</v>
      </c>
      <c r="C509" s="360">
        <v>1.8</v>
      </c>
      <c r="D509" s="359" t="s">
        <v>2994</v>
      </c>
      <c r="E509" s="358"/>
      <c r="F509" s="358"/>
      <c r="G509" s="358"/>
      <c r="H509" s="358"/>
      <c r="I509" s="358"/>
      <c r="J509" s="358"/>
      <c r="K509" s="358"/>
      <c r="L509" s="358"/>
      <c r="M509" s="358"/>
      <c r="N509" s="358"/>
      <c r="O509" s="358"/>
      <c r="P509" s="358"/>
      <c r="Q509" s="358"/>
      <c r="R509" s="358"/>
      <c r="S509" s="358"/>
      <c r="T509" s="358"/>
      <c r="U509" s="358"/>
      <c r="V509" s="358"/>
      <c r="W509" s="358"/>
      <c r="X509" s="358"/>
      <c r="Y509" s="358"/>
      <c r="Z509" s="358"/>
      <c r="AA509" s="358"/>
      <c r="AB509" s="358"/>
      <c r="AC509" s="356"/>
      <c r="AD509" s="356"/>
      <c r="AE509" s="356"/>
      <c r="AF509" s="356"/>
      <c r="AG509" s="356"/>
      <c r="AH509" s="356"/>
      <c r="AI509" s="356"/>
      <c r="AJ509" s="356"/>
      <c r="AK509" s="356"/>
      <c r="AL509" s="356"/>
      <c r="AM509" s="356"/>
      <c r="AN509" s="356"/>
      <c r="AO509" s="356"/>
      <c r="AP509" s="356"/>
    </row>
    <row r="510" spans="1:42" s="1" customFormat="1">
      <c r="A510"/>
      <c r="B510" s="359" t="s">
        <v>5352</v>
      </c>
      <c r="C510" s="360">
        <v>150</v>
      </c>
      <c r="D510" s="359" t="s">
        <v>5828</v>
      </c>
      <c r="E510" s="358"/>
      <c r="F510" s="358"/>
      <c r="G510" s="358"/>
      <c r="H510" s="358"/>
      <c r="I510" s="358"/>
      <c r="J510" s="358"/>
      <c r="K510" s="358"/>
      <c r="L510" s="358"/>
      <c r="M510" s="358"/>
      <c r="N510" s="358"/>
      <c r="O510" s="358"/>
      <c r="P510" s="358"/>
      <c r="Q510" s="358"/>
      <c r="R510" s="358"/>
      <c r="S510" s="358"/>
      <c r="T510" s="358"/>
      <c r="U510" s="358"/>
      <c r="V510" s="358"/>
      <c r="W510" s="358"/>
      <c r="X510" s="358"/>
      <c r="Y510" s="358"/>
      <c r="Z510" s="358"/>
      <c r="AA510" s="358"/>
      <c r="AB510" s="358"/>
      <c r="AC510" s="356"/>
      <c r="AD510" s="356"/>
      <c r="AE510" s="356"/>
      <c r="AF510" s="356"/>
      <c r="AG510" s="356"/>
      <c r="AH510" s="356"/>
      <c r="AI510" s="356"/>
      <c r="AJ510" s="356"/>
      <c r="AK510" s="356"/>
      <c r="AL510" s="356"/>
      <c r="AM510" s="356"/>
      <c r="AN510" s="356"/>
      <c r="AO510" s="356"/>
      <c r="AP510" s="356"/>
    </row>
    <row r="511" spans="1:42" s="1" customFormat="1">
      <c r="A511"/>
      <c r="B511" s="359" t="s">
        <v>5353</v>
      </c>
      <c r="C511" s="360">
        <v>11</v>
      </c>
      <c r="D511" s="359" t="s">
        <v>5829</v>
      </c>
      <c r="E511" s="358"/>
      <c r="F511" s="358"/>
      <c r="G511" s="358"/>
      <c r="H511" s="358"/>
      <c r="I511" s="358"/>
      <c r="J511" s="358"/>
      <c r="K511" s="358"/>
      <c r="L511" s="358"/>
      <c r="M511" s="358"/>
      <c r="N511" s="358"/>
      <c r="O511" s="358"/>
      <c r="P511" s="358"/>
      <c r="Q511" s="358"/>
      <c r="R511" s="358"/>
      <c r="S511" s="358"/>
      <c r="T511" s="358"/>
      <c r="U511" s="358"/>
      <c r="V511" s="358"/>
      <c r="W511" s="358"/>
      <c r="X511" s="358"/>
      <c r="Y511" s="358"/>
      <c r="Z511" s="358"/>
      <c r="AA511" s="358"/>
      <c r="AB511" s="358"/>
      <c r="AC511" s="356"/>
      <c r="AD511" s="356"/>
      <c r="AE511" s="356"/>
      <c r="AF511" s="356"/>
      <c r="AG511" s="356"/>
      <c r="AH511" s="356"/>
      <c r="AI511" s="356"/>
      <c r="AJ511" s="356"/>
      <c r="AK511" s="356"/>
      <c r="AL511" s="356"/>
      <c r="AM511" s="356"/>
      <c r="AN511" s="356"/>
      <c r="AO511" s="356"/>
      <c r="AP511" s="356"/>
    </row>
    <row r="512" spans="1:42" s="1" customFormat="1">
      <c r="A512"/>
      <c r="B512" s="359" t="s">
        <v>5354</v>
      </c>
      <c r="C512" s="360">
        <v>100</v>
      </c>
      <c r="D512" s="359" t="s">
        <v>5830</v>
      </c>
      <c r="E512" s="358"/>
      <c r="F512" s="358"/>
      <c r="G512" s="358"/>
      <c r="H512" s="358"/>
      <c r="I512" s="358"/>
      <c r="J512" s="358"/>
      <c r="K512" s="358"/>
      <c r="L512" s="358"/>
      <c r="M512" s="358"/>
      <c r="N512" s="358"/>
      <c r="O512" s="358"/>
      <c r="P512" s="358"/>
      <c r="Q512" s="358"/>
      <c r="R512" s="358"/>
      <c r="S512" s="358"/>
      <c r="T512" s="358"/>
      <c r="U512" s="358"/>
      <c r="V512" s="358"/>
      <c r="W512" s="358"/>
      <c r="X512" s="358"/>
      <c r="Y512" s="358"/>
      <c r="Z512" s="358"/>
      <c r="AA512" s="358"/>
      <c r="AB512" s="358"/>
      <c r="AC512" s="356"/>
      <c r="AD512" s="356"/>
      <c r="AE512" s="356"/>
      <c r="AF512" s="356"/>
      <c r="AG512" s="356"/>
      <c r="AH512" s="356"/>
      <c r="AI512" s="356"/>
      <c r="AJ512" s="356"/>
      <c r="AK512" s="356"/>
      <c r="AL512" s="356"/>
      <c r="AM512" s="356"/>
      <c r="AN512" s="356"/>
      <c r="AO512" s="356"/>
      <c r="AP512" s="356"/>
    </row>
    <row r="513" spans="1:42" s="1" customFormat="1">
      <c r="A513"/>
      <c r="B513" s="359" t="s">
        <v>5355</v>
      </c>
      <c r="C513" s="360">
        <v>100</v>
      </c>
      <c r="D513" s="359" t="s">
        <v>5685</v>
      </c>
      <c r="E513" s="358"/>
      <c r="F513" s="358"/>
      <c r="G513" s="358"/>
      <c r="H513" s="358"/>
      <c r="I513" s="358"/>
      <c r="J513" s="358"/>
      <c r="K513" s="358"/>
      <c r="L513" s="358"/>
      <c r="M513" s="358"/>
      <c r="N513" s="358"/>
      <c r="O513" s="358"/>
      <c r="P513" s="358"/>
      <c r="Q513" s="358"/>
      <c r="R513" s="358"/>
      <c r="S513" s="358"/>
      <c r="T513" s="358"/>
      <c r="U513" s="358"/>
      <c r="V513" s="358"/>
      <c r="W513" s="358"/>
      <c r="X513" s="358"/>
      <c r="Y513" s="358"/>
      <c r="Z513" s="358"/>
      <c r="AA513" s="358"/>
      <c r="AB513" s="358"/>
      <c r="AC513" s="356"/>
      <c r="AD513" s="356"/>
      <c r="AE513" s="356"/>
      <c r="AF513" s="356"/>
      <c r="AG513" s="356"/>
      <c r="AH513" s="356"/>
      <c r="AI513" s="356"/>
      <c r="AJ513" s="356"/>
      <c r="AK513" s="356"/>
      <c r="AL513" s="356"/>
      <c r="AM513" s="356"/>
      <c r="AN513" s="356"/>
      <c r="AO513" s="356"/>
      <c r="AP513" s="356"/>
    </row>
    <row r="514" spans="1:42" s="1" customFormat="1">
      <c r="A514"/>
      <c r="B514" s="359" t="s">
        <v>5356</v>
      </c>
      <c r="C514" s="360">
        <v>300</v>
      </c>
      <c r="D514" s="359" t="s">
        <v>4931</v>
      </c>
      <c r="E514" s="358"/>
      <c r="F514" s="358"/>
      <c r="G514" s="358"/>
      <c r="H514" s="358"/>
      <c r="I514" s="358"/>
      <c r="J514" s="358"/>
      <c r="K514" s="358"/>
      <c r="L514" s="358"/>
      <c r="M514" s="358"/>
      <c r="N514" s="358"/>
      <c r="O514" s="358"/>
      <c r="P514" s="358"/>
      <c r="Q514" s="358"/>
      <c r="R514" s="358"/>
      <c r="S514" s="358"/>
      <c r="T514" s="358"/>
      <c r="U514" s="358"/>
      <c r="V514" s="358"/>
      <c r="W514" s="358"/>
      <c r="X514" s="358"/>
      <c r="Y514" s="358"/>
      <c r="Z514" s="358"/>
      <c r="AA514" s="358"/>
      <c r="AB514" s="358"/>
      <c r="AC514" s="356"/>
      <c r="AD514" s="356"/>
      <c r="AE514" s="356"/>
      <c r="AF514" s="356"/>
      <c r="AG514" s="356"/>
      <c r="AH514" s="356"/>
      <c r="AI514" s="356"/>
      <c r="AJ514" s="356"/>
      <c r="AK514" s="356"/>
      <c r="AL514" s="356"/>
      <c r="AM514" s="356"/>
      <c r="AN514" s="356"/>
      <c r="AO514" s="356"/>
      <c r="AP514" s="356"/>
    </row>
    <row r="515" spans="1:42" s="1" customFormat="1">
      <c r="A515"/>
      <c r="B515" s="359" t="s">
        <v>5357</v>
      </c>
      <c r="C515" s="360">
        <v>9000</v>
      </c>
      <c r="D515" s="359" t="s">
        <v>4932</v>
      </c>
      <c r="E515" s="358"/>
      <c r="F515" s="358"/>
      <c r="G515" s="358"/>
      <c r="H515" s="358"/>
      <c r="I515" s="358"/>
      <c r="J515" s="358"/>
      <c r="K515" s="358"/>
      <c r="L515" s="358"/>
      <c r="M515" s="358"/>
      <c r="N515" s="358"/>
      <c r="O515" s="358"/>
      <c r="P515" s="358"/>
      <c r="Q515" s="358"/>
      <c r="R515" s="358"/>
      <c r="S515" s="358"/>
      <c r="T515" s="358"/>
      <c r="U515" s="358"/>
      <c r="V515" s="358"/>
      <c r="W515" s="358"/>
      <c r="X515" s="358"/>
      <c r="Y515" s="358"/>
      <c r="Z515" s="358"/>
      <c r="AA515" s="358"/>
      <c r="AB515" s="358"/>
      <c r="AC515" s="356"/>
      <c r="AD515" s="356"/>
      <c r="AE515" s="356"/>
      <c r="AF515" s="356"/>
      <c r="AG515" s="356"/>
      <c r="AH515" s="356"/>
      <c r="AI515" s="356"/>
      <c r="AJ515" s="356"/>
      <c r="AK515" s="356"/>
      <c r="AL515" s="356"/>
      <c r="AM515" s="356"/>
      <c r="AN515" s="356"/>
      <c r="AO515" s="356"/>
      <c r="AP515" s="356"/>
    </row>
    <row r="516" spans="1:42" s="1" customFormat="1">
      <c r="A516"/>
      <c r="B516" s="359" t="s">
        <v>5358</v>
      </c>
      <c r="C516" s="360">
        <v>300</v>
      </c>
      <c r="D516" s="359" t="s">
        <v>5831</v>
      </c>
      <c r="E516" s="358"/>
      <c r="F516" s="358"/>
      <c r="G516" s="358"/>
      <c r="H516" s="358"/>
      <c r="I516" s="358"/>
      <c r="J516" s="358"/>
      <c r="K516" s="358"/>
      <c r="L516" s="358"/>
      <c r="M516" s="358"/>
      <c r="N516" s="358"/>
      <c r="O516" s="358"/>
      <c r="P516" s="358"/>
      <c r="Q516" s="358"/>
      <c r="R516" s="358"/>
      <c r="S516" s="358"/>
      <c r="T516" s="358"/>
      <c r="U516" s="358"/>
      <c r="V516" s="358"/>
      <c r="W516" s="358"/>
      <c r="X516" s="358"/>
      <c r="Y516" s="358"/>
      <c r="Z516" s="358"/>
      <c r="AA516" s="358"/>
      <c r="AB516" s="358"/>
      <c r="AC516" s="356"/>
      <c r="AD516" s="356"/>
      <c r="AE516" s="356"/>
      <c r="AF516" s="356"/>
      <c r="AG516" s="356"/>
      <c r="AH516" s="356"/>
      <c r="AI516" s="356"/>
      <c r="AJ516" s="356"/>
      <c r="AK516" s="356"/>
      <c r="AL516" s="356"/>
      <c r="AM516" s="356"/>
      <c r="AN516" s="356"/>
      <c r="AO516" s="356"/>
      <c r="AP516" s="356"/>
    </row>
    <row r="517" spans="1:42" s="1" customFormat="1">
      <c r="A517"/>
      <c r="B517" s="359" t="s">
        <v>5359</v>
      </c>
      <c r="C517" s="360">
        <v>500</v>
      </c>
      <c r="D517" s="359" t="s">
        <v>4890</v>
      </c>
      <c r="E517" s="358"/>
      <c r="F517" s="358"/>
      <c r="G517" s="358"/>
      <c r="H517" s="358"/>
      <c r="I517" s="358"/>
      <c r="J517" s="358"/>
      <c r="K517" s="358"/>
      <c r="L517" s="358"/>
      <c r="M517" s="358"/>
      <c r="N517" s="358"/>
      <c r="O517" s="358"/>
      <c r="P517" s="358"/>
      <c r="Q517" s="358"/>
      <c r="R517" s="358"/>
      <c r="S517" s="358"/>
      <c r="T517" s="358"/>
      <c r="U517" s="358"/>
      <c r="V517" s="358"/>
      <c r="W517" s="358"/>
      <c r="X517" s="358"/>
      <c r="Y517" s="358"/>
      <c r="Z517" s="358"/>
      <c r="AA517" s="358"/>
      <c r="AB517" s="358"/>
      <c r="AC517" s="356"/>
      <c r="AD517" s="356"/>
      <c r="AE517" s="356"/>
      <c r="AF517" s="356"/>
      <c r="AG517" s="356"/>
      <c r="AH517" s="356"/>
      <c r="AI517" s="356"/>
      <c r="AJ517" s="356"/>
      <c r="AK517" s="356"/>
      <c r="AL517" s="356"/>
      <c r="AM517" s="356"/>
      <c r="AN517" s="356"/>
      <c r="AO517" s="356"/>
      <c r="AP517" s="356"/>
    </row>
    <row r="518" spans="1:42" s="1" customFormat="1">
      <c r="A518"/>
      <c r="B518" s="359" t="s">
        <v>5360</v>
      </c>
      <c r="C518" s="360">
        <v>8500</v>
      </c>
      <c r="D518" s="359" t="s">
        <v>2229</v>
      </c>
      <c r="E518" s="358"/>
      <c r="F518" s="358"/>
      <c r="G518" s="358"/>
      <c r="H518" s="358"/>
      <c r="I518" s="358"/>
      <c r="J518" s="358"/>
      <c r="K518" s="358"/>
      <c r="L518" s="358"/>
      <c r="M518" s="358"/>
      <c r="N518" s="358"/>
      <c r="O518" s="358"/>
      <c r="P518" s="358"/>
      <c r="Q518" s="358"/>
      <c r="R518" s="358"/>
      <c r="S518" s="358"/>
      <c r="T518" s="358"/>
      <c r="U518" s="358"/>
      <c r="V518" s="358"/>
      <c r="W518" s="358"/>
      <c r="X518" s="358"/>
      <c r="Y518" s="358"/>
      <c r="Z518" s="358"/>
      <c r="AA518" s="358"/>
      <c r="AB518" s="358"/>
      <c r="AC518" s="356"/>
      <c r="AD518" s="356"/>
      <c r="AE518" s="356"/>
      <c r="AF518" s="356"/>
      <c r="AG518" s="356"/>
      <c r="AH518" s="356"/>
      <c r="AI518" s="356"/>
      <c r="AJ518" s="356"/>
      <c r="AK518" s="356"/>
      <c r="AL518" s="356"/>
      <c r="AM518" s="356"/>
      <c r="AN518" s="356"/>
      <c r="AO518" s="356"/>
      <c r="AP518" s="356"/>
    </row>
    <row r="519" spans="1:42" s="1" customFormat="1">
      <c r="A519"/>
      <c r="B519" s="359" t="s">
        <v>5361</v>
      </c>
      <c r="C519" s="360">
        <v>500</v>
      </c>
      <c r="D519" s="359" t="s">
        <v>4933</v>
      </c>
      <c r="E519" s="358"/>
      <c r="F519" s="358"/>
      <c r="G519" s="358"/>
      <c r="H519" s="358"/>
      <c r="I519" s="358"/>
      <c r="J519" s="358"/>
      <c r="K519" s="358"/>
      <c r="L519" s="358"/>
      <c r="M519" s="358"/>
      <c r="N519" s="358"/>
      <c r="O519" s="358"/>
      <c r="P519" s="358"/>
      <c r="Q519" s="358"/>
      <c r="R519" s="358"/>
      <c r="S519" s="358"/>
      <c r="T519" s="358"/>
      <c r="U519" s="358"/>
      <c r="V519" s="358"/>
      <c r="W519" s="358"/>
      <c r="X519" s="358"/>
      <c r="Y519" s="358"/>
      <c r="Z519" s="358"/>
      <c r="AA519" s="358"/>
      <c r="AB519" s="358"/>
      <c r="AC519" s="356"/>
      <c r="AD519" s="356"/>
      <c r="AE519" s="356"/>
      <c r="AF519" s="356"/>
      <c r="AG519" s="356"/>
      <c r="AH519" s="356"/>
      <c r="AI519" s="356"/>
      <c r="AJ519" s="356"/>
      <c r="AK519" s="356"/>
      <c r="AL519" s="356"/>
      <c r="AM519" s="356"/>
      <c r="AN519" s="356"/>
      <c r="AO519" s="356"/>
      <c r="AP519" s="356"/>
    </row>
    <row r="520" spans="1:42" s="1" customFormat="1">
      <c r="A520"/>
      <c r="B520" s="359" t="s">
        <v>5362</v>
      </c>
      <c r="C520" s="360">
        <v>50</v>
      </c>
      <c r="D520" s="359" t="s">
        <v>4348</v>
      </c>
      <c r="E520" s="358"/>
      <c r="F520" s="358"/>
      <c r="G520" s="358"/>
      <c r="H520" s="358"/>
      <c r="I520" s="358"/>
      <c r="J520" s="358"/>
      <c r="K520" s="358"/>
      <c r="L520" s="358"/>
      <c r="M520" s="358"/>
      <c r="N520" s="358"/>
      <c r="O520" s="358"/>
      <c r="P520" s="358"/>
      <c r="Q520" s="358"/>
      <c r="R520" s="358"/>
      <c r="S520" s="358"/>
      <c r="T520" s="358"/>
      <c r="U520" s="358"/>
      <c r="V520" s="358"/>
      <c r="W520" s="358"/>
      <c r="X520" s="358"/>
      <c r="Y520" s="358"/>
      <c r="Z520" s="358"/>
      <c r="AA520" s="358"/>
      <c r="AB520" s="358"/>
      <c r="AC520" s="356"/>
      <c r="AD520" s="356"/>
      <c r="AE520" s="356"/>
      <c r="AF520" s="356"/>
      <c r="AG520" s="356"/>
      <c r="AH520" s="356"/>
      <c r="AI520" s="356"/>
      <c r="AJ520" s="356"/>
      <c r="AK520" s="356"/>
      <c r="AL520" s="356"/>
      <c r="AM520" s="356"/>
      <c r="AN520" s="356"/>
      <c r="AO520" s="356"/>
      <c r="AP520" s="356"/>
    </row>
    <row r="521" spans="1:42" s="1" customFormat="1">
      <c r="A521"/>
      <c r="B521" s="359" t="s">
        <v>5363</v>
      </c>
      <c r="C521" s="360">
        <v>50</v>
      </c>
      <c r="D521" s="359" t="s">
        <v>5832</v>
      </c>
      <c r="E521" s="358"/>
      <c r="F521" s="358"/>
      <c r="G521" s="358"/>
      <c r="H521" s="358"/>
      <c r="I521" s="358"/>
      <c r="J521" s="358"/>
      <c r="K521" s="358"/>
      <c r="L521" s="358"/>
      <c r="M521" s="358"/>
      <c r="N521" s="358"/>
      <c r="O521" s="358"/>
      <c r="P521" s="358"/>
      <c r="Q521" s="358"/>
      <c r="R521" s="358"/>
      <c r="S521" s="358"/>
      <c r="T521" s="358"/>
      <c r="U521" s="358"/>
      <c r="V521" s="358"/>
      <c r="W521" s="358"/>
      <c r="X521" s="358"/>
      <c r="Y521" s="358"/>
      <c r="Z521" s="358"/>
      <c r="AA521" s="358"/>
      <c r="AB521" s="358"/>
      <c r="AC521" s="356"/>
      <c r="AD521" s="356"/>
      <c r="AE521" s="356"/>
      <c r="AF521" s="356"/>
      <c r="AG521" s="356"/>
      <c r="AH521" s="356"/>
      <c r="AI521" s="356"/>
      <c r="AJ521" s="356"/>
      <c r="AK521" s="356"/>
      <c r="AL521" s="356"/>
      <c r="AM521" s="356"/>
      <c r="AN521" s="356"/>
      <c r="AO521" s="356"/>
      <c r="AP521" s="356"/>
    </row>
    <row r="522" spans="1:42" s="1" customFormat="1">
      <c r="A522"/>
      <c r="B522" s="359" t="s">
        <v>5364</v>
      </c>
      <c r="C522" s="360">
        <v>100</v>
      </c>
      <c r="D522" s="359" t="s">
        <v>4348</v>
      </c>
      <c r="E522" s="358"/>
      <c r="F522" s="358"/>
      <c r="G522" s="358"/>
      <c r="H522" s="358"/>
      <c r="I522" s="358"/>
      <c r="J522" s="358"/>
      <c r="K522" s="358"/>
      <c r="L522" s="358"/>
      <c r="M522" s="358"/>
      <c r="N522" s="358"/>
      <c r="O522" s="358"/>
      <c r="P522" s="358"/>
      <c r="Q522" s="358"/>
      <c r="R522" s="358"/>
      <c r="S522" s="358"/>
      <c r="T522" s="358"/>
      <c r="U522" s="358"/>
      <c r="V522" s="358"/>
      <c r="W522" s="358"/>
      <c r="X522" s="358"/>
      <c r="Y522" s="358"/>
      <c r="Z522" s="358"/>
      <c r="AA522" s="358"/>
      <c r="AB522" s="358"/>
      <c r="AC522" s="356"/>
      <c r="AD522" s="356"/>
      <c r="AE522" s="356"/>
      <c r="AF522" s="356"/>
      <c r="AG522" s="356"/>
      <c r="AH522" s="356"/>
      <c r="AI522" s="356"/>
      <c r="AJ522" s="356"/>
      <c r="AK522" s="356"/>
      <c r="AL522" s="356"/>
      <c r="AM522" s="356"/>
      <c r="AN522" s="356"/>
      <c r="AO522" s="356"/>
      <c r="AP522" s="356"/>
    </row>
    <row r="523" spans="1:42" s="1" customFormat="1">
      <c r="A523"/>
      <c r="B523" s="359" t="s">
        <v>5365</v>
      </c>
      <c r="C523" s="360">
        <v>30</v>
      </c>
      <c r="D523" s="359" t="s">
        <v>5833</v>
      </c>
      <c r="E523" s="358"/>
      <c r="F523" s="358"/>
      <c r="G523" s="358"/>
      <c r="H523" s="358"/>
      <c r="I523" s="358"/>
      <c r="J523" s="358"/>
      <c r="K523" s="358"/>
      <c r="L523" s="358"/>
      <c r="M523" s="358"/>
      <c r="N523" s="358"/>
      <c r="O523" s="358"/>
      <c r="P523" s="358"/>
      <c r="Q523" s="358"/>
      <c r="R523" s="358"/>
      <c r="S523" s="358"/>
      <c r="T523" s="358"/>
      <c r="U523" s="358"/>
      <c r="V523" s="358"/>
      <c r="W523" s="358"/>
      <c r="X523" s="358"/>
      <c r="Y523" s="358"/>
      <c r="Z523" s="358"/>
      <c r="AA523" s="358"/>
      <c r="AB523" s="358"/>
      <c r="AC523" s="356"/>
      <c r="AD523" s="356"/>
      <c r="AE523" s="356"/>
      <c r="AF523" s="356"/>
      <c r="AG523" s="356"/>
      <c r="AH523" s="356"/>
      <c r="AI523" s="356"/>
      <c r="AJ523" s="356"/>
      <c r="AK523" s="356"/>
      <c r="AL523" s="356"/>
      <c r="AM523" s="356"/>
      <c r="AN523" s="356"/>
      <c r="AO523" s="356"/>
      <c r="AP523" s="356"/>
    </row>
    <row r="524" spans="1:42" s="1" customFormat="1">
      <c r="A524"/>
      <c r="B524" s="359" t="s">
        <v>5366</v>
      </c>
      <c r="C524" s="360">
        <v>100</v>
      </c>
      <c r="D524" s="359" t="s">
        <v>1417</v>
      </c>
      <c r="E524" s="358"/>
      <c r="F524" s="358"/>
      <c r="G524" s="358"/>
      <c r="H524" s="358"/>
      <c r="I524" s="358"/>
      <c r="J524" s="358"/>
      <c r="K524" s="358"/>
      <c r="L524" s="358"/>
      <c r="M524" s="358"/>
      <c r="N524" s="358"/>
      <c r="O524" s="358"/>
      <c r="P524" s="358"/>
      <c r="Q524" s="358"/>
      <c r="R524" s="358"/>
      <c r="S524" s="358"/>
      <c r="T524" s="358"/>
      <c r="U524" s="358"/>
      <c r="V524" s="358"/>
      <c r="W524" s="358"/>
      <c r="X524" s="358"/>
      <c r="Y524" s="358"/>
      <c r="Z524" s="358"/>
      <c r="AA524" s="358"/>
      <c r="AB524" s="358"/>
      <c r="AC524" s="356"/>
      <c r="AD524" s="356"/>
      <c r="AE524" s="356"/>
      <c r="AF524" s="356"/>
      <c r="AG524" s="356"/>
      <c r="AH524" s="356"/>
      <c r="AI524" s="356"/>
      <c r="AJ524" s="356"/>
      <c r="AK524" s="356"/>
      <c r="AL524" s="356"/>
      <c r="AM524" s="356"/>
      <c r="AN524" s="356"/>
      <c r="AO524" s="356"/>
      <c r="AP524" s="356"/>
    </row>
    <row r="525" spans="1:42" s="1" customFormat="1">
      <c r="A525"/>
      <c r="B525" s="359" t="s">
        <v>5367</v>
      </c>
      <c r="C525" s="360">
        <v>200</v>
      </c>
      <c r="D525" s="359" t="s">
        <v>3692</v>
      </c>
      <c r="E525" s="358"/>
      <c r="F525" s="358"/>
      <c r="G525" s="358"/>
      <c r="H525" s="358"/>
      <c r="I525" s="358"/>
      <c r="J525" s="358"/>
      <c r="K525" s="358"/>
      <c r="L525" s="358"/>
      <c r="M525" s="358"/>
      <c r="N525" s="358"/>
      <c r="O525" s="358"/>
      <c r="P525" s="358"/>
      <c r="Q525" s="358"/>
      <c r="R525" s="358"/>
      <c r="S525" s="358"/>
      <c r="T525" s="358"/>
      <c r="U525" s="358"/>
      <c r="V525" s="358"/>
      <c r="W525" s="358"/>
      <c r="X525" s="358"/>
      <c r="Y525" s="358"/>
      <c r="Z525" s="358"/>
      <c r="AA525" s="358"/>
      <c r="AB525" s="358"/>
      <c r="AC525" s="356"/>
      <c r="AD525" s="356"/>
      <c r="AE525" s="356"/>
      <c r="AF525" s="356"/>
      <c r="AG525" s="356"/>
      <c r="AH525" s="356"/>
      <c r="AI525" s="356"/>
      <c r="AJ525" s="356"/>
      <c r="AK525" s="356"/>
      <c r="AL525" s="356"/>
      <c r="AM525" s="356"/>
      <c r="AN525" s="356"/>
      <c r="AO525" s="356"/>
      <c r="AP525" s="356"/>
    </row>
    <row r="526" spans="1:42" s="1" customFormat="1">
      <c r="A526"/>
      <c r="B526" s="359" t="s">
        <v>5368</v>
      </c>
      <c r="C526" s="360">
        <v>100</v>
      </c>
      <c r="D526" s="359" t="s">
        <v>5834</v>
      </c>
      <c r="E526" s="358"/>
      <c r="F526" s="358"/>
      <c r="G526" s="358"/>
      <c r="H526" s="358"/>
      <c r="I526" s="358"/>
      <c r="J526" s="358"/>
      <c r="K526" s="358"/>
      <c r="L526" s="358"/>
      <c r="M526" s="358"/>
      <c r="N526" s="358"/>
      <c r="O526" s="358"/>
      <c r="P526" s="358"/>
      <c r="Q526" s="358"/>
      <c r="R526" s="358"/>
      <c r="S526" s="358"/>
      <c r="T526" s="358"/>
      <c r="U526" s="358"/>
      <c r="V526" s="358"/>
      <c r="W526" s="358"/>
      <c r="X526" s="358"/>
      <c r="Y526" s="358"/>
      <c r="Z526" s="358"/>
      <c r="AA526" s="358"/>
      <c r="AB526" s="358"/>
      <c r="AC526" s="356"/>
      <c r="AD526" s="356"/>
      <c r="AE526" s="356"/>
      <c r="AF526" s="356"/>
      <c r="AG526" s="356"/>
      <c r="AH526" s="356"/>
      <c r="AI526" s="356"/>
      <c r="AJ526" s="356"/>
      <c r="AK526" s="356"/>
      <c r="AL526" s="356"/>
      <c r="AM526" s="356"/>
      <c r="AN526" s="356"/>
      <c r="AO526" s="356"/>
      <c r="AP526" s="356"/>
    </row>
    <row r="527" spans="1:42" s="1" customFormat="1">
      <c r="A527"/>
      <c r="B527" s="359" t="s">
        <v>5369</v>
      </c>
      <c r="C527" s="360">
        <v>500</v>
      </c>
      <c r="D527" s="359" t="s">
        <v>2299</v>
      </c>
      <c r="E527" s="358"/>
      <c r="F527" s="358"/>
      <c r="G527" s="358"/>
      <c r="H527" s="358"/>
      <c r="I527" s="358"/>
      <c r="J527" s="358"/>
      <c r="K527" s="358"/>
      <c r="L527" s="358"/>
      <c r="M527" s="358"/>
      <c r="N527" s="358"/>
      <c r="O527" s="358"/>
      <c r="P527" s="358"/>
      <c r="Q527" s="358"/>
      <c r="R527" s="358"/>
      <c r="S527" s="358"/>
      <c r="T527" s="358"/>
      <c r="U527" s="358"/>
      <c r="V527" s="358"/>
      <c r="W527" s="358"/>
      <c r="X527" s="358"/>
      <c r="Y527" s="358"/>
      <c r="Z527" s="358"/>
      <c r="AA527" s="358"/>
      <c r="AB527" s="358"/>
      <c r="AC527" s="356"/>
      <c r="AD527" s="356"/>
      <c r="AE527" s="356"/>
      <c r="AF527" s="356"/>
      <c r="AG527" s="356"/>
      <c r="AH527" s="356"/>
      <c r="AI527" s="356"/>
      <c r="AJ527" s="356"/>
      <c r="AK527" s="356"/>
      <c r="AL527" s="356"/>
      <c r="AM527" s="356"/>
      <c r="AN527" s="356"/>
      <c r="AO527" s="356"/>
      <c r="AP527" s="356"/>
    </row>
    <row r="528" spans="1:42" s="1" customFormat="1">
      <c r="A528"/>
      <c r="B528" s="359" t="s">
        <v>5370</v>
      </c>
      <c r="C528" s="360">
        <v>500</v>
      </c>
      <c r="D528" s="359" t="s">
        <v>5835</v>
      </c>
      <c r="E528" s="358"/>
      <c r="F528" s="358"/>
      <c r="G528" s="358"/>
      <c r="H528" s="358"/>
      <c r="I528" s="358"/>
      <c r="J528" s="358"/>
      <c r="K528" s="358"/>
      <c r="L528" s="358"/>
      <c r="M528" s="358"/>
      <c r="N528" s="358"/>
      <c r="O528" s="358"/>
      <c r="P528" s="358"/>
      <c r="Q528" s="358"/>
      <c r="R528" s="358"/>
      <c r="S528" s="358"/>
      <c r="T528" s="358"/>
      <c r="U528" s="358"/>
      <c r="V528" s="358"/>
      <c r="W528" s="358"/>
      <c r="X528" s="358"/>
      <c r="Y528" s="358"/>
      <c r="Z528" s="358"/>
      <c r="AA528" s="358"/>
      <c r="AB528" s="358"/>
      <c r="AC528" s="356"/>
      <c r="AD528" s="356"/>
      <c r="AE528" s="356"/>
      <c r="AF528" s="356"/>
      <c r="AG528" s="356"/>
      <c r="AH528" s="356"/>
      <c r="AI528" s="356"/>
      <c r="AJ528" s="356"/>
      <c r="AK528" s="356"/>
      <c r="AL528" s="356"/>
      <c r="AM528" s="356"/>
      <c r="AN528" s="356"/>
      <c r="AO528" s="356"/>
      <c r="AP528" s="356"/>
    </row>
    <row r="529" spans="1:42" s="1" customFormat="1">
      <c r="A529"/>
      <c r="B529" s="359" t="s">
        <v>5371</v>
      </c>
      <c r="C529" s="360">
        <v>150</v>
      </c>
      <c r="D529" s="359" t="s">
        <v>5836</v>
      </c>
      <c r="E529" s="358"/>
      <c r="F529" s="358"/>
      <c r="G529" s="358"/>
      <c r="H529" s="358"/>
      <c r="I529" s="358"/>
      <c r="J529" s="358"/>
      <c r="K529" s="358"/>
      <c r="L529" s="358"/>
      <c r="M529" s="358"/>
      <c r="N529" s="358"/>
      <c r="O529" s="358"/>
      <c r="P529" s="358"/>
      <c r="Q529" s="358"/>
      <c r="R529" s="358"/>
      <c r="S529" s="358"/>
      <c r="T529" s="358"/>
      <c r="U529" s="358"/>
      <c r="V529" s="358"/>
      <c r="W529" s="358"/>
      <c r="X529" s="358"/>
      <c r="Y529" s="358"/>
      <c r="Z529" s="358"/>
      <c r="AA529" s="358"/>
      <c r="AB529" s="358"/>
      <c r="AC529" s="356"/>
      <c r="AD529" s="356"/>
      <c r="AE529" s="356"/>
      <c r="AF529" s="356"/>
      <c r="AG529" s="356"/>
      <c r="AH529" s="356"/>
      <c r="AI529" s="356"/>
      <c r="AJ529" s="356"/>
      <c r="AK529" s="356"/>
      <c r="AL529" s="356"/>
      <c r="AM529" s="356"/>
      <c r="AN529" s="356"/>
      <c r="AO529" s="356"/>
      <c r="AP529" s="356"/>
    </row>
    <row r="530" spans="1:42" s="1" customFormat="1">
      <c r="A530"/>
      <c r="B530" s="359" t="s">
        <v>5372</v>
      </c>
      <c r="C530" s="360">
        <v>2.21</v>
      </c>
      <c r="D530" s="359" t="s">
        <v>5689</v>
      </c>
      <c r="E530" s="358"/>
      <c r="F530" s="358"/>
      <c r="G530" s="358"/>
      <c r="H530" s="358"/>
      <c r="I530" s="358"/>
      <c r="J530" s="358"/>
      <c r="K530" s="358"/>
      <c r="L530" s="358"/>
      <c r="M530" s="358"/>
      <c r="N530" s="358"/>
      <c r="O530" s="358"/>
      <c r="P530" s="358"/>
      <c r="Q530" s="358"/>
      <c r="R530" s="358"/>
      <c r="S530" s="358"/>
      <c r="T530" s="358"/>
      <c r="U530" s="358"/>
      <c r="V530" s="358"/>
      <c r="W530" s="358"/>
      <c r="X530" s="358"/>
      <c r="Y530" s="358"/>
      <c r="Z530" s="358"/>
      <c r="AA530" s="358"/>
      <c r="AB530" s="358"/>
      <c r="AC530" s="356"/>
      <c r="AD530" s="356"/>
      <c r="AE530" s="356"/>
      <c r="AF530" s="356"/>
      <c r="AG530" s="356"/>
      <c r="AH530" s="356"/>
      <c r="AI530" s="356"/>
      <c r="AJ530" s="356"/>
      <c r="AK530" s="356"/>
      <c r="AL530" s="356"/>
      <c r="AM530" s="356"/>
      <c r="AN530" s="356"/>
      <c r="AO530" s="356"/>
      <c r="AP530" s="356"/>
    </row>
    <row r="531" spans="1:42" s="1" customFormat="1">
      <c r="A531"/>
      <c r="B531" s="359" t="s">
        <v>5373</v>
      </c>
      <c r="C531" s="360">
        <v>44.19</v>
      </c>
      <c r="D531" s="359" t="s">
        <v>5689</v>
      </c>
      <c r="E531" s="358"/>
      <c r="F531" s="358"/>
      <c r="G531" s="358"/>
      <c r="H531" s="358"/>
      <c r="I531" s="358"/>
      <c r="J531" s="358"/>
      <c r="K531" s="358"/>
      <c r="L531" s="358"/>
      <c r="M531" s="358"/>
      <c r="N531" s="358"/>
      <c r="O531" s="358"/>
      <c r="P531" s="358"/>
      <c r="Q531" s="358"/>
      <c r="R531" s="358"/>
      <c r="S531" s="358"/>
      <c r="T531" s="358"/>
      <c r="U531" s="358"/>
      <c r="V531" s="358"/>
      <c r="W531" s="358"/>
      <c r="X531" s="358"/>
      <c r="Y531" s="358"/>
      <c r="Z531" s="358"/>
      <c r="AA531" s="358"/>
      <c r="AB531" s="358"/>
      <c r="AC531" s="356"/>
      <c r="AD531" s="356"/>
      <c r="AE531" s="356"/>
      <c r="AF531" s="356"/>
      <c r="AG531" s="356"/>
      <c r="AH531" s="356"/>
      <c r="AI531" s="356"/>
      <c r="AJ531" s="356"/>
      <c r="AK531" s="356"/>
      <c r="AL531" s="356"/>
      <c r="AM531" s="356"/>
      <c r="AN531" s="356"/>
      <c r="AO531" s="356"/>
      <c r="AP531" s="356"/>
    </row>
    <row r="532" spans="1:42" s="1" customFormat="1">
      <c r="A532"/>
      <c r="B532" s="359" t="s">
        <v>5374</v>
      </c>
      <c r="C532" s="360">
        <v>6</v>
      </c>
      <c r="D532" s="359" t="s">
        <v>5829</v>
      </c>
      <c r="E532" s="358"/>
      <c r="F532" s="358"/>
      <c r="G532" s="358"/>
      <c r="H532" s="358"/>
      <c r="I532" s="358"/>
      <c r="J532" s="358"/>
      <c r="K532" s="358"/>
      <c r="L532" s="358"/>
      <c r="M532" s="358"/>
      <c r="N532" s="358"/>
      <c r="O532" s="358"/>
      <c r="P532" s="358"/>
      <c r="Q532" s="358"/>
      <c r="R532" s="358"/>
      <c r="S532" s="358"/>
      <c r="T532" s="358"/>
      <c r="U532" s="358"/>
      <c r="V532" s="358"/>
      <c r="W532" s="358"/>
      <c r="X532" s="358"/>
      <c r="Y532" s="358"/>
      <c r="Z532" s="358"/>
      <c r="AA532" s="358"/>
      <c r="AB532" s="358"/>
      <c r="AC532" s="356"/>
      <c r="AD532" s="356"/>
      <c r="AE532" s="356"/>
      <c r="AF532" s="356"/>
      <c r="AG532" s="356"/>
      <c r="AH532" s="356"/>
      <c r="AI532" s="356"/>
      <c r="AJ532" s="356"/>
      <c r="AK532" s="356"/>
      <c r="AL532" s="356"/>
      <c r="AM532" s="356"/>
      <c r="AN532" s="356"/>
      <c r="AO532" s="356"/>
      <c r="AP532" s="356"/>
    </row>
    <row r="533" spans="1:42" s="1" customFormat="1">
      <c r="A533"/>
      <c r="B533" s="359" t="s">
        <v>5375</v>
      </c>
      <c r="C533" s="360">
        <v>100</v>
      </c>
      <c r="D533" s="359" t="s">
        <v>5837</v>
      </c>
      <c r="E533" s="358"/>
      <c r="F533" s="358"/>
      <c r="G533" s="358"/>
      <c r="H533" s="358"/>
      <c r="I533" s="358"/>
      <c r="J533" s="358"/>
      <c r="K533" s="358"/>
      <c r="L533" s="358"/>
      <c r="M533" s="358"/>
      <c r="N533" s="358"/>
      <c r="O533" s="358"/>
      <c r="P533" s="358"/>
      <c r="Q533" s="358"/>
      <c r="R533" s="358"/>
      <c r="S533" s="358"/>
      <c r="T533" s="358"/>
      <c r="U533" s="358"/>
      <c r="V533" s="358"/>
      <c r="W533" s="358"/>
      <c r="X533" s="358"/>
      <c r="Y533" s="358"/>
      <c r="Z533" s="358"/>
      <c r="AA533" s="358"/>
      <c r="AB533" s="358"/>
      <c r="AC533" s="356"/>
      <c r="AD533" s="356"/>
      <c r="AE533" s="356"/>
      <c r="AF533" s="356"/>
      <c r="AG533" s="356"/>
      <c r="AH533" s="356"/>
      <c r="AI533" s="356"/>
      <c r="AJ533" s="356"/>
      <c r="AK533" s="356"/>
      <c r="AL533" s="356"/>
      <c r="AM533" s="356"/>
      <c r="AN533" s="356"/>
      <c r="AO533" s="356"/>
      <c r="AP533" s="356"/>
    </row>
    <row r="534" spans="1:42" s="1" customFormat="1">
      <c r="A534"/>
      <c r="B534" s="359" t="s">
        <v>5376</v>
      </c>
      <c r="C534" s="360">
        <v>500</v>
      </c>
      <c r="D534" s="359" t="s">
        <v>5838</v>
      </c>
      <c r="E534" s="358"/>
      <c r="F534" s="358"/>
      <c r="G534" s="358"/>
      <c r="H534" s="358"/>
      <c r="I534" s="358"/>
      <c r="J534" s="358"/>
      <c r="K534" s="358"/>
      <c r="L534" s="358"/>
      <c r="M534" s="358"/>
      <c r="N534" s="358"/>
      <c r="O534" s="358"/>
      <c r="P534" s="358"/>
      <c r="Q534" s="358"/>
      <c r="R534" s="358"/>
      <c r="S534" s="358"/>
      <c r="T534" s="358"/>
      <c r="U534" s="358"/>
      <c r="V534" s="358"/>
      <c r="W534" s="358"/>
      <c r="X534" s="358"/>
      <c r="Y534" s="358"/>
      <c r="Z534" s="358"/>
      <c r="AA534" s="358"/>
      <c r="AB534" s="358"/>
      <c r="AC534" s="356"/>
      <c r="AD534" s="356"/>
      <c r="AE534" s="356"/>
      <c r="AF534" s="356"/>
      <c r="AG534" s="356"/>
      <c r="AH534" s="356"/>
      <c r="AI534" s="356"/>
      <c r="AJ534" s="356"/>
      <c r="AK534" s="356"/>
      <c r="AL534" s="356"/>
      <c r="AM534" s="356"/>
      <c r="AN534" s="356"/>
      <c r="AO534" s="356"/>
      <c r="AP534" s="356"/>
    </row>
    <row r="535" spans="1:42" s="1" customFormat="1">
      <c r="A535"/>
      <c r="B535" s="359" t="s">
        <v>5377</v>
      </c>
      <c r="C535" s="360">
        <v>10000</v>
      </c>
      <c r="D535" s="359" t="s">
        <v>5839</v>
      </c>
      <c r="E535" s="358"/>
      <c r="F535" s="358"/>
      <c r="G535" s="358"/>
      <c r="H535" s="358"/>
      <c r="I535" s="358"/>
      <c r="J535" s="358"/>
      <c r="K535" s="358"/>
      <c r="L535" s="358"/>
      <c r="M535" s="358"/>
      <c r="N535" s="358"/>
      <c r="O535" s="358"/>
      <c r="P535" s="358"/>
      <c r="Q535" s="358"/>
      <c r="R535" s="358"/>
      <c r="S535" s="358"/>
      <c r="T535" s="358"/>
      <c r="U535" s="358"/>
      <c r="V535" s="358"/>
      <c r="W535" s="358"/>
      <c r="X535" s="358"/>
      <c r="Y535" s="358"/>
      <c r="Z535" s="358"/>
      <c r="AA535" s="358"/>
      <c r="AB535" s="358"/>
      <c r="AC535" s="356"/>
      <c r="AD535" s="356"/>
      <c r="AE535" s="356"/>
      <c r="AF535" s="356"/>
      <c r="AG535" s="356"/>
      <c r="AH535" s="356"/>
      <c r="AI535" s="356"/>
      <c r="AJ535" s="356"/>
      <c r="AK535" s="356"/>
      <c r="AL535" s="356"/>
      <c r="AM535" s="356"/>
      <c r="AN535" s="356"/>
      <c r="AO535" s="356"/>
      <c r="AP535" s="356"/>
    </row>
    <row r="536" spans="1:42" s="1" customFormat="1">
      <c r="A536"/>
      <c r="B536" s="359" t="s">
        <v>5378</v>
      </c>
      <c r="C536" s="360">
        <v>20</v>
      </c>
      <c r="D536" s="359" t="s">
        <v>1388</v>
      </c>
      <c r="E536" s="358"/>
      <c r="F536" s="358"/>
      <c r="G536" s="358"/>
      <c r="H536" s="358"/>
      <c r="I536" s="358"/>
      <c r="J536" s="358"/>
      <c r="K536" s="358"/>
      <c r="L536" s="358"/>
      <c r="M536" s="358"/>
      <c r="N536" s="358"/>
      <c r="O536" s="358"/>
      <c r="P536" s="358"/>
      <c r="Q536" s="358"/>
      <c r="R536" s="358"/>
      <c r="S536" s="358"/>
      <c r="T536" s="358"/>
      <c r="U536" s="358"/>
      <c r="V536" s="358"/>
      <c r="W536" s="358"/>
      <c r="X536" s="358"/>
      <c r="Y536" s="358"/>
      <c r="Z536" s="358"/>
      <c r="AA536" s="358"/>
      <c r="AB536" s="358"/>
      <c r="AC536" s="356"/>
      <c r="AD536" s="356"/>
      <c r="AE536" s="356"/>
      <c r="AF536" s="356"/>
      <c r="AG536" s="356"/>
      <c r="AH536" s="356"/>
      <c r="AI536" s="356"/>
      <c r="AJ536" s="356"/>
      <c r="AK536" s="356"/>
      <c r="AL536" s="356"/>
      <c r="AM536" s="356"/>
      <c r="AN536" s="356"/>
      <c r="AO536" s="356"/>
      <c r="AP536" s="356"/>
    </row>
    <row r="537" spans="1:42" s="1" customFormat="1">
      <c r="A537"/>
      <c r="B537" s="359" t="s">
        <v>5379</v>
      </c>
      <c r="C537" s="360">
        <v>500</v>
      </c>
      <c r="D537" s="359" t="s">
        <v>4348</v>
      </c>
      <c r="E537" s="358"/>
      <c r="F537" s="358"/>
      <c r="G537" s="358"/>
      <c r="H537" s="358"/>
      <c r="I537" s="358"/>
      <c r="J537" s="358"/>
      <c r="K537" s="358"/>
      <c r="L537" s="358"/>
      <c r="M537" s="358"/>
      <c r="N537" s="358"/>
      <c r="O537" s="358"/>
      <c r="P537" s="358"/>
      <c r="Q537" s="358"/>
      <c r="R537" s="358"/>
      <c r="S537" s="358"/>
      <c r="T537" s="358"/>
      <c r="U537" s="358"/>
      <c r="V537" s="358"/>
      <c r="W537" s="358"/>
      <c r="X537" s="358"/>
      <c r="Y537" s="358"/>
      <c r="Z537" s="358"/>
      <c r="AA537" s="358"/>
      <c r="AB537" s="358"/>
      <c r="AC537" s="356"/>
      <c r="AD537" s="356"/>
      <c r="AE537" s="356"/>
      <c r="AF537" s="356"/>
      <c r="AG537" s="356"/>
      <c r="AH537" s="356"/>
      <c r="AI537" s="356"/>
      <c r="AJ537" s="356"/>
      <c r="AK537" s="356"/>
      <c r="AL537" s="356"/>
      <c r="AM537" s="356"/>
      <c r="AN537" s="356"/>
      <c r="AO537" s="356"/>
      <c r="AP537" s="356"/>
    </row>
    <row r="538" spans="1:42" s="1" customFormat="1">
      <c r="A538"/>
      <c r="B538" s="359" t="s">
        <v>5380</v>
      </c>
      <c r="C538" s="360">
        <v>300</v>
      </c>
      <c r="D538" s="359" t="s">
        <v>4440</v>
      </c>
      <c r="E538" s="358"/>
      <c r="F538" s="358"/>
      <c r="G538" s="358"/>
      <c r="H538" s="358"/>
      <c r="I538" s="358"/>
      <c r="J538" s="358"/>
      <c r="K538" s="358"/>
      <c r="L538" s="358"/>
      <c r="M538" s="358"/>
      <c r="N538" s="358"/>
      <c r="O538" s="358"/>
      <c r="P538" s="358"/>
      <c r="Q538" s="358"/>
      <c r="R538" s="358"/>
      <c r="S538" s="358"/>
      <c r="T538" s="358"/>
      <c r="U538" s="358"/>
      <c r="V538" s="358"/>
      <c r="W538" s="358"/>
      <c r="X538" s="358"/>
      <c r="Y538" s="358"/>
      <c r="Z538" s="358"/>
      <c r="AA538" s="358"/>
      <c r="AB538" s="358"/>
      <c r="AC538" s="356"/>
      <c r="AD538" s="356"/>
      <c r="AE538" s="356"/>
      <c r="AF538" s="356"/>
      <c r="AG538" s="356"/>
      <c r="AH538" s="356"/>
      <c r="AI538" s="356"/>
      <c r="AJ538" s="356"/>
      <c r="AK538" s="356"/>
      <c r="AL538" s="356"/>
      <c r="AM538" s="356"/>
      <c r="AN538" s="356"/>
      <c r="AO538" s="356"/>
      <c r="AP538" s="356"/>
    </row>
    <row r="539" spans="1:42" s="1" customFormat="1">
      <c r="A539"/>
      <c r="B539" s="359" t="s">
        <v>5381</v>
      </c>
      <c r="C539" s="360">
        <v>300</v>
      </c>
      <c r="D539" s="359" t="s">
        <v>5840</v>
      </c>
      <c r="E539" s="358"/>
      <c r="F539" s="358"/>
      <c r="G539" s="358"/>
      <c r="H539" s="358"/>
      <c r="I539" s="358"/>
      <c r="J539" s="358"/>
      <c r="K539" s="358"/>
      <c r="L539" s="358"/>
      <c r="M539" s="358"/>
      <c r="N539" s="358"/>
      <c r="O539" s="358"/>
      <c r="P539" s="358"/>
      <c r="Q539" s="358"/>
      <c r="R539" s="358"/>
      <c r="S539" s="358"/>
      <c r="T539" s="358"/>
      <c r="U539" s="358"/>
      <c r="V539" s="358"/>
      <c r="W539" s="358"/>
      <c r="X539" s="358"/>
      <c r="Y539" s="358"/>
      <c r="Z539" s="358"/>
      <c r="AA539" s="358"/>
      <c r="AB539" s="358"/>
      <c r="AC539" s="356"/>
      <c r="AD539" s="356"/>
      <c r="AE539" s="356"/>
      <c r="AF539" s="356"/>
      <c r="AG539" s="356"/>
      <c r="AH539" s="356"/>
      <c r="AI539" s="356"/>
      <c r="AJ539" s="356"/>
      <c r="AK539" s="356"/>
      <c r="AL539" s="356"/>
      <c r="AM539" s="356"/>
      <c r="AN539" s="356"/>
      <c r="AO539" s="356"/>
      <c r="AP539" s="356"/>
    </row>
    <row r="540" spans="1:42" s="1" customFormat="1">
      <c r="A540"/>
      <c r="B540" s="359" t="s">
        <v>5382</v>
      </c>
      <c r="C540" s="360">
        <v>100</v>
      </c>
      <c r="D540" s="359" t="s">
        <v>1860</v>
      </c>
      <c r="E540" s="358"/>
      <c r="F540" s="358"/>
      <c r="G540" s="358"/>
      <c r="H540" s="358"/>
      <c r="I540" s="358"/>
      <c r="J540" s="358"/>
      <c r="K540" s="358"/>
      <c r="L540" s="358"/>
      <c r="M540" s="358"/>
      <c r="N540" s="358"/>
      <c r="O540" s="358"/>
      <c r="P540" s="358"/>
      <c r="Q540" s="358"/>
      <c r="R540" s="358"/>
      <c r="S540" s="358"/>
      <c r="T540" s="358"/>
      <c r="U540" s="358"/>
      <c r="V540" s="358"/>
      <c r="W540" s="358"/>
      <c r="X540" s="358"/>
      <c r="Y540" s="358"/>
      <c r="Z540" s="358"/>
      <c r="AA540" s="358"/>
      <c r="AB540" s="358"/>
      <c r="AC540" s="356"/>
      <c r="AD540" s="356"/>
      <c r="AE540" s="356"/>
      <c r="AF540" s="356"/>
      <c r="AG540" s="356"/>
      <c r="AH540" s="356"/>
      <c r="AI540" s="356"/>
      <c r="AJ540" s="356"/>
      <c r="AK540" s="356"/>
      <c r="AL540" s="356"/>
      <c r="AM540" s="356"/>
      <c r="AN540" s="356"/>
      <c r="AO540" s="356"/>
      <c r="AP540" s="356"/>
    </row>
    <row r="541" spans="1:42" s="1" customFormat="1">
      <c r="A541"/>
      <c r="B541" s="359" t="s">
        <v>5383</v>
      </c>
      <c r="C541" s="360">
        <v>200</v>
      </c>
      <c r="D541" s="359" t="s">
        <v>5841</v>
      </c>
      <c r="E541" s="358"/>
      <c r="F541" s="358"/>
      <c r="G541" s="358"/>
      <c r="H541" s="358"/>
      <c r="I541" s="358"/>
      <c r="J541" s="358"/>
      <c r="K541" s="358"/>
      <c r="L541" s="358"/>
      <c r="M541" s="358"/>
      <c r="N541" s="358"/>
      <c r="O541" s="358"/>
      <c r="P541" s="358"/>
      <c r="Q541" s="358"/>
      <c r="R541" s="358"/>
      <c r="S541" s="358"/>
      <c r="T541" s="358"/>
      <c r="U541" s="358"/>
      <c r="V541" s="358"/>
      <c r="W541" s="358"/>
      <c r="X541" s="358"/>
      <c r="Y541" s="358"/>
      <c r="Z541" s="358"/>
      <c r="AA541" s="358"/>
      <c r="AB541" s="358"/>
      <c r="AC541" s="356"/>
      <c r="AD541" s="356"/>
      <c r="AE541" s="356"/>
      <c r="AF541" s="356"/>
      <c r="AG541" s="356"/>
      <c r="AH541" s="356"/>
      <c r="AI541" s="356"/>
      <c r="AJ541" s="356"/>
      <c r="AK541" s="356"/>
      <c r="AL541" s="356"/>
      <c r="AM541" s="356"/>
      <c r="AN541" s="356"/>
      <c r="AO541" s="356"/>
      <c r="AP541" s="356"/>
    </row>
    <row r="542" spans="1:42" s="1" customFormat="1">
      <c r="A542"/>
      <c r="B542" s="359" t="s">
        <v>5384</v>
      </c>
      <c r="C542" s="360">
        <v>15</v>
      </c>
      <c r="D542" s="359" t="s">
        <v>4901</v>
      </c>
      <c r="E542" s="358"/>
      <c r="F542" s="358"/>
      <c r="G542" s="358"/>
      <c r="H542" s="358"/>
      <c r="I542" s="358"/>
      <c r="J542" s="358"/>
      <c r="K542" s="358"/>
      <c r="L542" s="358"/>
      <c r="M542" s="358"/>
      <c r="N542" s="358"/>
      <c r="O542" s="358"/>
      <c r="P542" s="358"/>
      <c r="Q542" s="358"/>
      <c r="R542" s="358"/>
      <c r="S542" s="358"/>
      <c r="T542" s="358"/>
      <c r="U542" s="358"/>
      <c r="V542" s="358"/>
      <c r="W542" s="358"/>
      <c r="X542" s="358"/>
      <c r="Y542" s="358"/>
      <c r="Z542" s="358"/>
      <c r="AA542" s="358"/>
      <c r="AB542" s="358"/>
      <c r="AC542" s="356"/>
      <c r="AD542" s="356"/>
      <c r="AE542" s="356"/>
      <c r="AF542" s="356"/>
      <c r="AG542" s="356"/>
      <c r="AH542" s="356"/>
      <c r="AI542" s="356"/>
      <c r="AJ542" s="356"/>
      <c r="AK542" s="356"/>
      <c r="AL542" s="356"/>
      <c r="AM542" s="356"/>
      <c r="AN542" s="356"/>
      <c r="AO542" s="356"/>
      <c r="AP542" s="356"/>
    </row>
    <row r="543" spans="1:42" s="1" customFormat="1">
      <c r="A543"/>
      <c r="B543" s="359" t="s">
        <v>5385</v>
      </c>
      <c r="C543" s="360">
        <v>55</v>
      </c>
      <c r="D543" s="359" t="s">
        <v>4891</v>
      </c>
      <c r="E543" s="358"/>
      <c r="F543" s="358"/>
      <c r="G543" s="358"/>
      <c r="H543" s="358"/>
      <c r="I543" s="358"/>
      <c r="J543" s="358"/>
      <c r="K543" s="358"/>
      <c r="L543" s="358"/>
      <c r="M543" s="358"/>
      <c r="N543" s="358"/>
      <c r="O543" s="358"/>
      <c r="P543" s="358"/>
      <c r="Q543" s="358"/>
      <c r="R543" s="358"/>
      <c r="S543" s="358"/>
      <c r="T543" s="358"/>
      <c r="U543" s="358"/>
      <c r="V543" s="358"/>
      <c r="W543" s="358"/>
      <c r="X543" s="358"/>
      <c r="Y543" s="358"/>
      <c r="Z543" s="358"/>
      <c r="AA543" s="358"/>
      <c r="AB543" s="358"/>
      <c r="AC543" s="356"/>
      <c r="AD543" s="356"/>
      <c r="AE543" s="356"/>
      <c r="AF543" s="356"/>
      <c r="AG543" s="356"/>
      <c r="AH543" s="356"/>
      <c r="AI543" s="356"/>
      <c r="AJ543" s="356"/>
      <c r="AK543" s="356"/>
      <c r="AL543" s="356"/>
      <c r="AM543" s="356"/>
      <c r="AN543" s="356"/>
      <c r="AO543" s="356"/>
      <c r="AP543" s="356"/>
    </row>
    <row r="544" spans="1:42" s="1" customFormat="1">
      <c r="A544"/>
      <c r="B544" s="359" t="s">
        <v>5386</v>
      </c>
      <c r="C544" s="360">
        <v>300</v>
      </c>
      <c r="D544" s="359" t="s">
        <v>5842</v>
      </c>
      <c r="E544" s="358"/>
      <c r="F544" s="358"/>
      <c r="G544" s="358"/>
      <c r="H544" s="358"/>
      <c r="I544" s="358"/>
      <c r="J544" s="358"/>
      <c r="K544" s="358"/>
      <c r="L544" s="358"/>
      <c r="M544" s="358"/>
      <c r="N544" s="358"/>
      <c r="O544" s="358"/>
      <c r="P544" s="358"/>
      <c r="Q544" s="358"/>
      <c r="R544" s="358"/>
      <c r="S544" s="358"/>
      <c r="T544" s="358"/>
      <c r="U544" s="358"/>
      <c r="V544" s="358"/>
      <c r="W544" s="358"/>
      <c r="X544" s="358"/>
      <c r="Y544" s="358"/>
      <c r="Z544" s="358"/>
      <c r="AA544" s="358"/>
      <c r="AB544" s="358"/>
      <c r="AC544" s="356"/>
      <c r="AD544" s="356"/>
      <c r="AE544" s="356"/>
      <c r="AF544" s="356"/>
      <c r="AG544" s="356"/>
      <c r="AH544" s="356"/>
      <c r="AI544" s="356"/>
      <c r="AJ544" s="356"/>
      <c r="AK544" s="356"/>
      <c r="AL544" s="356"/>
      <c r="AM544" s="356"/>
      <c r="AN544" s="356"/>
      <c r="AO544" s="356"/>
      <c r="AP544" s="356"/>
    </row>
    <row r="545" spans="1:42" s="1" customFormat="1">
      <c r="A545"/>
      <c r="B545" s="359" t="s">
        <v>5387</v>
      </c>
      <c r="C545" s="360">
        <v>45</v>
      </c>
      <c r="D545" s="359" t="s">
        <v>4485</v>
      </c>
      <c r="E545" s="358"/>
      <c r="F545" s="358"/>
      <c r="G545" s="358"/>
      <c r="H545" s="358"/>
      <c r="I545" s="358"/>
      <c r="J545" s="358"/>
      <c r="K545" s="358"/>
      <c r="L545" s="358"/>
      <c r="M545" s="358"/>
      <c r="N545" s="358"/>
      <c r="O545" s="358"/>
      <c r="P545" s="358"/>
      <c r="Q545" s="358"/>
      <c r="R545" s="358"/>
      <c r="S545" s="358"/>
      <c r="T545" s="358"/>
      <c r="U545" s="358"/>
      <c r="V545" s="358"/>
      <c r="W545" s="358"/>
      <c r="X545" s="358"/>
      <c r="Y545" s="358"/>
      <c r="Z545" s="358"/>
      <c r="AA545" s="358"/>
      <c r="AB545" s="358"/>
      <c r="AC545" s="356"/>
      <c r="AD545" s="356"/>
      <c r="AE545" s="356"/>
      <c r="AF545" s="356"/>
      <c r="AG545" s="356"/>
      <c r="AH545" s="356"/>
      <c r="AI545" s="356"/>
      <c r="AJ545" s="356"/>
      <c r="AK545" s="356"/>
      <c r="AL545" s="356"/>
      <c r="AM545" s="356"/>
      <c r="AN545" s="356"/>
      <c r="AO545" s="356"/>
      <c r="AP545" s="356"/>
    </row>
    <row r="546" spans="1:42" s="1" customFormat="1">
      <c r="A546"/>
      <c r="B546" s="359" t="s">
        <v>5388</v>
      </c>
      <c r="C546" s="360">
        <v>1000</v>
      </c>
      <c r="D546" s="359" t="s">
        <v>2106</v>
      </c>
      <c r="E546" s="358"/>
      <c r="F546" s="358"/>
      <c r="G546" s="358"/>
      <c r="H546" s="358"/>
      <c r="I546" s="358"/>
      <c r="J546" s="358"/>
      <c r="K546" s="358"/>
      <c r="L546" s="358"/>
      <c r="M546" s="358"/>
      <c r="N546" s="358"/>
      <c r="O546" s="358"/>
      <c r="P546" s="358"/>
      <c r="Q546" s="358"/>
      <c r="R546" s="358"/>
      <c r="S546" s="358"/>
      <c r="T546" s="358"/>
      <c r="U546" s="358"/>
      <c r="V546" s="358"/>
      <c r="W546" s="358"/>
      <c r="X546" s="358"/>
      <c r="Y546" s="358"/>
      <c r="Z546" s="358"/>
      <c r="AA546" s="358"/>
      <c r="AB546" s="358"/>
      <c r="AC546" s="356"/>
      <c r="AD546" s="356"/>
      <c r="AE546" s="356"/>
      <c r="AF546" s="356"/>
      <c r="AG546" s="356"/>
      <c r="AH546" s="356"/>
      <c r="AI546" s="356"/>
      <c r="AJ546" s="356"/>
      <c r="AK546" s="356"/>
      <c r="AL546" s="356"/>
      <c r="AM546" s="356"/>
      <c r="AN546" s="356"/>
      <c r="AO546" s="356"/>
      <c r="AP546" s="356"/>
    </row>
    <row r="547" spans="1:42" s="1" customFormat="1">
      <c r="A547"/>
      <c r="B547" s="359" t="s">
        <v>5389</v>
      </c>
      <c r="C547" s="360">
        <v>500</v>
      </c>
      <c r="D547" s="359" t="s">
        <v>5843</v>
      </c>
      <c r="E547" s="358"/>
      <c r="F547" s="358"/>
      <c r="G547" s="358"/>
      <c r="H547" s="358"/>
      <c r="I547" s="358"/>
      <c r="J547" s="358"/>
      <c r="K547" s="358"/>
      <c r="L547" s="358"/>
      <c r="M547" s="358"/>
      <c r="N547" s="358"/>
      <c r="O547" s="358"/>
      <c r="P547" s="358"/>
      <c r="Q547" s="358"/>
      <c r="R547" s="358"/>
      <c r="S547" s="358"/>
      <c r="T547" s="358"/>
      <c r="U547" s="358"/>
      <c r="V547" s="358"/>
      <c r="W547" s="358"/>
      <c r="X547" s="358"/>
      <c r="Y547" s="358"/>
      <c r="Z547" s="358"/>
      <c r="AA547" s="358"/>
      <c r="AB547" s="358"/>
      <c r="AC547" s="356"/>
      <c r="AD547" s="356"/>
      <c r="AE547" s="356"/>
      <c r="AF547" s="356"/>
      <c r="AG547" s="356"/>
      <c r="AH547" s="356"/>
      <c r="AI547" s="356"/>
      <c r="AJ547" s="356"/>
      <c r="AK547" s="356"/>
      <c r="AL547" s="356"/>
      <c r="AM547" s="356"/>
      <c r="AN547" s="356"/>
      <c r="AO547" s="356"/>
      <c r="AP547" s="356"/>
    </row>
    <row r="548" spans="1:42" s="1" customFormat="1">
      <c r="A548"/>
      <c r="B548" s="359" t="s">
        <v>5390</v>
      </c>
      <c r="C548" s="360">
        <v>100</v>
      </c>
      <c r="D548" s="359" t="s">
        <v>3743</v>
      </c>
      <c r="E548" s="358"/>
      <c r="F548" s="358"/>
      <c r="G548" s="358"/>
      <c r="H548" s="358"/>
      <c r="I548" s="358"/>
      <c r="J548" s="358"/>
      <c r="K548" s="358"/>
      <c r="L548" s="358"/>
      <c r="M548" s="358"/>
      <c r="N548" s="358"/>
      <c r="O548" s="358"/>
      <c r="P548" s="358"/>
      <c r="Q548" s="358"/>
      <c r="R548" s="358"/>
      <c r="S548" s="358"/>
      <c r="T548" s="358"/>
      <c r="U548" s="358"/>
      <c r="V548" s="358"/>
      <c r="W548" s="358"/>
      <c r="X548" s="358"/>
      <c r="Y548" s="358"/>
      <c r="Z548" s="358"/>
      <c r="AA548" s="358"/>
      <c r="AB548" s="358"/>
      <c r="AC548" s="356"/>
      <c r="AD548" s="356"/>
      <c r="AE548" s="356"/>
      <c r="AF548" s="356"/>
      <c r="AG548" s="356"/>
      <c r="AH548" s="356"/>
      <c r="AI548" s="356"/>
      <c r="AJ548" s="356"/>
      <c r="AK548" s="356"/>
      <c r="AL548" s="356"/>
      <c r="AM548" s="356"/>
      <c r="AN548" s="356"/>
      <c r="AO548" s="356"/>
      <c r="AP548" s="356"/>
    </row>
    <row r="549" spans="1:42" s="1" customFormat="1">
      <c r="A549"/>
      <c r="B549" s="359" t="s">
        <v>5391</v>
      </c>
      <c r="C549" s="360">
        <v>100</v>
      </c>
      <c r="D549" s="359" t="s">
        <v>3863</v>
      </c>
      <c r="E549" s="358"/>
      <c r="F549" s="358"/>
      <c r="G549" s="358"/>
      <c r="H549" s="358"/>
      <c r="I549" s="358"/>
      <c r="J549" s="358"/>
      <c r="K549" s="358"/>
      <c r="L549" s="358"/>
      <c r="M549" s="358"/>
      <c r="N549" s="358"/>
      <c r="O549" s="358"/>
      <c r="P549" s="358"/>
      <c r="Q549" s="358"/>
      <c r="R549" s="358"/>
      <c r="S549" s="358"/>
      <c r="T549" s="358"/>
      <c r="U549" s="358"/>
      <c r="V549" s="358"/>
      <c r="W549" s="358"/>
      <c r="X549" s="358"/>
      <c r="Y549" s="358"/>
      <c r="Z549" s="358"/>
      <c r="AA549" s="358"/>
      <c r="AB549" s="358"/>
      <c r="AC549" s="356"/>
      <c r="AD549" s="356"/>
      <c r="AE549" s="356"/>
      <c r="AF549" s="356"/>
      <c r="AG549" s="356"/>
      <c r="AH549" s="356"/>
      <c r="AI549" s="356"/>
      <c r="AJ549" s="356"/>
      <c r="AK549" s="356"/>
      <c r="AL549" s="356"/>
      <c r="AM549" s="356"/>
      <c r="AN549" s="356"/>
      <c r="AO549" s="356"/>
      <c r="AP549" s="356"/>
    </row>
    <row r="550" spans="1:42" s="1" customFormat="1">
      <c r="A550"/>
      <c r="B550" s="359" t="s">
        <v>5392</v>
      </c>
      <c r="C550" s="360">
        <v>1000</v>
      </c>
      <c r="D550" s="359" t="s">
        <v>5689</v>
      </c>
      <c r="E550" s="358"/>
      <c r="F550" s="358"/>
      <c r="G550" s="358"/>
      <c r="H550" s="358"/>
      <c r="I550" s="358"/>
      <c r="J550" s="358"/>
      <c r="K550" s="358"/>
      <c r="L550" s="358"/>
      <c r="M550" s="358"/>
      <c r="N550" s="358"/>
      <c r="O550" s="358"/>
      <c r="P550" s="358"/>
      <c r="Q550" s="358"/>
      <c r="R550" s="358"/>
      <c r="S550" s="358"/>
      <c r="T550" s="358"/>
      <c r="U550" s="358"/>
      <c r="V550" s="358"/>
      <c r="W550" s="358"/>
      <c r="X550" s="358"/>
      <c r="Y550" s="358"/>
      <c r="Z550" s="358"/>
      <c r="AA550" s="358"/>
      <c r="AB550" s="358"/>
      <c r="AC550" s="356"/>
      <c r="AD550" s="356"/>
      <c r="AE550" s="356"/>
      <c r="AF550" s="356"/>
      <c r="AG550" s="356"/>
      <c r="AH550" s="356"/>
      <c r="AI550" s="356"/>
      <c r="AJ550" s="356"/>
      <c r="AK550" s="356"/>
      <c r="AL550" s="356"/>
      <c r="AM550" s="356"/>
      <c r="AN550" s="356"/>
      <c r="AO550" s="356"/>
      <c r="AP550" s="356"/>
    </row>
    <row r="551" spans="1:42" s="1" customFormat="1">
      <c r="A551"/>
      <c r="B551" s="359" t="s">
        <v>5393</v>
      </c>
      <c r="C551" s="360">
        <v>1000</v>
      </c>
      <c r="D551" s="359" t="s">
        <v>5844</v>
      </c>
      <c r="E551" s="358"/>
      <c r="F551" s="358"/>
      <c r="G551" s="358"/>
      <c r="H551" s="358"/>
      <c r="I551" s="358"/>
      <c r="J551" s="358"/>
      <c r="K551" s="358"/>
      <c r="L551" s="358"/>
      <c r="M551" s="358"/>
      <c r="N551" s="358"/>
      <c r="O551" s="358"/>
      <c r="P551" s="358"/>
      <c r="Q551" s="358"/>
      <c r="R551" s="358"/>
      <c r="S551" s="358"/>
      <c r="T551" s="358"/>
      <c r="U551" s="358"/>
      <c r="V551" s="358"/>
      <c r="W551" s="358"/>
      <c r="X551" s="358"/>
      <c r="Y551" s="358"/>
      <c r="Z551" s="358"/>
      <c r="AA551" s="358"/>
      <c r="AB551" s="358"/>
      <c r="AC551" s="356"/>
      <c r="AD551" s="356"/>
      <c r="AE551" s="356"/>
      <c r="AF551" s="356"/>
      <c r="AG551" s="356"/>
      <c r="AH551" s="356"/>
      <c r="AI551" s="356"/>
      <c r="AJ551" s="356"/>
      <c r="AK551" s="356"/>
      <c r="AL551" s="356"/>
      <c r="AM551" s="356"/>
      <c r="AN551" s="356"/>
      <c r="AO551" s="356"/>
      <c r="AP551" s="356"/>
    </row>
    <row r="552" spans="1:42" s="1" customFormat="1">
      <c r="A552"/>
      <c r="B552" s="359" t="s">
        <v>5394</v>
      </c>
      <c r="C552" s="360">
        <v>350</v>
      </c>
      <c r="D552" s="359" t="s">
        <v>2637</v>
      </c>
      <c r="E552" s="358"/>
      <c r="F552" s="358"/>
      <c r="G552" s="358"/>
      <c r="H552" s="358"/>
      <c r="I552" s="358"/>
      <c r="J552" s="358"/>
      <c r="K552" s="358"/>
      <c r="L552" s="358"/>
      <c r="M552" s="358"/>
      <c r="N552" s="358"/>
      <c r="O552" s="358"/>
      <c r="P552" s="358"/>
      <c r="Q552" s="358"/>
      <c r="R552" s="358"/>
      <c r="S552" s="358"/>
      <c r="T552" s="358"/>
      <c r="U552" s="358"/>
      <c r="V552" s="358"/>
      <c r="W552" s="358"/>
      <c r="X552" s="358"/>
      <c r="Y552" s="358"/>
      <c r="Z552" s="358"/>
      <c r="AA552" s="358"/>
      <c r="AB552" s="358"/>
      <c r="AC552" s="356"/>
      <c r="AD552" s="356"/>
      <c r="AE552" s="356"/>
      <c r="AF552" s="356"/>
      <c r="AG552" s="356"/>
      <c r="AH552" s="356"/>
      <c r="AI552" s="356"/>
      <c r="AJ552" s="356"/>
      <c r="AK552" s="356"/>
      <c r="AL552" s="356"/>
      <c r="AM552" s="356"/>
      <c r="AN552" s="356"/>
      <c r="AO552" s="356"/>
      <c r="AP552" s="356"/>
    </row>
    <row r="553" spans="1:42" s="1" customFormat="1">
      <c r="A553"/>
      <c r="B553" s="359" t="s">
        <v>5395</v>
      </c>
      <c r="C553" s="360">
        <v>100</v>
      </c>
      <c r="D553" s="359" t="s">
        <v>4348</v>
      </c>
      <c r="E553" s="358"/>
      <c r="F553" s="358"/>
      <c r="G553" s="358"/>
      <c r="H553" s="358"/>
      <c r="I553" s="358"/>
      <c r="J553" s="358"/>
      <c r="K553" s="358"/>
      <c r="L553" s="358"/>
      <c r="M553" s="358"/>
      <c r="N553" s="358"/>
      <c r="O553" s="358"/>
      <c r="P553" s="358"/>
      <c r="Q553" s="358"/>
      <c r="R553" s="358"/>
      <c r="S553" s="358"/>
      <c r="T553" s="358"/>
      <c r="U553" s="358"/>
      <c r="V553" s="358"/>
      <c r="W553" s="358"/>
      <c r="X553" s="358"/>
      <c r="Y553" s="358"/>
      <c r="Z553" s="358"/>
      <c r="AA553" s="358"/>
      <c r="AB553" s="358"/>
      <c r="AC553" s="356"/>
      <c r="AD553" s="356"/>
      <c r="AE553" s="356"/>
      <c r="AF553" s="356"/>
      <c r="AG553" s="356"/>
      <c r="AH553" s="356"/>
      <c r="AI553" s="356"/>
      <c r="AJ553" s="356"/>
      <c r="AK553" s="356"/>
      <c r="AL553" s="356"/>
      <c r="AM553" s="356"/>
      <c r="AN553" s="356"/>
      <c r="AO553" s="356"/>
      <c r="AP553" s="356"/>
    </row>
    <row r="554" spans="1:42" s="1" customFormat="1">
      <c r="A554"/>
      <c r="B554" s="359" t="s">
        <v>5396</v>
      </c>
      <c r="C554" s="360">
        <v>9.8000000000000007</v>
      </c>
      <c r="D554" s="359" t="s">
        <v>4510</v>
      </c>
      <c r="E554" s="358"/>
      <c r="F554" s="358"/>
      <c r="G554" s="358"/>
      <c r="H554" s="358"/>
      <c r="I554" s="358"/>
      <c r="J554" s="358"/>
      <c r="K554" s="358"/>
      <c r="L554" s="358"/>
      <c r="M554" s="358"/>
      <c r="N554" s="358"/>
      <c r="O554" s="358"/>
      <c r="P554" s="358"/>
      <c r="Q554" s="358"/>
      <c r="R554" s="358"/>
      <c r="S554" s="358"/>
      <c r="T554" s="358"/>
      <c r="U554" s="358"/>
      <c r="V554" s="358"/>
      <c r="W554" s="358"/>
      <c r="X554" s="358"/>
      <c r="Y554" s="358"/>
      <c r="Z554" s="358"/>
      <c r="AA554" s="358"/>
      <c r="AB554" s="358"/>
      <c r="AC554" s="356"/>
      <c r="AD554" s="356"/>
      <c r="AE554" s="356"/>
      <c r="AF554" s="356"/>
      <c r="AG554" s="356"/>
      <c r="AH554" s="356"/>
      <c r="AI554" s="356"/>
      <c r="AJ554" s="356"/>
      <c r="AK554" s="356"/>
      <c r="AL554" s="356"/>
      <c r="AM554" s="356"/>
      <c r="AN554" s="356"/>
      <c r="AO554" s="356"/>
      <c r="AP554" s="356"/>
    </row>
    <row r="555" spans="1:42" s="1" customFormat="1">
      <c r="A555"/>
      <c r="B555" s="359" t="s">
        <v>5397</v>
      </c>
      <c r="C555" s="360">
        <v>300</v>
      </c>
      <c r="D555" s="359" t="s">
        <v>5845</v>
      </c>
      <c r="E555" s="358"/>
      <c r="F555" s="358"/>
      <c r="G555" s="358"/>
      <c r="H555" s="358"/>
      <c r="I555" s="358"/>
      <c r="J555" s="358"/>
      <c r="K555" s="358"/>
      <c r="L555" s="358"/>
      <c r="M555" s="358"/>
      <c r="N555" s="358"/>
      <c r="O555" s="358"/>
      <c r="P555" s="358"/>
      <c r="Q555" s="358"/>
      <c r="R555" s="358"/>
      <c r="S555" s="358"/>
      <c r="T555" s="358"/>
      <c r="U555" s="358"/>
      <c r="V555" s="358"/>
      <c r="W555" s="358"/>
      <c r="X555" s="358"/>
      <c r="Y555" s="358"/>
      <c r="Z555" s="358"/>
      <c r="AA555" s="358"/>
      <c r="AB555" s="358"/>
      <c r="AC555" s="356"/>
      <c r="AD555" s="356"/>
      <c r="AE555" s="356"/>
      <c r="AF555" s="356"/>
      <c r="AG555" s="356"/>
      <c r="AH555" s="356"/>
      <c r="AI555" s="356"/>
      <c r="AJ555" s="356"/>
      <c r="AK555" s="356"/>
      <c r="AL555" s="356"/>
      <c r="AM555" s="356"/>
      <c r="AN555" s="356"/>
      <c r="AO555" s="356"/>
      <c r="AP555" s="356"/>
    </row>
    <row r="556" spans="1:42" s="1" customFormat="1">
      <c r="A556"/>
      <c r="B556" s="359" t="s">
        <v>5398</v>
      </c>
      <c r="C556" s="360">
        <v>250</v>
      </c>
      <c r="D556" s="359" t="s">
        <v>5846</v>
      </c>
      <c r="E556" s="358"/>
      <c r="F556" s="358"/>
      <c r="G556" s="358"/>
      <c r="H556" s="358"/>
      <c r="I556" s="358"/>
      <c r="J556" s="358"/>
      <c r="K556" s="358"/>
      <c r="L556" s="358"/>
      <c r="M556" s="358"/>
      <c r="N556" s="358"/>
      <c r="O556" s="358"/>
      <c r="P556" s="358"/>
      <c r="Q556" s="358"/>
      <c r="R556" s="358"/>
      <c r="S556" s="358"/>
      <c r="T556" s="358"/>
      <c r="U556" s="358"/>
      <c r="V556" s="358"/>
      <c r="W556" s="358"/>
      <c r="X556" s="358"/>
      <c r="Y556" s="358"/>
      <c r="Z556" s="358"/>
      <c r="AA556" s="358"/>
      <c r="AB556" s="358"/>
      <c r="AC556" s="356"/>
      <c r="AD556" s="356"/>
      <c r="AE556" s="356"/>
      <c r="AF556" s="356"/>
      <c r="AG556" s="356"/>
      <c r="AH556" s="356"/>
      <c r="AI556" s="356"/>
      <c r="AJ556" s="356"/>
      <c r="AK556" s="356"/>
      <c r="AL556" s="356"/>
      <c r="AM556" s="356"/>
      <c r="AN556" s="356"/>
      <c r="AO556" s="356"/>
      <c r="AP556" s="356"/>
    </row>
    <row r="557" spans="1:42" s="1" customFormat="1">
      <c r="A557"/>
      <c r="B557" s="359" t="s">
        <v>5399</v>
      </c>
      <c r="C557" s="360">
        <v>100</v>
      </c>
      <c r="D557" s="359" t="s">
        <v>5834</v>
      </c>
      <c r="E557" s="358"/>
      <c r="F557" s="358"/>
      <c r="G557" s="358"/>
      <c r="H557" s="358"/>
      <c r="I557" s="358"/>
      <c r="J557" s="358"/>
      <c r="K557" s="358"/>
      <c r="L557" s="358"/>
      <c r="M557" s="358"/>
      <c r="N557" s="358"/>
      <c r="O557" s="358"/>
      <c r="P557" s="358"/>
      <c r="Q557" s="358"/>
      <c r="R557" s="358"/>
      <c r="S557" s="358"/>
      <c r="T557" s="358"/>
      <c r="U557" s="358"/>
      <c r="V557" s="358"/>
      <c r="W557" s="358"/>
      <c r="X557" s="358"/>
      <c r="Y557" s="358"/>
      <c r="Z557" s="358"/>
      <c r="AA557" s="358"/>
      <c r="AB557" s="358"/>
      <c r="AC557" s="356"/>
      <c r="AD557" s="356"/>
      <c r="AE557" s="356"/>
      <c r="AF557" s="356"/>
      <c r="AG557" s="356"/>
      <c r="AH557" s="356"/>
      <c r="AI557" s="356"/>
      <c r="AJ557" s="356"/>
      <c r="AK557" s="356"/>
      <c r="AL557" s="356"/>
      <c r="AM557" s="356"/>
      <c r="AN557" s="356"/>
      <c r="AO557" s="356"/>
      <c r="AP557" s="356"/>
    </row>
    <row r="558" spans="1:42" s="1" customFormat="1">
      <c r="A558"/>
      <c r="B558" s="359" t="s">
        <v>5400</v>
      </c>
      <c r="C558" s="360">
        <v>3000</v>
      </c>
      <c r="D558" s="359" t="s">
        <v>5847</v>
      </c>
      <c r="E558" s="358"/>
      <c r="F558" s="358"/>
      <c r="G558" s="358"/>
      <c r="H558" s="358"/>
      <c r="I558" s="358"/>
      <c r="J558" s="358"/>
      <c r="K558" s="358"/>
      <c r="L558" s="358"/>
      <c r="M558" s="358"/>
      <c r="N558" s="358"/>
      <c r="O558" s="358"/>
      <c r="P558" s="358"/>
      <c r="Q558" s="358"/>
      <c r="R558" s="358"/>
      <c r="S558" s="358"/>
      <c r="T558" s="358"/>
      <c r="U558" s="358"/>
      <c r="V558" s="358"/>
      <c r="W558" s="358"/>
      <c r="X558" s="358"/>
      <c r="Y558" s="358"/>
      <c r="Z558" s="358"/>
      <c r="AA558" s="358"/>
      <c r="AB558" s="358"/>
      <c r="AC558" s="356"/>
      <c r="AD558" s="356"/>
      <c r="AE558" s="356"/>
      <c r="AF558" s="356"/>
      <c r="AG558" s="356"/>
      <c r="AH558" s="356"/>
      <c r="AI558" s="356"/>
      <c r="AJ558" s="356"/>
      <c r="AK558" s="356"/>
      <c r="AL558" s="356"/>
      <c r="AM558" s="356"/>
      <c r="AN558" s="356"/>
      <c r="AO558" s="356"/>
      <c r="AP558" s="356"/>
    </row>
    <row r="559" spans="1:42" s="1" customFormat="1">
      <c r="A559"/>
      <c r="B559" s="359" t="s">
        <v>5401</v>
      </c>
      <c r="C559" s="360">
        <v>1500</v>
      </c>
      <c r="D559" s="359" t="s">
        <v>5702</v>
      </c>
      <c r="E559" s="358"/>
      <c r="F559" s="358"/>
      <c r="G559" s="358"/>
      <c r="H559" s="358"/>
      <c r="I559" s="358"/>
      <c r="J559" s="358"/>
      <c r="K559" s="358"/>
      <c r="L559" s="358"/>
      <c r="M559" s="358"/>
      <c r="N559" s="358"/>
      <c r="O559" s="358"/>
      <c r="P559" s="358"/>
      <c r="Q559" s="358"/>
      <c r="R559" s="358"/>
      <c r="S559" s="358"/>
      <c r="T559" s="358"/>
      <c r="U559" s="358"/>
      <c r="V559" s="358"/>
      <c r="W559" s="358"/>
      <c r="X559" s="358"/>
      <c r="Y559" s="358"/>
      <c r="Z559" s="358"/>
      <c r="AA559" s="358"/>
      <c r="AB559" s="358"/>
      <c r="AC559" s="356"/>
      <c r="AD559" s="356"/>
      <c r="AE559" s="356"/>
      <c r="AF559" s="356"/>
      <c r="AG559" s="356"/>
      <c r="AH559" s="356"/>
      <c r="AI559" s="356"/>
      <c r="AJ559" s="356"/>
      <c r="AK559" s="356"/>
      <c r="AL559" s="356"/>
      <c r="AM559" s="356"/>
      <c r="AN559" s="356"/>
      <c r="AO559" s="356"/>
      <c r="AP559" s="356"/>
    </row>
    <row r="560" spans="1:42" s="1" customFormat="1">
      <c r="A560"/>
      <c r="B560" s="359" t="s">
        <v>5402</v>
      </c>
      <c r="C560" s="360">
        <v>2000</v>
      </c>
      <c r="D560" s="359" t="s">
        <v>3406</v>
      </c>
      <c r="E560" s="358"/>
      <c r="F560" s="358"/>
      <c r="G560" s="358"/>
      <c r="H560" s="358"/>
      <c r="I560" s="358"/>
      <c r="J560" s="358"/>
      <c r="K560" s="358"/>
      <c r="L560" s="358"/>
      <c r="M560" s="358"/>
      <c r="N560" s="358"/>
      <c r="O560" s="358"/>
      <c r="P560" s="358"/>
      <c r="Q560" s="358"/>
      <c r="R560" s="358"/>
      <c r="S560" s="358"/>
      <c r="T560" s="358"/>
      <c r="U560" s="358"/>
      <c r="V560" s="358"/>
      <c r="W560" s="358"/>
      <c r="X560" s="358"/>
      <c r="Y560" s="358"/>
      <c r="Z560" s="358"/>
      <c r="AA560" s="358"/>
      <c r="AB560" s="358"/>
      <c r="AC560" s="356"/>
      <c r="AD560" s="356"/>
      <c r="AE560" s="356"/>
      <c r="AF560" s="356"/>
      <c r="AG560" s="356"/>
      <c r="AH560" s="356"/>
      <c r="AI560" s="356"/>
      <c r="AJ560" s="356"/>
      <c r="AK560" s="356"/>
      <c r="AL560" s="356"/>
      <c r="AM560" s="356"/>
      <c r="AN560" s="356"/>
      <c r="AO560" s="356"/>
      <c r="AP560" s="356"/>
    </row>
    <row r="561" spans="1:42" s="1" customFormat="1">
      <c r="A561"/>
      <c r="B561" s="359" t="s">
        <v>5403</v>
      </c>
      <c r="C561" s="360">
        <v>100</v>
      </c>
      <c r="D561" s="359" t="s">
        <v>4916</v>
      </c>
      <c r="E561" s="358"/>
      <c r="F561" s="358"/>
      <c r="G561" s="358"/>
      <c r="H561" s="358"/>
      <c r="I561" s="358"/>
      <c r="J561" s="358"/>
      <c r="K561" s="358"/>
      <c r="L561" s="358"/>
      <c r="M561" s="358"/>
      <c r="N561" s="358"/>
      <c r="O561" s="358"/>
      <c r="P561" s="358"/>
      <c r="Q561" s="358"/>
      <c r="R561" s="358"/>
      <c r="S561" s="358"/>
      <c r="T561" s="358"/>
      <c r="U561" s="358"/>
      <c r="V561" s="358"/>
      <c r="W561" s="358"/>
      <c r="X561" s="358"/>
      <c r="Y561" s="358"/>
      <c r="Z561" s="358"/>
      <c r="AA561" s="358"/>
      <c r="AB561" s="358"/>
      <c r="AC561" s="356"/>
      <c r="AD561" s="356"/>
      <c r="AE561" s="356"/>
      <c r="AF561" s="356"/>
      <c r="AG561" s="356"/>
      <c r="AH561" s="356"/>
      <c r="AI561" s="356"/>
      <c r="AJ561" s="356"/>
      <c r="AK561" s="356"/>
      <c r="AL561" s="356"/>
      <c r="AM561" s="356"/>
      <c r="AN561" s="356"/>
      <c r="AO561" s="356"/>
      <c r="AP561" s="356"/>
    </row>
    <row r="562" spans="1:42" s="1" customFormat="1">
      <c r="A562"/>
      <c r="B562" s="359" t="s">
        <v>5404</v>
      </c>
      <c r="C562" s="360">
        <v>34</v>
      </c>
      <c r="D562" s="359" t="s">
        <v>5848</v>
      </c>
      <c r="E562" s="358"/>
      <c r="F562" s="358"/>
      <c r="G562" s="358"/>
      <c r="H562" s="358"/>
      <c r="I562" s="358"/>
      <c r="J562" s="358"/>
      <c r="K562" s="358"/>
      <c r="L562" s="358"/>
      <c r="M562" s="358"/>
      <c r="N562" s="358"/>
      <c r="O562" s="358"/>
      <c r="P562" s="358"/>
      <c r="Q562" s="358"/>
      <c r="R562" s="358"/>
      <c r="S562" s="358"/>
      <c r="T562" s="358"/>
      <c r="U562" s="358"/>
      <c r="V562" s="358"/>
      <c r="W562" s="358"/>
      <c r="X562" s="358"/>
      <c r="Y562" s="358"/>
      <c r="Z562" s="358"/>
      <c r="AA562" s="358"/>
      <c r="AB562" s="358"/>
      <c r="AC562" s="356"/>
      <c r="AD562" s="356"/>
      <c r="AE562" s="356"/>
      <c r="AF562" s="356"/>
      <c r="AG562" s="356"/>
      <c r="AH562" s="356"/>
      <c r="AI562" s="356"/>
      <c r="AJ562" s="356"/>
      <c r="AK562" s="356"/>
      <c r="AL562" s="356"/>
      <c r="AM562" s="356"/>
      <c r="AN562" s="356"/>
      <c r="AO562" s="356"/>
      <c r="AP562" s="356"/>
    </row>
    <row r="563" spans="1:42" s="1" customFormat="1">
      <c r="A563"/>
      <c r="B563" s="359" t="s">
        <v>5405</v>
      </c>
      <c r="C563" s="360">
        <v>12</v>
      </c>
      <c r="D563" s="359" t="s">
        <v>4901</v>
      </c>
      <c r="E563" s="358"/>
      <c r="F563" s="358"/>
      <c r="G563" s="358"/>
      <c r="H563" s="358"/>
      <c r="I563" s="358"/>
      <c r="J563" s="358"/>
      <c r="K563" s="358"/>
      <c r="L563" s="358"/>
      <c r="M563" s="358"/>
      <c r="N563" s="358"/>
      <c r="O563" s="358"/>
      <c r="P563" s="358"/>
      <c r="Q563" s="358"/>
      <c r="R563" s="358"/>
      <c r="S563" s="358"/>
      <c r="T563" s="358"/>
      <c r="U563" s="358"/>
      <c r="V563" s="358"/>
      <c r="W563" s="358"/>
      <c r="X563" s="358"/>
      <c r="Y563" s="358"/>
      <c r="Z563" s="358"/>
      <c r="AA563" s="358"/>
      <c r="AB563" s="358"/>
      <c r="AC563" s="356"/>
      <c r="AD563" s="356"/>
      <c r="AE563" s="356"/>
      <c r="AF563" s="356"/>
      <c r="AG563" s="356"/>
      <c r="AH563" s="356"/>
      <c r="AI563" s="356"/>
      <c r="AJ563" s="356"/>
      <c r="AK563" s="356"/>
      <c r="AL563" s="356"/>
      <c r="AM563" s="356"/>
      <c r="AN563" s="356"/>
      <c r="AO563" s="356"/>
      <c r="AP563" s="356"/>
    </row>
    <row r="564" spans="1:42" s="1" customFormat="1">
      <c r="A564"/>
      <c r="B564" s="359" t="s">
        <v>5406</v>
      </c>
      <c r="C564" s="360">
        <v>30</v>
      </c>
      <c r="D564" s="359" t="s">
        <v>3311</v>
      </c>
      <c r="E564" s="358"/>
      <c r="F564" s="358"/>
      <c r="G564" s="358"/>
      <c r="H564" s="358"/>
      <c r="I564" s="358"/>
      <c r="J564" s="358"/>
      <c r="K564" s="358"/>
      <c r="L564" s="358"/>
      <c r="M564" s="358"/>
      <c r="N564" s="358"/>
      <c r="O564" s="358"/>
      <c r="P564" s="358"/>
      <c r="Q564" s="358"/>
      <c r="R564" s="358"/>
      <c r="S564" s="358"/>
      <c r="T564" s="358"/>
      <c r="U564" s="358"/>
      <c r="V564" s="358"/>
      <c r="W564" s="358"/>
      <c r="X564" s="358"/>
      <c r="Y564" s="358"/>
      <c r="Z564" s="358"/>
      <c r="AA564" s="358"/>
      <c r="AB564" s="358"/>
      <c r="AC564" s="356"/>
      <c r="AD564" s="356"/>
      <c r="AE564" s="356"/>
      <c r="AF564" s="356"/>
      <c r="AG564" s="356"/>
      <c r="AH564" s="356"/>
      <c r="AI564" s="356"/>
      <c r="AJ564" s="356"/>
      <c r="AK564" s="356"/>
      <c r="AL564" s="356"/>
      <c r="AM564" s="356"/>
      <c r="AN564" s="356"/>
      <c r="AO564" s="356"/>
      <c r="AP564" s="356"/>
    </row>
    <row r="565" spans="1:42" s="1" customFormat="1">
      <c r="A565"/>
      <c r="B565" s="359" t="s">
        <v>5407</v>
      </c>
      <c r="C565" s="360">
        <v>1000</v>
      </c>
      <c r="D565" s="359" t="s">
        <v>5701</v>
      </c>
      <c r="E565" s="358"/>
      <c r="F565" s="358"/>
      <c r="G565" s="358"/>
      <c r="H565" s="358"/>
      <c r="I565" s="358"/>
      <c r="J565" s="358"/>
      <c r="K565" s="358"/>
      <c r="L565" s="358"/>
      <c r="M565" s="358"/>
      <c r="N565" s="358"/>
      <c r="O565" s="358"/>
      <c r="P565" s="358"/>
      <c r="Q565" s="358"/>
      <c r="R565" s="358"/>
      <c r="S565" s="358"/>
      <c r="T565" s="358"/>
      <c r="U565" s="358"/>
      <c r="V565" s="358"/>
      <c r="W565" s="358"/>
      <c r="X565" s="358"/>
      <c r="Y565" s="358"/>
      <c r="Z565" s="358"/>
      <c r="AA565" s="358"/>
      <c r="AB565" s="358"/>
      <c r="AC565" s="356"/>
      <c r="AD565" s="356"/>
      <c r="AE565" s="356"/>
      <c r="AF565" s="356"/>
      <c r="AG565" s="356"/>
      <c r="AH565" s="356"/>
      <c r="AI565" s="356"/>
      <c r="AJ565" s="356"/>
      <c r="AK565" s="356"/>
      <c r="AL565" s="356"/>
      <c r="AM565" s="356"/>
      <c r="AN565" s="356"/>
      <c r="AO565" s="356"/>
      <c r="AP565" s="356"/>
    </row>
    <row r="566" spans="1:42" s="1" customFormat="1">
      <c r="A566"/>
      <c r="B566" s="359" t="s">
        <v>5408</v>
      </c>
      <c r="C566" s="360">
        <v>50</v>
      </c>
      <c r="D566" s="359" t="s">
        <v>5849</v>
      </c>
      <c r="E566" s="358"/>
      <c r="F566" s="358"/>
      <c r="G566" s="358"/>
      <c r="H566" s="358"/>
      <c r="I566" s="358"/>
      <c r="J566" s="358"/>
      <c r="K566" s="358"/>
      <c r="L566" s="358"/>
      <c r="M566" s="358"/>
      <c r="N566" s="358"/>
      <c r="O566" s="358"/>
      <c r="P566" s="358"/>
      <c r="Q566" s="358"/>
      <c r="R566" s="358"/>
      <c r="S566" s="358"/>
      <c r="T566" s="358"/>
      <c r="U566" s="358"/>
      <c r="V566" s="358"/>
      <c r="W566" s="358"/>
      <c r="X566" s="358"/>
      <c r="Y566" s="358"/>
      <c r="Z566" s="358"/>
      <c r="AA566" s="358"/>
      <c r="AB566" s="358"/>
      <c r="AC566" s="356"/>
      <c r="AD566" s="356"/>
      <c r="AE566" s="356"/>
      <c r="AF566" s="356"/>
      <c r="AG566" s="356"/>
      <c r="AH566" s="356"/>
      <c r="AI566" s="356"/>
      <c r="AJ566" s="356"/>
      <c r="AK566" s="356"/>
      <c r="AL566" s="356"/>
      <c r="AM566" s="356"/>
      <c r="AN566" s="356"/>
      <c r="AO566" s="356"/>
      <c r="AP566" s="356"/>
    </row>
    <row r="567" spans="1:42" s="1" customFormat="1">
      <c r="A567"/>
      <c r="B567" s="359" t="s">
        <v>5409</v>
      </c>
      <c r="C567" s="360">
        <v>100</v>
      </c>
      <c r="D567" s="359" t="s">
        <v>5850</v>
      </c>
      <c r="E567" s="358"/>
      <c r="F567" s="358"/>
      <c r="G567" s="358"/>
      <c r="H567" s="358"/>
      <c r="I567" s="358"/>
      <c r="J567" s="358"/>
      <c r="K567" s="358"/>
      <c r="L567" s="358"/>
      <c r="M567" s="358"/>
      <c r="N567" s="358"/>
      <c r="O567" s="358"/>
      <c r="P567" s="358"/>
      <c r="Q567" s="358"/>
      <c r="R567" s="358"/>
      <c r="S567" s="358"/>
      <c r="T567" s="358"/>
      <c r="U567" s="358"/>
      <c r="V567" s="358"/>
      <c r="W567" s="358"/>
      <c r="X567" s="358"/>
      <c r="Y567" s="358"/>
      <c r="Z567" s="358"/>
      <c r="AA567" s="358"/>
      <c r="AB567" s="358"/>
      <c r="AC567" s="356"/>
      <c r="AD567" s="356"/>
      <c r="AE567" s="356"/>
      <c r="AF567" s="356"/>
      <c r="AG567" s="356"/>
      <c r="AH567" s="356"/>
      <c r="AI567" s="356"/>
      <c r="AJ567" s="356"/>
      <c r="AK567" s="356"/>
      <c r="AL567" s="356"/>
      <c r="AM567" s="356"/>
      <c r="AN567" s="356"/>
      <c r="AO567" s="356"/>
      <c r="AP567" s="356"/>
    </row>
    <row r="568" spans="1:42" s="1" customFormat="1">
      <c r="A568"/>
      <c r="B568" s="359" t="s">
        <v>5410</v>
      </c>
      <c r="C568" s="360">
        <v>100</v>
      </c>
      <c r="D568" s="359" t="s">
        <v>3288</v>
      </c>
      <c r="E568" s="358"/>
      <c r="F568" s="358"/>
      <c r="G568" s="358"/>
      <c r="H568" s="358"/>
      <c r="I568" s="358"/>
      <c r="J568" s="358"/>
      <c r="K568" s="358"/>
      <c r="L568" s="358"/>
      <c r="M568" s="358"/>
      <c r="N568" s="358"/>
      <c r="O568" s="358"/>
      <c r="P568" s="358"/>
      <c r="Q568" s="358"/>
      <c r="R568" s="358"/>
      <c r="S568" s="358"/>
      <c r="T568" s="358"/>
      <c r="U568" s="358"/>
      <c r="V568" s="358"/>
      <c r="W568" s="358"/>
      <c r="X568" s="358"/>
      <c r="Y568" s="358"/>
      <c r="Z568" s="358"/>
      <c r="AA568" s="358"/>
      <c r="AB568" s="358"/>
      <c r="AC568" s="356"/>
      <c r="AD568" s="356"/>
      <c r="AE568" s="356"/>
      <c r="AF568" s="356"/>
      <c r="AG568" s="356"/>
      <c r="AH568" s="356"/>
      <c r="AI568" s="356"/>
      <c r="AJ568" s="356"/>
      <c r="AK568" s="356"/>
      <c r="AL568" s="356"/>
      <c r="AM568" s="356"/>
      <c r="AN568" s="356"/>
      <c r="AO568" s="356"/>
      <c r="AP568" s="356"/>
    </row>
    <row r="569" spans="1:42" s="1" customFormat="1">
      <c r="A569"/>
      <c r="B569" s="359" t="s">
        <v>5411</v>
      </c>
      <c r="C569" s="360">
        <v>2</v>
      </c>
      <c r="D569" s="359" t="s">
        <v>5851</v>
      </c>
      <c r="E569" s="358"/>
      <c r="F569" s="358"/>
      <c r="G569" s="358"/>
      <c r="H569" s="358"/>
      <c r="I569" s="358"/>
      <c r="J569" s="358"/>
      <c r="K569" s="358"/>
      <c r="L569" s="358"/>
      <c r="M569" s="358"/>
      <c r="N569" s="358"/>
      <c r="O569" s="358"/>
      <c r="P569" s="358"/>
      <c r="Q569" s="358"/>
      <c r="R569" s="358"/>
      <c r="S569" s="358"/>
      <c r="T569" s="358"/>
      <c r="U569" s="358"/>
      <c r="V569" s="358"/>
      <c r="W569" s="358"/>
      <c r="X569" s="358"/>
      <c r="Y569" s="358"/>
      <c r="Z569" s="358"/>
      <c r="AA569" s="358"/>
      <c r="AB569" s="358"/>
      <c r="AC569" s="356"/>
      <c r="AD569" s="356"/>
      <c r="AE569" s="356"/>
      <c r="AF569" s="356"/>
      <c r="AG569" s="356"/>
      <c r="AH569" s="356"/>
      <c r="AI569" s="356"/>
      <c r="AJ569" s="356"/>
      <c r="AK569" s="356"/>
      <c r="AL569" s="356"/>
      <c r="AM569" s="356"/>
      <c r="AN569" s="356"/>
      <c r="AO569" s="356"/>
      <c r="AP569" s="356"/>
    </row>
    <row r="570" spans="1:42" s="1" customFormat="1">
      <c r="A570"/>
      <c r="B570" s="359" t="s">
        <v>5412</v>
      </c>
      <c r="C570" s="360">
        <v>108</v>
      </c>
      <c r="D570" s="359" t="s">
        <v>1638</v>
      </c>
      <c r="E570" s="358"/>
      <c r="F570" s="358"/>
      <c r="G570" s="358"/>
      <c r="H570" s="358"/>
      <c r="I570" s="358"/>
      <c r="J570" s="358"/>
      <c r="K570" s="358"/>
      <c r="L570" s="358"/>
      <c r="M570" s="358"/>
      <c r="N570" s="358"/>
      <c r="O570" s="358"/>
      <c r="P570" s="358"/>
      <c r="Q570" s="358"/>
      <c r="R570" s="358"/>
      <c r="S570" s="358"/>
      <c r="T570" s="358"/>
      <c r="U570" s="358"/>
      <c r="V570" s="358"/>
      <c r="W570" s="358"/>
      <c r="X570" s="358"/>
      <c r="Y570" s="358"/>
      <c r="Z570" s="358"/>
      <c r="AA570" s="358"/>
      <c r="AB570" s="358"/>
      <c r="AC570" s="356"/>
      <c r="AD570" s="356"/>
      <c r="AE570" s="356"/>
      <c r="AF570" s="356"/>
      <c r="AG570" s="356"/>
      <c r="AH570" s="356"/>
      <c r="AI570" s="356"/>
      <c r="AJ570" s="356"/>
      <c r="AK570" s="356"/>
      <c r="AL570" s="356"/>
      <c r="AM570" s="356"/>
      <c r="AN570" s="356"/>
      <c r="AO570" s="356"/>
      <c r="AP570" s="356"/>
    </row>
    <row r="571" spans="1:42" s="1" customFormat="1">
      <c r="A571"/>
      <c r="B571" s="359" t="s">
        <v>5413</v>
      </c>
      <c r="C571" s="360">
        <v>30</v>
      </c>
      <c r="D571" s="359" t="s">
        <v>4907</v>
      </c>
      <c r="E571" s="358"/>
      <c r="F571" s="358"/>
      <c r="G571" s="358"/>
      <c r="H571" s="358"/>
      <c r="I571" s="358"/>
      <c r="J571" s="358"/>
      <c r="K571" s="358"/>
      <c r="L571" s="358"/>
      <c r="M571" s="358"/>
      <c r="N571" s="358"/>
      <c r="O571" s="358"/>
      <c r="P571" s="358"/>
      <c r="Q571" s="358"/>
      <c r="R571" s="358"/>
      <c r="S571" s="358"/>
      <c r="T571" s="358"/>
      <c r="U571" s="358"/>
      <c r="V571" s="358"/>
      <c r="W571" s="358"/>
      <c r="X571" s="358"/>
      <c r="Y571" s="358"/>
      <c r="Z571" s="358"/>
      <c r="AA571" s="358"/>
      <c r="AB571" s="358"/>
      <c r="AC571" s="356"/>
      <c r="AD571" s="356"/>
      <c r="AE571" s="356"/>
      <c r="AF571" s="356"/>
      <c r="AG571" s="356"/>
      <c r="AH571" s="356"/>
      <c r="AI571" s="356"/>
      <c r="AJ571" s="356"/>
      <c r="AK571" s="356"/>
      <c r="AL571" s="356"/>
      <c r="AM571" s="356"/>
      <c r="AN571" s="356"/>
      <c r="AO571" s="356"/>
      <c r="AP571" s="356"/>
    </row>
    <row r="572" spans="1:42" s="1" customFormat="1">
      <c r="A572"/>
      <c r="B572" s="359" t="s">
        <v>5414</v>
      </c>
      <c r="C572" s="360">
        <v>200</v>
      </c>
      <c r="D572" s="359" t="s">
        <v>1860</v>
      </c>
      <c r="E572" s="358"/>
      <c r="F572" s="358"/>
      <c r="G572" s="358"/>
      <c r="H572" s="358"/>
      <c r="I572" s="358"/>
      <c r="J572" s="358"/>
      <c r="K572" s="358"/>
      <c r="L572" s="358"/>
      <c r="M572" s="358"/>
      <c r="N572" s="358"/>
      <c r="O572" s="358"/>
      <c r="P572" s="358"/>
      <c r="Q572" s="358"/>
      <c r="R572" s="358"/>
      <c r="S572" s="358"/>
      <c r="T572" s="358"/>
      <c r="U572" s="358"/>
      <c r="V572" s="358"/>
      <c r="W572" s="358"/>
      <c r="X572" s="358"/>
      <c r="Y572" s="358"/>
      <c r="Z572" s="358"/>
      <c r="AA572" s="358"/>
      <c r="AB572" s="358"/>
      <c r="AC572" s="356"/>
      <c r="AD572" s="356"/>
      <c r="AE572" s="356"/>
      <c r="AF572" s="356"/>
      <c r="AG572" s="356"/>
      <c r="AH572" s="356"/>
      <c r="AI572" s="356"/>
      <c r="AJ572" s="356"/>
      <c r="AK572" s="356"/>
      <c r="AL572" s="356"/>
      <c r="AM572" s="356"/>
      <c r="AN572" s="356"/>
      <c r="AO572" s="356"/>
      <c r="AP572" s="356"/>
    </row>
    <row r="573" spans="1:42" s="1" customFormat="1">
      <c r="A573"/>
      <c r="B573" s="359" t="s">
        <v>5415</v>
      </c>
      <c r="C573" s="360">
        <v>50</v>
      </c>
      <c r="D573" s="359" t="s">
        <v>5852</v>
      </c>
      <c r="E573" s="358"/>
      <c r="F573" s="358"/>
      <c r="G573" s="358"/>
      <c r="H573" s="358"/>
      <c r="I573" s="358"/>
      <c r="J573" s="358"/>
      <c r="K573" s="358"/>
      <c r="L573" s="358"/>
      <c r="M573" s="358"/>
      <c r="N573" s="358"/>
      <c r="O573" s="358"/>
      <c r="P573" s="358"/>
      <c r="Q573" s="358"/>
      <c r="R573" s="358"/>
      <c r="S573" s="358"/>
      <c r="T573" s="358"/>
      <c r="U573" s="358"/>
      <c r="V573" s="358"/>
      <c r="W573" s="358"/>
      <c r="X573" s="358"/>
      <c r="Y573" s="358"/>
      <c r="Z573" s="358"/>
      <c r="AA573" s="358"/>
      <c r="AB573" s="358"/>
      <c r="AC573" s="356"/>
      <c r="AD573" s="356"/>
      <c r="AE573" s="356"/>
      <c r="AF573" s="356"/>
      <c r="AG573" s="356"/>
      <c r="AH573" s="356"/>
      <c r="AI573" s="356"/>
      <c r="AJ573" s="356"/>
      <c r="AK573" s="356"/>
      <c r="AL573" s="356"/>
      <c r="AM573" s="356"/>
      <c r="AN573" s="356"/>
      <c r="AO573" s="356"/>
      <c r="AP573" s="356"/>
    </row>
    <row r="574" spans="1:42" s="1" customFormat="1">
      <c r="A574"/>
      <c r="B574" s="359" t="s">
        <v>5416</v>
      </c>
      <c r="C574" s="360">
        <v>2000</v>
      </c>
      <c r="D574" s="359" t="s">
        <v>5671</v>
      </c>
      <c r="E574" s="358"/>
      <c r="F574" s="358"/>
      <c r="G574" s="358"/>
      <c r="H574" s="358"/>
      <c r="I574" s="358"/>
      <c r="J574" s="358"/>
      <c r="K574" s="358"/>
      <c r="L574" s="358"/>
      <c r="M574" s="358"/>
      <c r="N574" s="358"/>
      <c r="O574" s="358"/>
      <c r="P574" s="358"/>
      <c r="Q574" s="358"/>
      <c r="R574" s="358"/>
      <c r="S574" s="358"/>
      <c r="T574" s="358"/>
      <c r="U574" s="358"/>
      <c r="V574" s="358"/>
      <c r="W574" s="358"/>
      <c r="X574" s="358"/>
      <c r="Y574" s="358"/>
      <c r="Z574" s="358"/>
      <c r="AA574" s="358"/>
      <c r="AB574" s="358"/>
      <c r="AC574" s="356"/>
      <c r="AD574" s="356"/>
      <c r="AE574" s="356"/>
      <c r="AF574" s="356"/>
      <c r="AG574" s="356"/>
      <c r="AH574" s="356"/>
      <c r="AI574" s="356"/>
      <c r="AJ574" s="356"/>
      <c r="AK574" s="356"/>
      <c r="AL574" s="356"/>
      <c r="AM574" s="356"/>
      <c r="AN574" s="356"/>
      <c r="AO574" s="356"/>
      <c r="AP574" s="356"/>
    </row>
    <row r="575" spans="1:42" s="1" customFormat="1">
      <c r="A575"/>
      <c r="B575" s="359" t="s">
        <v>5417</v>
      </c>
      <c r="C575" s="360">
        <v>500</v>
      </c>
      <c r="D575" s="359" t="s">
        <v>5853</v>
      </c>
      <c r="E575" s="358"/>
      <c r="F575" s="358"/>
      <c r="G575" s="358"/>
      <c r="H575" s="358"/>
      <c r="I575" s="358"/>
      <c r="J575" s="358"/>
      <c r="K575" s="358"/>
      <c r="L575" s="358"/>
      <c r="M575" s="358"/>
      <c r="N575" s="358"/>
      <c r="O575" s="358"/>
      <c r="P575" s="358"/>
      <c r="Q575" s="358"/>
      <c r="R575" s="358"/>
      <c r="S575" s="358"/>
      <c r="T575" s="358"/>
      <c r="U575" s="358"/>
      <c r="V575" s="358"/>
      <c r="W575" s="358"/>
      <c r="X575" s="358"/>
      <c r="Y575" s="358"/>
      <c r="Z575" s="358"/>
      <c r="AA575" s="358"/>
      <c r="AB575" s="358"/>
      <c r="AC575" s="356"/>
      <c r="AD575" s="356"/>
      <c r="AE575" s="356"/>
      <c r="AF575" s="356"/>
      <c r="AG575" s="356"/>
      <c r="AH575" s="356"/>
      <c r="AI575" s="356"/>
      <c r="AJ575" s="356"/>
      <c r="AK575" s="356"/>
      <c r="AL575" s="356"/>
      <c r="AM575" s="356"/>
      <c r="AN575" s="356"/>
      <c r="AO575" s="356"/>
      <c r="AP575" s="356"/>
    </row>
    <row r="576" spans="1:42" s="1" customFormat="1">
      <c r="A576"/>
      <c r="B576" s="359" t="s">
        <v>5418</v>
      </c>
      <c r="C576" s="360">
        <v>100</v>
      </c>
      <c r="D576" s="359" t="s">
        <v>4348</v>
      </c>
      <c r="E576" s="358"/>
      <c r="F576" s="358"/>
      <c r="G576" s="358"/>
      <c r="H576" s="358"/>
      <c r="I576" s="358"/>
      <c r="J576" s="358"/>
      <c r="K576" s="358"/>
      <c r="L576" s="358"/>
      <c r="M576" s="358"/>
      <c r="N576" s="358"/>
      <c r="O576" s="358"/>
      <c r="P576" s="358"/>
      <c r="Q576" s="358"/>
      <c r="R576" s="358"/>
      <c r="S576" s="358"/>
      <c r="T576" s="358"/>
      <c r="U576" s="358"/>
      <c r="V576" s="358"/>
      <c r="W576" s="358"/>
      <c r="X576" s="358"/>
      <c r="Y576" s="358"/>
      <c r="Z576" s="358"/>
      <c r="AA576" s="358"/>
      <c r="AB576" s="358"/>
      <c r="AC576" s="356"/>
      <c r="AD576" s="356"/>
      <c r="AE576" s="356"/>
      <c r="AF576" s="356"/>
      <c r="AG576" s="356"/>
      <c r="AH576" s="356"/>
      <c r="AI576" s="356"/>
      <c r="AJ576" s="356"/>
      <c r="AK576" s="356"/>
      <c r="AL576" s="356"/>
      <c r="AM576" s="356"/>
      <c r="AN576" s="356"/>
      <c r="AO576" s="356"/>
      <c r="AP576" s="356"/>
    </row>
    <row r="577" spans="1:42" s="1" customFormat="1">
      <c r="A577"/>
      <c r="B577" s="359" t="s">
        <v>5419</v>
      </c>
      <c r="C577" s="360">
        <v>100</v>
      </c>
      <c r="D577" s="359" t="s">
        <v>5764</v>
      </c>
      <c r="E577" s="358"/>
      <c r="F577" s="358"/>
      <c r="G577" s="358"/>
      <c r="H577" s="358"/>
      <c r="I577" s="358"/>
      <c r="J577" s="358"/>
      <c r="K577" s="358"/>
      <c r="L577" s="358"/>
      <c r="M577" s="358"/>
      <c r="N577" s="358"/>
      <c r="O577" s="358"/>
      <c r="P577" s="358"/>
      <c r="Q577" s="358"/>
      <c r="R577" s="358"/>
      <c r="S577" s="358"/>
      <c r="T577" s="358"/>
      <c r="U577" s="358"/>
      <c r="V577" s="358"/>
      <c r="W577" s="358"/>
      <c r="X577" s="358"/>
      <c r="Y577" s="358"/>
      <c r="Z577" s="358"/>
      <c r="AA577" s="358"/>
      <c r="AB577" s="358"/>
      <c r="AC577" s="356"/>
      <c r="AD577" s="356"/>
      <c r="AE577" s="356"/>
      <c r="AF577" s="356"/>
      <c r="AG577" s="356"/>
      <c r="AH577" s="356"/>
      <c r="AI577" s="356"/>
      <c r="AJ577" s="356"/>
      <c r="AK577" s="356"/>
      <c r="AL577" s="356"/>
      <c r="AM577" s="356"/>
      <c r="AN577" s="356"/>
      <c r="AO577" s="356"/>
      <c r="AP577" s="356"/>
    </row>
    <row r="578" spans="1:42" s="1" customFormat="1">
      <c r="A578"/>
      <c r="B578" s="359" t="s">
        <v>5420</v>
      </c>
      <c r="C578" s="360">
        <v>100</v>
      </c>
      <c r="D578" s="359" t="s">
        <v>3971</v>
      </c>
      <c r="E578" s="358"/>
      <c r="F578" s="358"/>
      <c r="G578" s="358"/>
      <c r="H578" s="358"/>
      <c r="I578" s="358"/>
      <c r="J578" s="358"/>
      <c r="K578" s="358"/>
      <c r="L578" s="358"/>
      <c r="M578" s="358"/>
      <c r="N578" s="358"/>
      <c r="O578" s="358"/>
      <c r="P578" s="358"/>
      <c r="Q578" s="358"/>
      <c r="R578" s="358"/>
      <c r="S578" s="358"/>
      <c r="T578" s="358"/>
      <c r="U578" s="358"/>
      <c r="V578" s="358"/>
      <c r="W578" s="358"/>
      <c r="X578" s="358"/>
      <c r="Y578" s="358"/>
      <c r="Z578" s="358"/>
      <c r="AA578" s="358"/>
      <c r="AB578" s="358"/>
      <c r="AC578" s="356"/>
      <c r="AD578" s="356"/>
      <c r="AE578" s="356"/>
      <c r="AF578" s="356"/>
      <c r="AG578" s="356"/>
      <c r="AH578" s="356"/>
      <c r="AI578" s="356"/>
      <c r="AJ578" s="356"/>
      <c r="AK578" s="356"/>
      <c r="AL578" s="356"/>
      <c r="AM578" s="356"/>
      <c r="AN578" s="356"/>
      <c r="AO578" s="356"/>
      <c r="AP578" s="356"/>
    </row>
    <row r="579" spans="1:42" s="1" customFormat="1">
      <c r="A579"/>
      <c r="B579" s="359" t="s">
        <v>5421</v>
      </c>
      <c r="C579" s="360">
        <v>500</v>
      </c>
      <c r="D579" s="359" t="s">
        <v>5854</v>
      </c>
      <c r="E579" s="358"/>
      <c r="F579" s="358"/>
      <c r="G579" s="358"/>
      <c r="H579" s="358"/>
      <c r="I579" s="358"/>
      <c r="J579" s="358"/>
      <c r="K579" s="358"/>
      <c r="L579" s="358"/>
      <c r="M579" s="358"/>
      <c r="N579" s="358"/>
      <c r="O579" s="358"/>
      <c r="P579" s="358"/>
      <c r="Q579" s="358"/>
      <c r="R579" s="358"/>
      <c r="S579" s="358"/>
      <c r="T579" s="358"/>
      <c r="U579" s="358"/>
      <c r="V579" s="358"/>
      <c r="W579" s="358"/>
      <c r="X579" s="358"/>
      <c r="Y579" s="358"/>
      <c r="Z579" s="358"/>
      <c r="AA579" s="358"/>
      <c r="AB579" s="358"/>
      <c r="AC579" s="356"/>
      <c r="AD579" s="356"/>
      <c r="AE579" s="356"/>
      <c r="AF579" s="356"/>
      <c r="AG579" s="356"/>
      <c r="AH579" s="356"/>
      <c r="AI579" s="356"/>
      <c r="AJ579" s="356"/>
      <c r="AK579" s="356"/>
      <c r="AL579" s="356"/>
      <c r="AM579" s="356"/>
      <c r="AN579" s="356"/>
      <c r="AO579" s="356"/>
      <c r="AP579" s="356"/>
    </row>
    <row r="580" spans="1:42" s="1" customFormat="1">
      <c r="A580"/>
      <c r="B580" s="359" t="s">
        <v>5422</v>
      </c>
      <c r="C580" s="360">
        <v>100</v>
      </c>
      <c r="D580" s="359" t="s">
        <v>5855</v>
      </c>
      <c r="E580" s="358"/>
      <c r="F580" s="358"/>
      <c r="G580" s="358"/>
      <c r="H580" s="358"/>
      <c r="I580" s="358"/>
      <c r="J580" s="358"/>
      <c r="K580" s="358"/>
      <c r="L580" s="358"/>
      <c r="M580" s="358"/>
      <c r="N580" s="358"/>
      <c r="O580" s="358"/>
      <c r="P580" s="358"/>
      <c r="Q580" s="358"/>
      <c r="R580" s="358"/>
      <c r="S580" s="358"/>
      <c r="T580" s="358"/>
      <c r="U580" s="358"/>
      <c r="V580" s="358"/>
      <c r="W580" s="358"/>
      <c r="X580" s="358"/>
      <c r="Y580" s="358"/>
      <c r="Z580" s="358"/>
      <c r="AA580" s="358"/>
      <c r="AB580" s="358"/>
      <c r="AC580" s="356"/>
      <c r="AD580" s="356"/>
      <c r="AE580" s="356"/>
      <c r="AF580" s="356"/>
      <c r="AG580" s="356"/>
      <c r="AH580" s="356"/>
      <c r="AI580" s="356"/>
      <c r="AJ580" s="356"/>
      <c r="AK580" s="356"/>
      <c r="AL580" s="356"/>
      <c r="AM580" s="356"/>
      <c r="AN580" s="356"/>
      <c r="AO580" s="356"/>
      <c r="AP580" s="356"/>
    </row>
    <row r="581" spans="1:42" s="1" customFormat="1">
      <c r="A581"/>
      <c r="B581" s="359" t="s">
        <v>5423</v>
      </c>
      <c r="C581" s="360">
        <v>200</v>
      </c>
      <c r="D581" s="359" t="s">
        <v>5856</v>
      </c>
      <c r="E581" s="358"/>
      <c r="F581" s="358"/>
      <c r="G581" s="358"/>
      <c r="H581" s="358"/>
      <c r="I581" s="358"/>
      <c r="J581" s="358"/>
      <c r="K581" s="358"/>
      <c r="L581" s="358"/>
      <c r="M581" s="358"/>
      <c r="N581" s="358"/>
      <c r="O581" s="358"/>
      <c r="P581" s="358"/>
      <c r="Q581" s="358"/>
      <c r="R581" s="358"/>
      <c r="S581" s="358"/>
      <c r="T581" s="358"/>
      <c r="U581" s="358"/>
      <c r="V581" s="358"/>
      <c r="W581" s="358"/>
      <c r="X581" s="358"/>
      <c r="Y581" s="358"/>
      <c r="Z581" s="358"/>
      <c r="AA581" s="358"/>
      <c r="AB581" s="358"/>
      <c r="AC581" s="356"/>
      <c r="AD581" s="356"/>
      <c r="AE581" s="356"/>
      <c r="AF581" s="356"/>
      <c r="AG581" s="356"/>
      <c r="AH581" s="356"/>
      <c r="AI581" s="356"/>
      <c r="AJ581" s="356"/>
      <c r="AK581" s="356"/>
      <c r="AL581" s="356"/>
      <c r="AM581" s="356"/>
      <c r="AN581" s="356"/>
      <c r="AO581" s="356"/>
      <c r="AP581" s="356"/>
    </row>
    <row r="582" spans="1:42" s="1" customFormat="1">
      <c r="A582"/>
      <c r="B582" s="359" t="s">
        <v>5424</v>
      </c>
      <c r="C582" s="360">
        <v>100</v>
      </c>
      <c r="D582" s="359" t="s">
        <v>4348</v>
      </c>
      <c r="E582" s="358"/>
      <c r="F582" s="358"/>
      <c r="G582" s="358"/>
      <c r="H582" s="358"/>
      <c r="I582" s="358"/>
      <c r="J582" s="358"/>
      <c r="K582" s="358"/>
      <c r="L582" s="358"/>
      <c r="M582" s="358"/>
      <c r="N582" s="358"/>
      <c r="O582" s="358"/>
      <c r="P582" s="358"/>
      <c r="Q582" s="358"/>
      <c r="R582" s="358"/>
      <c r="S582" s="358"/>
      <c r="T582" s="358"/>
      <c r="U582" s="358"/>
      <c r="V582" s="358"/>
      <c r="W582" s="358"/>
      <c r="X582" s="358"/>
      <c r="Y582" s="358"/>
      <c r="Z582" s="358"/>
      <c r="AA582" s="358"/>
      <c r="AB582" s="358"/>
      <c r="AC582" s="356"/>
      <c r="AD582" s="356"/>
      <c r="AE582" s="356"/>
      <c r="AF582" s="356"/>
      <c r="AG582" s="356"/>
      <c r="AH582" s="356"/>
      <c r="AI582" s="356"/>
      <c r="AJ582" s="356"/>
      <c r="AK582" s="356"/>
      <c r="AL582" s="356"/>
      <c r="AM582" s="356"/>
      <c r="AN582" s="356"/>
      <c r="AO582" s="356"/>
      <c r="AP582" s="356"/>
    </row>
    <row r="583" spans="1:42" s="1" customFormat="1">
      <c r="A583"/>
      <c r="B583" s="359" t="s">
        <v>5425</v>
      </c>
      <c r="C583" s="360">
        <v>1000</v>
      </c>
      <c r="D583" s="359" t="s">
        <v>5857</v>
      </c>
      <c r="E583" s="358"/>
      <c r="F583" s="358"/>
      <c r="G583" s="358"/>
      <c r="H583" s="358"/>
      <c r="I583" s="358"/>
      <c r="J583" s="358"/>
      <c r="K583" s="358"/>
      <c r="L583" s="358"/>
      <c r="M583" s="358"/>
      <c r="N583" s="358"/>
      <c r="O583" s="358"/>
      <c r="P583" s="358"/>
      <c r="Q583" s="358"/>
      <c r="R583" s="358"/>
      <c r="S583" s="358"/>
      <c r="T583" s="358"/>
      <c r="U583" s="358"/>
      <c r="V583" s="358"/>
      <c r="W583" s="358"/>
      <c r="X583" s="358"/>
      <c r="Y583" s="358"/>
      <c r="Z583" s="358"/>
      <c r="AA583" s="358"/>
      <c r="AB583" s="358"/>
      <c r="AC583" s="356"/>
      <c r="AD583" s="356"/>
      <c r="AE583" s="356"/>
      <c r="AF583" s="356"/>
      <c r="AG583" s="356"/>
      <c r="AH583" s="356"/>
      <c r="AI583" s="356"/>
      <c r="AJ583" s="356"/>
      <c r="AK583" s="356"/>
      <c r="AL583" s="356"/>
      <c r="AM583" s="356"/>
      <c r="AN583" s="356"/>
      <c r="AO583" s="356"/>
      <c r="AP583" s="356"/>
    </row>
    <row r="584" spans="1:42" s="1" customFormat="1">
      <c r="A584"/>
      <c r="B584" s="359" t="s">
        <v>5426</v>
      </c>
      <c r="C584" s="360">
        <v>500</v>
      </c>
      <c r="D584" s="359" t="s">
        <v>4934</v>
      </c>
      <c r="E584" s="358"/>
      <c r="F584" s="358"/>
      <c r="G584" s="358"/>
      <c r="H584" s="358"/>
      <c r="I584" s="358"/>
      <c r="J584" s="358"/>
      <c r="K584" s="358"/>
      <c r="L584" s="358"/>
      <c r="M584" s="358"/>
      <c r="N584" s="358"/>
      <c r="O584" s="358"/>
      <c r="P584" s="358"/>
      <c r="Q584" s="358"/>
      <c r="R584" s="358"/>
      <c r="S584" s="358"/>
      <c r="T584" s="358"/>
      <c r="U584" s="358"/>
      <c r="V584" s="358"/>
      <c r="W584" s="358"/>
      <c r="X584" s="358"/>
      <c r="Y584" s="358"/>
      <c r="Z584" s="358"/>
      <c r="AA584" s="358"/>
      <c r="AB584" s="358"/>
      <c r="AC584" s="356"/>
      <c r="AD584" s="356"/>
      <c r="AE584" s="356"/>
      <c r="AF584" s="356"/>
      <c r="AG584" s="356"/>
      <c r="AH584" s="356"/>
      <c r="AI584" s="356"/>
      <c r="AJ584" s="356"/>
      <c r="AK584" s="356"/>
      <c r="AL584" s="356"/>
      <c r="AM584" s="356"/>
      <c r="AN584" s="356"/>
      <c r="AO584" s="356"/>
      <c r="AP584" s="356"/>
    </row>
    <row r="585" spans="1:42" s="1" customFormat="1">
      <c r="A585"/>
      <c r="B585" s="359" t="s">
        <v>5427</v>
      </c>
      <c r="C585" s="360">
        <v>4</v>
      </c>
      <c r="D585" s="359" t="s">
        <v>3688</v>
      </c>
      <c r="E585" s="358"/>
      <c r="F585" s="358"/>
      <c r="G585" s="358"/>
      <c r="H585" s="358"/>
      <c r="I585" s="358"/>
      <c r="J585" s="358"/>
      <c r="K585" s="358"/>
      <c r="L585" s="358"/>
      <c r="M585" s="358"/>
      <c r="N585" s="358"/>
      <c r="O585" s="358"/>
      <c r="P585" s="358"/>
      <c r="Q585" s="358"/>
      <c r="R585" s="358"/>
      <c r="S585" s="358"/>
      <c r="T585" s="358"/>
      <c r="U585" s="358"/>
      <c r="V585" s="358"/>
      <c r="W585" s="358"/>
      <c r="X585" s="358"/>
      <c r="Y585" s="358"/>
      <c r="Z585" s="358"/>
      <c r="AA585" s="358"/>
      <c r="AB585" s="358"/>
      <c r="AC585" s="356"/>
      <c r="AD585" s="356"/>
      <c r="AE585" s="356"/>
      <c r="AF585" s="356"/>
      <c r="AG585" s="356"/>
      <c r="AH585" s="356"/>
      <c r="AI585" s="356"/>
      <c r="AJ585" s="356"/>
      <c r="AK585" s="356"/>
      <c r="AL585" s="356"/>
      <c r="AM585" s="356"/>
      <c r="AN585" s="356"/>
      <c r="AO585" s="356"/>
      <c r="AP585" s="356"/>
    </row>
    <row r="586" spans="1:42" s="1" customFormat="1">
      <c r="A586"/>
      <c r="B586" s="359" t="s">
        <v>5428</v>
      </c>
      <c r="C586" s="360">
        <v>8</v>
      </c>
      <c r="D586" s="359" t="s">
        <v>4901</v>
      </c>
      <c r="E586" s="358"/>
      <c r="F586" s="358"/>
      <c r="G586" s="358"/>
      <c r="H586" s="358"/>
      <c r="I586" s="358"/>
      <c r="J586" s="358"/>
      <c r="K586" s="358"/>
      <c r="L586" s="358"/>
      <c r="M586" s="358"/>
      <c r="N586" s="358"/>
      <c r="O586" s="358"/>
      <c r="P586" s="358"/>
      <c r="Q586" s="358"/>
      <c r="R586" s="358"/>
      <c r="S586" s="358"/>
      <c r="T586" s="358"/>
      <c r="U586" s="358"/>
      <c r="V586" s="358"/>
      <c r="W586" s="358"/>
      <c r="X586" s="358"/>
      <c r="Y586" s="358"/>
      <c r="Z586" s="358"/>
      <c r="AA586" s="358"/>
      <c r="AB586" s="358"/>
      <c r="AC586" s="356"/>
      <c r="AD586" s="356"/>
      <c r="AE586" s="356"/>
      <c r="AF586" s="356"/>
      <c r="AG586" s="356"/>
      <c r="AH586" s="356"/>
      <c r="AI586" s="356"/>
      <c r="AJ586" s="356"/>
      <c r="AK586" s="356"/>
      <c r="AL586" s="356"/>
      <c r="AM586" s="356"/>
      <c r="AN586" s="356"/>
      <c r="AO586" s="356"/>
      <c r="AP586" s="356"/>
    </row>
    <row r="587" spans="1:42" s="1" customFormat="1">
      <c r="A587"/>
      <c r="B587" s="359" t="s">
        <v>5429</v>
      </c>
      <c r="C587" s="360">
        <v>100</v>
      </c>
      <c r="D587" s="359" t="s">
        <v>4348</v>
      </c>
      <c r="E587" s="358"/>
      <c r="F587" s="358"/>
      <c r="G587" s="358"/>
      <c r="H587" s="358"/>
      <c r="I587" s="358"/>
      <c r="J587" s="358"/>
      <c r="K587" s="358"/>
      <c r="L587" s="358"/>
      <c r="M587" s="358"/>
      <c r="N587" s="358"/>
      <c r="O587" s="358"/>
      <c r="P587" s="358"/>
      <c r="Q587" s="358"/>
      <c r="R587" s="358"/>
      <c r="S587" s="358"/>
      <c r="T587" s="358"/>
      <c r="U587" s="358"/>
      <c r="V587" s="358"/>
      <c r="W587" s="358"/>
      <c r="X587" s="358"/>
      <c r="Y587" s="358"/>
      <c r="Z587" s="358"/>
      <c r="AA587" s="358"/>
      <c r="AB587" s="358"/>
      <c r="AC587" s="356"/>
      <c r="AD587" s="356"/>
      <c r="AE587" s="356"/>
      <c r="AF587" s="356"/>
      <c r="AG587" s="356"/>
      <c r="AH587" s="356"/>
      <c r="AI587" s="356"/>
      <c r="AJ587" s="356"/>
      <c r="AK587" s="356"/>
      <c r="AL587" s="356"/>
      <c r="AM587" s="356"/>
      <c r="AN587" s="356"/>
      <c r="AO587" s="356"/>
      <c r="AP587" s="356"/>
    </row>
    <row r="588" spans="1:42" s="1" customFormat="1">
      <c r="A588"/>
      <c r="B588" s="359" t="s">
        <v>5430</v>
      </c>
      <c r="C588" s="360">
        <v>2000</v>
      </c>
      <c r="D588" s="359" t="s">
        <v>4233</v>
      </c>
      <c r="E588" s="358"/>
      <c r="F588" s="358"/>
      <c r="G588" s="358"/>
      <c r="H588" s="358"/>
      <c r="I588" s="358"/>
      <c r="J588" s="358"/>
      <c r="K588" s="358"/>
      <c r="L588" s="358"/>
      <c r="M588" s="358"/>
      <c r="N588" s="358"/>
      <c r="O588" s="358"/>
      <c r="P588" s="358"/>
      <c r="Q588" s="358"/>
      <c r="R588" s="358"/>
      <c r="S588" s="358"/>
      <c r="T588" s="358"/>
      <c r="U588" s="358"/>
      <c r="V588" s="358"/>
      <c r="W588" s="358"/>
      <c r="X588" s="358"/>
      <c r="Y588" s="358"/>
      <c r="Z588" s="358"/>
      <c r="AA588" s="358"/>
      <c r="AB588" s="358"/>
      <c r="AC588" s="356"/>
      <c r="AD588" s="356"/>
      <c r="AE588" s="356"/>
      <c r="AF588" s="356"/>
      <c r="AG588" s="356"/>
      <c r="AH588" s="356"/>
      <c r="AI588" s="356"/>
      <c r="AJ588" s="356"/>
      <c r="AK588" s="356"/>
      <c r="AL588" s="356"/>
      <c r="AM588" s="356"/>
      <c r="AN588" s="356"/>
      <c r="AO588" s="356"/>
      <c r="AP588" s="356"/>
    </row>
    <row r="589" spans="1:42" s="1" customFormat="1">
      <c r="A589"/>
      <c r="B589" s="359" t="s">
        <v>5431</v>
      </c>
      <c r="C589" s="360">
        <v>100</v>
      </c>
      <c r="D589" s="359" t="s">
        <v>4932</v>
      </c>
      <c r="E589" s="358"/>
      <c r="F589" s="358"/>
      <c r="G589" s="358"/>
      <c r="H589" s="358"/>
      <c r="I589" s="358"/>
      <c r="J589" s="358"/>
      <c r="K589" s="358"/>
      <c r="L589" s="358"/>
      <c r="M589" s="358"/>
      <c r="N589" s="358"/>
      <c r="O589" s="358"/>
      <c r="P589" s="358"/>
      <c r="Q589" s="358"/>
      <c r="R589" s="358"/>
      <c r="S589" s="358"/>
      <c r="T589" s="358"/>
      <c r="U589" s="358"/>
      <c r="V589" s="358"/>
      <c r="W589" s="358"/>
      <c r="X589" s="358"/>
      <c r="Y589" s="358"/>
      <c r="Z589" s="358"/>
      <c r="AA589" s="358"/>
      <c r="AB589" s="358"/>
      <c r="AC589" s="356"/>
      <c r="AD589" s="356"/>
      <c r="AE589" s="356"/>
      <c r="AF589" s="356"/>
      <c r="AG589" s="356"/>
      <c r="AH589" s="356"/>
      <c r="AI589" s="356"/>
      <c r="AJ589" s="356"/>
      <c r="AK589" s="356"/>
      <c r="AL589" s="356"/>
      <c r="AM589" s="356"/>
      <c r="AN589" s="356"/>
      <c r="AO589" s="356"/>
      <c r="AP589" s="356"/>
    </row>
    <row r="590" spans="1:42" s="1" customFormat="1">
      <c r="A590"/>
      <c r="B590" s="359" t="s">
        <v>5432</v>
      </c>
      <c r="C590" s="360">
        <v>100</v>
      </c>
      <c r="D590" s="359" t="s">
        <v>4348</v>
      </c>
      <c r="E590" s="358"/>
      <c r="F590" s="358"/>
      <c r="G590" s="358"/>
      <c r="H590" s="358"/>
      <c r="I590" s="358"/>
      <c r="J590" s="358"/>
      <c r="K590" s="358"/>
      <c r="L590" s="358"/>
      <c r="M590" s="358"/>
      <c r="N590" s="358"/>
      <c r="O590" s="358"/>
      <c r="P590" s="358"/>
      <c r="Q590" s="358"/>
      <c r="R590" s="358"/>
      <c r="S590" s="358"/>
      <c r="T590" s="358"/>
      <c r="U590" s="358"/>
      <c r="V590" s="358"/>
      <c r="W590" s="358"/>
      <c r="X590" s="358"/>
      <c r="Y590" s="358"/>
      <c r="Z590" s="358"/>
      <c r="AA590" s="358"/>
      <c r="AB590" s="358"/>
      <c r="AC590" s="356"/>
      <c r="AD590" s="356"/>
      <c r="AE590" s="356"/>
      <c r="AF590" s="356"/>
      <c r="AG590" s="356"/>
      <c r="AH590" s="356"/>
      <c r="AI590" s="356"/>
      <c r="AJ590" s="356"/>
      <c r="AK590" s="356"/>
      <c r="AL590" s="356"/>
      <c r="AM590" s="356"/>
      <c r="AN590" s="356"/>
      <c r="AO590" s="356"/>
      <c r="AP590" s="356"/>
    </row>
    <row r="591" spans="1:42" s="1" customFormat="1">
      <c r="A591"/>
      <c r="B591" s="359" t="s">
        <v>5433</v>
      </c>
      <c r="C591" s="360">
        <v>50</v>
      </c>
      <c r="D591" s="359" t="s">
        <v>5834</v>
      </c>
      <c r="E591" s="358"/>
      <c r="F591" s="358"/>
      <c r="G591" s="358"/>
      <c r="H591" s="358"/>
      <c r="I591" s="358"/>
      <c r="J591" s="358"/>
      <c r="K591" s="358"/>
      <c r="L591" s="358"/>
      <c r="M591" s="358"/>
      <c r="N591" s="358"/>
      <c r="O591" s="358"/>
      <c r="P591" s="358"/>
      <c r="Q591" s="358"/>
      <c r="R591" s="358"/>
      <c r="S591" s="358"/>
      <c r="T591" s="358"/>
      <c r="U591" s="358"/>
      <c r="V591" s="358"/>
      <c r="W591" s="358"/>
      <c r="X591" s="358"/>
      <c r="Y591" s="358"/>
      <c r="Z591" s="358"/>
      <c r="AA591" s="358"/>
      <c r="AB591" s="358"/>
      <c r="AC591" s="356"/>
      <c r="AD591" s="356"/>
      <c r="AE591" s="356"/>
      <c r="AF591" s="356"/>
      <c r="AG591" s="356"/>
      <c r="AH591" s="356"/>
      <c r="AI591" s="356"/>
      <c r="AJ591" s="356"/>
      <c r="AK591" s="356"/>
      <c r="AL591" s="356"/>
      <c r="AM591" s="356"/>
      <c r="AN591" s="356"/>
      <c r="AO591" s="356"/>
      <c r="AP591" s="356"/>
    </row>
    <row r="592" spans="1:42" s="1" customFormat="1">
      <c r="A592"/>
      <c r="B592" s="359" t="s">
        <v>5434</v>
      </c>
      <c r="C592" s="360">
        <v>100</v>
      </c>
      <c r="D592" s="359" t="s">
        <v>3810</v>
      </c>
      <c r="E592" s="358"/>
      <c r="F592" s="358"/>
      <c r="G592" s="358"/>
      <c r="H592" s="358"/>
      <c r="I592" s="358"/>
      <c r="J592" s="358"/>
      <c r="K592" s="358"/>
      <c r="L592" s="358"/>
      <c r="M592" s="358"/>
      <c r="N592" s="358"/>
      <c r="O592" s="358"/>
      <c r="P592" s="358"/>
      <c r="Q592" s="358"/>
      <c r="R592" s="358"/>
      <c r="S592" s="358"/>
      <c r="T592" s="358"/>
      <c r="U592" s="358"/>
      <c r="V592" s="358"/>
      <c r="W592" s="358"/>
      <c r="X592" s="358"/>
      <c r="Y592" s="358"/>
      <c r="Z592" s="358"/>
      <c r="AA592" s="358"/>
      <c r="AB592" s="358"/>
      <c r="AC592" s="356"/>
      <c r="AD592" s="356"/>
      <c r="AE592" s="356"/>
      <c r="AF592" s="356"/>
      <c r="AG592" s="356"/>
      <c r="AH592" s="356"/>
      <c r="AI592" s="356"/>
      <c r="AJ592" s="356"/>
      <c r="AK592" s="356"/>
      <c r="AL592" s="356"/>
      <c r="AM592" s="356"/>
      <c r="AN592" s="356"/>
      <c r="AO592" s="356"/>
      <c r="AP592" s="356"/>
    </row>
    <row r="593" spans="1:42" s="1" customFormat="1">
      <c r="A593"/>
      <c r="B593" s="359" t="s">
        <v>5435</v>
      </c>
      <c r="C593" s="360">
        <v>100</v>
      </c>
      <c r="D593" s="359" t="s">
        <v>4348</v>
      </c>
      <c r="E593" s="358"/>
      <c r="F593" s="358"/>
      <c r="G593" s="358"/>
      <c r="H593" s="358"/>
      <c r="I593" s="358"/>
      <c r="J593" s="358"/>
      <c r="K593" s="358"/>
      <c r="L593" s="358"/>
      <c r="M593" s="358"/>
      <c r="N593" s="358"/>
      <c r="O593" s="358"/>
      <c r="P593" s="358"/>
      <c r="Q593" s="358"/>
      <c r="R593" s="358"/>
      <c r="S593" s="358"/>
      <c r="T593" s="358"/>
      <c r="U593" s="358"/>
      <c r="V593" s="358"/>
      <c r="W593" s="358"/>
      <c r="X593" s="358"/>
      <c r="Y593" s="358"/>
      <c r="Z593" s="358"/>
      <c r="AA593" s="358"/>
      <c r="AB593" s="358"/>
      <c r="AC593" s="356"/>
      <c r="AD593" s="356"/>
      <c r="AE593" s="356"/>
      <c r="AF593" s="356"/>
      <c r="AG593" s="356"/>
      <c r="AH593" s="356"/>
      <c r="AI593" s="356"/>
      <c r="AJ593" s="356"/>
      <c r="AK593" s="356"/>
      <c r="AL593" s="356"/>
      <c r="AM593" s="356"/>
      <c r="AN593" s="356"/>
      <c r="AO593" s="356"/>
      <c r="AP593" s="356"/>
    </row>
    <row r="594" spans="1:42" s="1" customFormat="1">
      <c r="A594"/>
      <c r="B594" s="359" t="s">
        <v>5436</v>
      </c>
      <c r="C594" s="360">
        <v>1000</v>
      </c>
      <c r="D594" s="359" t="s">
        <v>5689</v>
      </c>
      <c r="E594" s="358"/>
      <c r="F594" s="358"/>
      <c r="G594" s="358"/>
      <c r="H594" s="358"/>
      <c r="I594" s="358"/>
      <c r="J594" s="358"/>
      <c r="K594" s="358"/>
      <c r="L594" s="358"/>
      <c r="M594" s="358"/>
      <c r="N594" s="358"/>
      <c r="O594" s="358"/>
      <c r="P594" s="358"/>
      <c r="Q594" s="358"/>
      <c r="R594" s="358"/>
      <c r="S594" s="358"/>
      <c r="T594" s="358"/>
      <c r="U594" s="358"/>
      <c r="V594" s="358"/>
      <c r="W594" s="358"/>
      <c r="X594" s="358"/>
      <c r="Y594" s="358"/>
      <c r="Z594" s="358"/>
      <c r="AA594" s="358"/>
      <c r="AB594" s="358"/>
      <c r="AC594" s="356"/>
      <c r="AD594" s="356"/>
      <c r="AE594" s="356"/>
      <c r="AF594" s="356"/>
      <c r="AG594" s="356"/>
      <c r="AH594" s="356"/>
      <c r="AI594" s="356"/>
      <c r="AJ594" s="356"/>
      <c r="AK594" s="356"/>
      <c r="AL594" s="356"/>
      <c r="AM594" s="356"/>
      <c r="AN594" s="356"/>
      <c r="AO594" s="356"/>
      <c r="AP594" s="356"/>
    </row>
    <row r="595" spans="1:42" s="1" customFormat="1">
      <c r="A595"/>
      <c r="B595" s="359" t="s">
        <v>5437</v>
      </c>
      <c r="C595" s="360">
        <v>390.3</v>
      </c>
      <c r="D595" s="359" t="s">
        <v>4935</v>
      </c>
      <c r="E595" s="358"/>
      <c r="F595" s="358"/>
      <c r="G595" s="358"/>
      <c r="H595" s="358"/>
      <c r="I595" s="358"/>
      <c r="J595" s="358"/>
      <c r="K595" s="358"/>
      <c r="L595" s="358"/>
      <c r="M595" s="358"/>
      <c r="N595" s="358"/>
      <c r="O595" s="358"/>
      <c r="P595" s="358"/>
      <c r="Q595" s="358"/>
      <c r="R595" s="358"/>
      <c r="S595" s="358"/>
      <c r="T595" s="358"/>
      <c r="U595" s="358"/>
      <c r="V595" s="358"/>
      <c r="W595" s="358"/>
      <c r="X595" s="358"/>
      <c r="Y595" s="358"/>
      <c r="Z595" s="358"/>
      <c r="AA595" s="358"/>
      <c r="AB595" s="358"/>
      <c r="AC595" s="356"/>
      <c r="AD595" s="356"/>
      <c r="AE595" s="356"/>
      <c r="AF595" s="356"/>
      <c r="AG595" s="356"/>
      <c r="AH595" s="356"/>
      <c r="AI595" s="356"/>
      <c r="AJ595" s="356"/>
      <c r="AK595" s="356"/>
      <c r="AL595" s="356"/>
      <c r="AM595" s="356"/>
      <c r="AN595" s="356"/>
      <c r="AO595" s="356"/>
      <c r="AP595" s="356"/>
    </row>
    <row r="596" spans="1:42" s="1" customFormat="1">
      <c r="A596"/>
      <c r="B596" s="359" t="s">
        <v>5438</v>
      </c>
      <c r="C596" s="360">
        <v>100</v>
      </c>
      <c r="D596" s="359" t="s">
        <v>5858</v>
      </c>
      <c r="E596" s="358"/>
      <c r="F596" s="358"/>
      <c r="G596" s="358"/>
      <c r="H596" s="358"/>
      <c r="I596" s="358"/>
      <c r="J596" s="358"/>
      <c r="K596" s="358"/>
      <c r="L596" s="358"/>
      <c r="M596" s="358"/>
      <c r="N596" s="358"/>
      <c r="O596" s="358"/>
      <c r="P596" s="358"/>
      <c r="Q596" s="358"/>
      <c r="R596" s="358"/>
      <c r="S596" s="358"/>
      <c r="T596" s="358"/>
      <c r="U596" s="358"/>
      <c r="V596" s="358"/>
      <c r="W596" s="358"/>
      <c r="X596" s="358"/>
      <c r="Y596" s="358"/>
      <c r="Z596" s="358"/>
      <c r="AA596" s="358"/>
      <c r="AB596" s="358"/>
      <c r="AC596" s="356"/>
      <c r="AD596" s="356"/>
      <c r="AE596" s="356"/>
      <c r="AF596" s="356"/>
      <c r="AG596" s="356"/>
      <c r="AH596" s="356"/>
      <c r="AI596" s="356"/>
      <c r="AJ596" s="356"/>
      <c r="AK596" s="356"/>
      <c r="AL596" s="356"/>
      <c r="AM596" s="356"/>
      <c r="AN596" s="356"/>
      <c r="AO596" s="356"/>
      <c r="AP596" s="356"/>
    </row>
    <row r="597" spans="1:42" s="1" customFormat="1">
      <c r="A597"/>
      <c r="B597" s="359" t="s">
        <v>5439</v>
      </c>
      <c r="C597" s="360">
        <v>100</v>
      </c>
      <c r="D597" s="359" t="s">
        <v>2484</v>
      </c>
      <c r="E597" s="358"/>
      <c r="F597" s="358"/>
      <c r="G597" s="358"/>
      <c r="H597" s="358"/>
      <c r="I597" s="358"/>
      <c r="J597" s="358"/>
      <c r="K597" s="358"/>
      <c r="L597" s="358"/>
      <c r="M597" s="358"/>
      <c r="N597" s="358"/>
      <c r="O597" s="358"/>
      <c r="P597" s="358"/>
      <c r="Q597" s="358"/>
      <c r="R597" s="358"/>
      <c r="S597" s="358"/>
      <c r="T597" s="358"/>
      <c r="U597" s="358"/>
      <c r="V597" s="358"/>
      <c r="W597" s="358"/>
      <c r="X597" s="358"/>
      <c r="Y597" s="358"/>
      <c r="Z597" s="358"/>
      <c r="AA597" s="358"/>
      <c r="AB597" s="358"/>
      <c r="AC597" s="356"/>
      <c r="AD597" s="356"/>
      <c r="AE597" s="356"/>
      <c r="AF597" s="356"/>
      <c r="AG597" s="356"/>
      <c r="AH597" s="356"/>
      <c r="AI597" s="356"/>
      <c r="AJ597" s="356"/>
      <c r="AK597" s="356"/>
      <c r="AL597" s="356"/>
      <c r="AM597" s="356"/>
      <c r="AN597" s="356"/>
      <c r="AO597" s="356"/>
      <c r="AP597" s="356"/>
    </row>
    <row r="598" spans="1:42" s="1" customFormat="1">
      <c r="A598"/>
      <c r="B598" s="359" t="s">
        <v>5440</v>
      </c>
      <c r="C598" s="360">
        <v>500</v>
      </c>
      <c r="D598" s="359" t="s">
        <v>4907</v>
      </c>
      <c r="E598" s="358"/>
      <c r="F598" s="358"/>
      <c r="G598" s="358"/>
      <c r="H598" s="358"/>
      <c r="I598" s="358"/>
      <c r="J598" s="358"/>
      <c r="K598" s="358"/>
      <c r="L598" s="358"/>
      <c r="M598" s="358"/>
      <c r="N598" s="358"/>
      <c r="O598" s="358"/>
      <c r="P598" s="358"/>
      <c r="Q598" s="358"/>
      <c r="R598" s="358"/>
      <c r="S598" s="358"/>
      <c r="T598" s="358"/>
      <c r="U598" s="358"/>
      <c r="V598" s="358"/>
      <c r="W598" s="358"/>
      <c r="X598" s="358"/>
      <c r="Y598" s="358"/>
      <c r="Z598" s="358"/>
      <c r="AA598" s="358"/>
      <c r="AB598" s="358"/>
      <c r="AC598" s="356"/>
      <c r="AD598" s="356"/>
      <c r="AE598" s="356"/>
      <c r="AF598" s="356"/>
      <c r="AG598" s="356"/>
      <c r="AH598" s="356"/>
      <c r="AI598" s="356"/>
      <c r="AJ598" s="356"/>
      <c r="AK598" s="356"/>
      <c r="AL598" s="356"/>
      <c r="AM598" s="356"/>
      <c r="AN598" s="356"/>
      <c r="AO598" s="356"/>
      <c r="AP598" s="356"/>
    </row>
    <row r="599" spans="1:42" s="1" customFormat="1">
      <c r="A599"/>
      <c r="B599" s="359" t="s">
        <v>5441</v>
      </c>
      <c r="C599" s="360">
        <v>20</v>
      </c>
      <c r="D599" s="359" t="s">
        <v>1753</v>
      </c>
      <c r="E599" s="358"/>
      <c r="F599" s="358"/>
      <c r="G599" s="358"/>
      <c r="H599" s="358"/>
      <c r="I599" s="358"/>
      <c r="J599" s="358"/>
      <c r="K599" s="358"/>
      <c r="L599" s="358"/>
      <c r="M599" s="358"/>
      <c r="N599" s="358"/>
      <c r="O599" s="358"/>
      <c r="P599" s="358"/>
      <c r="Q599" s="358"/>
      <c r="R599" s="358"/>
      <c r="S599" s="358"/>
      <c r="T599" s="358"/>
      <c r="U599" s="358"/>
      <c r="V599" s="358"/>
      <c r="W599" s="358"/>
      <c r="X599" s="358"/>
      <c r="Y599" s="358"/>
      <c r="Z599" s="358"/>
      <c r="AA599" s="358"/>
      <c r="AB599" s="358"/>
      <c r="AC599" s="356"/>
      <c r="AD599" s="356"/>
      <c r="AE599" s="356"/>
      <c r="AF599" s="356"/>
      <c r="AG599" s="356"/>
      <c r="AH599" s="356"/>
      <c r="AI599" s="356"/>
      <c r="AJ599" s="356"/>
      <c r="AK599" s="356"/>
      <c r="AL599" s="356"/>
      <c r="AM599" s="356"/>
      <c r="AN599" s="356"/>
      <c r="AO599" s="356"/>
      <c r="AP599" s="356"/>
    </row>
    <row r="600" spans="1:42" s="1" customFormat="1">
      <c r="A600"/>
      <c r="B600" s="359" t="s">
        <v>5442</v>
      </c>
      <c r="C600" s="360">
        <v>50</v>
      </c>
      <c r="D600" s="359" t="s">
        <v>5859</v>
      </c>
      <c r="E600" s="358"/>
      <c r="F600" s="358"/>
      <c r="G600" s="358"/>
      <c r="H600" s="358"/>
      <c r="I600" s="358"/>
      <c r="J600" s="358"/>
      <c r="K600" s="358"/>
      <c r="L600" s="358"/>
      <c r="M600" s="358"/>
      <c r="N600" s="358"/>
      <c r="O600" s="358"/>
      <c r="P600" s="358"/>
      <c r="Q600" s="358"/>
      <c r="R600" s="358"/>
      <c r="S600" s="358"/>
      <c r="T600" s="358"/>
      <c r="U600" s="358"/>
      <c r="V600" s="358"/>
      <c r="W600" s="358"/>
      <c r="X600" s="358"/>
      <c r="Y600" s="358"/>
      <c r="Z600" s="358"/>
      <c r="AA600" s="358"/>
      <c r="AB600" s="358"/>
      <c r="AC600" s="356"/>
      <c r="AD600" s="356"/>
      <c r="AE600" s="356"/>
      <c r="AF600" s="356"/>
      <c r="AG600" s="356"/>
      <c r="AH600" s="356"/>
      <c r="AI600" s="356"/>
      <c r="AJ600" s="356"/>
      <c r="AK600" s="356"/>
      <c r="AL600" s="356"/>
      <c r="AM600" s="356"/>
      <c r="AN600" s="356"/>
      <c r="AO600" s="356"/>
      <c r="AP600" s="356"/>
    </row>
    <row r="601" spans="1:42" s="1" customFormat="1">
      <c r="A601"/>
      <c r="B601" s="359" t="s">
        <v>5443</v>
      </c>
      <c r="C601" s="360">
        <v>50</v>
      </c>
      <c r="D601" s="359" t="s">
        <v>5860</v>
      </c>
      <c r="E601" s="358"/>
      <c r="F601" s="358"/>
      <c r="G601" s="358"/>
      <c r="H601" s="358"/>
      <c r="I601" s="358"/>
      <c r="J601" s="358"/>
      <c r="K601" s="358"/>
      <c r="L601" s="358"/>
      <c r="M601" s="358"/>
      <c r="N601" s="358"/>
      <c r="O601" s="358"/>
      <c r="P601" s="358"/>
      <c r="Q601" s="358"/>
      <c r="R601" s="358"/>
      <c r="S601" s="358"/>
      <c r="T601" s="358"/>
      <c r="U601" s="358"/>
      <c r="V601" s="358"/>
      <c r="W601" s="358"/>
      <c r="X601" s="358"/>
      <c r="Y601" s="358"/>
      <c r="Z601" s="358"/>
      <c r="AA601" s="358"/>
      <c r="AB601" s="358"/>
      <c r="AC601" s="356"/>
      <c r="AD601" s="356"/>
      <c r="AE601" s="356"/>
      <c r="AF601" s="356"/>
      <c r="AG601" s="356"/>
      <c r="AH601" s="356"/>
      <c r="AI601" s="356"/>
      <c r="AJ601" s="356"/>
      <c r="AK601" s="356"/>
      <c r="AL601" s="356"/>
      <c r="AM601" s="356"/>
      <c r="AN601" s="356"/>
      <c r="AO601" s="356"/>
      <c r="AP601" s="356"/>
    </row>
    <row r="602" spans="1:42" s="1" customFormat="1">
      <c r="A602"/>
      <c r="B602" s="359" t="s">
        <v>5444</v>
      </c>
      <c r="C602" s="360">
        <v>100</v>
      </c>
      <c r="D602" s="359" t="s">
        <v>4892</v>
      </c>
      <c r="E602" s="358"/>
      <c r="F602" s="358"/>
      <c r="G602" s="358"/>
      <c r="H602" s="358"/>
      <c r="I602" s="358"/>
      <c r="J602" s="358"/>
      <c r="K602" s="358"/>
      <c r="L602" s="358"/>
      <c r="M602" s="358"/>
      <c r="N602" s="358"/>
      <c r="O602" s="358"/>
      <c r="P602" s="358"/>
      <c r="Q602" s="358"/>
      <c r="R602" s="358"/>
      <c r="S602" s="358"/>
      <c r="T602" s="358"/>
      <c r="U602" s="358"/>
      <c r="V602" s="358"/>
      <c r="W602" s="358"/>
      <c r="X602" s="358"/>
      <c r="Y602" s="358"/>
      <c r="Z602" s="358"/>
      <c r="AA602" s="358"/>
      <c r="AB602" s="358"/>
      <c r="AC602" s="356"/>
      <c r="AD602" s="356"/>
      <c r="AE602" s="356"/>
      <c r="AF602" s="356"/>
      <c r="AG602" s="356"/>
      <c r="AH602" s="356"/>
      <c r="AI602" s="356"/>
      <c r="AJ602" s="356"/>
      <c r="AK602" s="356"/>
      <c r="AL602" s="356"/>
      <c r="AM602" s="356"/>
      <c r="AN602" s="356"/>
      <c r="AO602" s="356"/>
      <c r="AP602" s="356"/>
    </row>
    <row r="603" spans="1:42" s="1" customFormat="1">
      <c r="A603"/>
      <c r="B603" s="359" t="s">
        <v>5445</v>
      </c>
      <c r="C603" s="360">
        <v>100</v>
      </c>
      <c r="D603" s="359" t="s">
        <v>3933</v>
      </c>
      <c r="E603" s="358"/>
      <c r="F603" s="358"/>
      <c r="G603" s="358"/>
      <c r="H603" s="358"/>
      <c r="I603" s="358"/>
      <c r="J603" s="358"/>
      <c r="K603" s="358"/>
      <c r="L603" s="358"/>
      <c r="M603" s="358"/>
      <c r="N603" s="358"/>
      <c r="O603" s="358"/>
      <c r="P603" s="358"/>
      <c r="Q603" s="358"/>
      <c r="R603" s="358"/>
      <c r="S603" s="358"/>
      <c r="T603" s="358"/>
      <c r="U603" s="358"/>
      <c r="V603" s="358"/>
      <c r="W603" s="358"/>
      <c r="X603" s="358"/>
      <c r="Y603" s="358"/>
      <c r="Z603" s="358"/>
      <c r="AA603" s="358"/>
      <c r="AB603" s="358"/>
      <c r="AC603" s="356"/>
      <c r="AD603" s="356"/>
      <c r="AE603" s="356"/>
      <c r="AF603" s="356"/>
      <c r="AG603" s="356"/>
      <c r="AH603" s="356"/>
      <c r="AI603" s="356"/>
      <c r="AJ603" s="356"/>
      <c r="AK603" s="356"/>
      <c r="AL603" s="356"/>
      <c r="AM603" s="356"/>
      <c r="AN603" s="356"/>
      <c r="AO603" s="356"/>
      <c r="AP603" s="356"/>
    </row>
    <row r="604" spans="1:42" s="1" customFormat="1">
      <c r="A604"/>
      <c r="B604" s="359" t="s">
        <v>5446</v>
      </c>
      <c r="C604" s="360">
        <v>300</v>
      </c>
      <c r="D604" s="359" t="s">
        <v>5861</v>
      </c>
      <c r="E604" s="358"/>
      <c r="F604" s="358"/>
      <c r="G604" s="358"/>
      <c r="H604" s="358"/>
      <c r="I604" s="358"/>
      <c r="J604" s="358"/>
      <c r="K604" s="358"/>
      <c r="L604" s="358"/>
      <c r="M604" s="358"/>
      <c r="N604" s="358"/>
      <c r="O604" s="358"/>
      <c r="P604" s="358"/>
      <c r="Q604" s="358"/>
      <c r="R604" s="358"/>
      <c r="S604" s="358"/>
      <c r="T604" s="358"/>
      <c r="U604" s="358"/>
      <c r="V604" s="358"/>
      <c r="W604" s="358"/>
      <c r="X604" s="358"/>
      <c r="Y604" s="358"/>
      <c r="Z604" s="358"/>
      <c r="AA604" s="358"/>
      <c r="AB604" s="358"/>
      <c r="AC604" s="356"/>
      <c r="AD604" s="356"/>
      <c r="AE604" s="356"/>
      <c r="AF604" s="356"/>
      <c r="AG604" s="356"/>
      <c r="AH604" s="356"/>
      <c r="AI604" s="356"/>
      <c r="AJ604" s="356"/>
      <c r="AK604" s="356"/>
      <c r="AL604" s="356"/>
      <c r="AM604" s="356"/>
      <c r="AN604" s="356"/>
      <c r="AO604" s="356"/>
      <c r="AP604" s="356"/>
    </row>
    <row r="605" spans="1:42" s="1" customFormat="1">
      <c r="A605"/>
      <c r="B605" s="359" t="s">
        <v>5447</v>
      </c>
      <c r="C605" s="360">
        <v>100</v>
      </c>
      <c r="D605" s="359" t="s">
        <v>5862</v>
      </c>
      <c r="E605" s="358"/>
      <c r="F605" s="358"/>
      <c r="G605" s="358"/>
      <c r="H605" s="358"/>
      <c r="I605" s="358"/>
      <c r="J605" s="358"/>
      <c r="K605" s="358"/>
      <c r="L605" s="358"/>
      <c r="M605" s="358"/>
      <c r="N605" s="358"/>
      <c r="O605" s="358"/>
      <c r="P605" s="358"/>
      <c r="Q605" s="358"/>
      <c r="R605" s="358"/>
      <c r="S605" s="358"/>
      <c r="T605" s="358"/>
      <c r="U605" s="358"/>
      <c r="V605" s="358"/>
      <c r="W605" s="358"/>
      <c r="X605" s="358"/>
      <c r="Y605" s="358"/>
      <c r="Z605" s="358"/>
      <c r="AA605" s="358"/>
      <c r="AB605" s="358"/>
      <c r="AC605" s="356"/>
      <c r="AD605" s="356"/>
      <c r="AE605" s="356"/>
      <c r="AF605" s="356"/>
      <c r="AG605" s="356"/>
      <c r="AH605" s="356"/>
      <c r="AI605" s="356"/>
      <c r="AJ605" s="356"/>
      <c r="AK605" s="356"/>
      <c r="AL605" s="356"/>
      <c r="AM605" s="356"/>
      <c r="AN605" s="356"/>
      <c r="AO605" s="356"/>
      <c r="AP605" s="356"/>
    </row>
    <row r="606" spans="1:42" s="1" customFormat="1">
      <c r="A606"/>
      <c r="B606" s="359" t="s">
        <v>5448</v>
      </c>
      <c r="C606" s="360">
        <v>50</v>
      </c>
      <c r="D606" s="359" t="s">
        <v>2711</v>
      </c>
      <c r="E606" s="358"/>
      <c r="F606" s="358"/>
      <c r="G606" s="358"/>
      <c r="H606" s="358"/>
      <c r="I606" s="358"/>
      <c r="J606" s="358"/>
      <c r="K606" s="358"/>
      <c r="L606" s="358"/>
      <c r="M606" s="358"/>
      <c r="N606" s="358"/>
      <c r="O606" s="358"/>
      <c r="P606" s="358"/>
      <c r="Q606" s="358"/>
      <c r="R606" s="358"/>
      <c r="S606" s="358"/>
      <c r="T606" s="358"/>
      <c r="U606" s="358"/>
      <c r="V606" s="358"/>
      <c r="W606" s="358"/>
      <c r="X606" s="358"/>
      <c r="Y606" s="358"/>
      <c r="Z606" s="358"/>
      <c r="AA606" s="358"/>
      <c r="AB606" s="358"/>
      <c r="AC606" s="356"/>
      <c r="AD606" s="356"/>
      <c r="AE606" s="356"/>
      <c r="AF606" s="356"/>
      <c r="AG606" s="356"/>
      <c r="AH606" s="356"/>
      <c r="AI606" s="356"/>
      <c r="AJ606" s="356"/>
      <c r="AK606" s="356"/>
      <c r="AL606" s="356"/>
      <c r="AM606" s="356"/>
      <c r="AN606" s="356"/>
      <c r="AO606" s="356"/>
      <c r="AP606" s="356"/>
    </row>
    <row r="607" spans="1:42" s="1" customFormat="1">
      <c r="A607"/>
      <c r="B607" s="359" t="s">
        <v>5449</v>
      </c>
      <c r="C607" s="360">
        <v>100</v>
      </c>
      <c r="D607" s="359" t="s">
        <v>3743</v>
      </c>
      <c r="E607" s="358"/>
      <c r="F607" s="358"/>
      <c r="G607" s="358"/>
      <c r="H607" s="358"/>
      <c r="I607" s="358"/>
      <c r="J607" s="358"/>
      <c r="K607" s="358"/>
      <c r="L607" s="358"/>
      <c r="M607" s="358"/>
      <c r="N607" s="358"/>
      <c r="O607" s="358"/>
      <c r="P607" s="358"/>
      <c r="Q607" s="358"/>
      <c r="R607" s="358"/>
      <c r="S607" s="358"/>
      <c r="T607" s="358"/>
      <c r="U607" s="358"/>
      <c r="V607" s="358"/>
      <c r="W607" s="358"/>
      <c r="X607" s="358"/>
      <c r="Y607" s="358"/>
      <c r="Z607" s="358"/>
      <c r="AA607" s="358"/>
      <c r="AB607" s="358"/>
      <c r="AC607" s="356"/>
      <c r="AD607" s="356"/>
      <c r="AE607" s="356"/>
      <c r="AF607" s="356"/>
      <c r="AG607" s="356"/>
      <c r="AH607" s="356"/>
      <c r="AI607" s="356"/>
      <c r="AJ607" s="356"/>
      <c r="AK607" s="356"/>
      <c r="AL607" s="356"/>
      <c r="AM607" s="356"/>
      <c r="AN607" s="356"/>
      <c r="AO607" s="356"/>
      <c r="AP607" s="356"/>
    </row>
    <row r="608" spans="1:42" s="1" customFormat="1">
      <c r="A608"/>
      <c r="B608" s="359" t="s">
        <v>5450</v>
      </c>
      <c r="C608" s="360">
        <v>100</v>
      </c>
      <c r="D608" s="359" t="s">
        <v>5863</v>
      </c>
      <c r="E608" s="358"/>
      <c r="F608" s="358"/>
      <c r="G608" s="358"/>
      <c r="H608" s="358"/>
      <c r="I608" s="358"/>
      <c r="J608" s="358"/>
      <c r="K608" s="358"/>
      <c r="L608" s="358"/>
      <c r="M608" s="358"/>
      <c r="N608" s="358"/>
      <c r="O608" s="358"/>
      <c r="P608" s="358"/>
      <c r="Q608" s="358"/>
      <c r="R608" s="358"/>
      <c r="S608" s="358"/>
      <c r="T608" s="358"/>
      <c r="U608" s="358"/>
      <c r="V608" s="358"/>
      <c r="W608" s="358"/>
      <c r="X608" s="358"/>
      <c r="Y608" s="358"/>
      <c r="Z608" s="358"/>
      <c r="AA608" s="358"/>
      <c r="AB608" s="358"/>
      <c r="AC608" s="356"/>
      <c r="AD608" s="356"/>
      <c r="AE608" s="356"/>
      <c r="AF608" s="356"/>
      <c r="AG608" s="356"/>
      <c r="AH608" s="356"/>
      <c r="AI608" s="356"/>
      <c r="AJ608" s="356"/>
      <c r="AK608" s="356"/>
      <c r="AL608" s="356"/>
      <c r="AM608" s="356"/>
      <c r="AN608" s="356"/>
      <c r="AO608" s="356"/>
      <c r="AP608" s="356"/>
    </row>
    <row r="609" spans="1:42" s="1" customFormat="1">
      <c r="A609"/>
      <c r="B609" s="359" t="s">
        <v>5451</v>
      </c>
      <c r="C609" s="360">
        <v>100</v>
      </c>
      <c r="D609" s="359" t="s">
        <v>5834</v>
      </c>
      <c r="E609" s="358"/>
      <c r="F609" s="358"/>
      <c r="G609" s="358"/>
      <c r="H609" s="358"/>
      <c r="I609" s="358"/>
      <c r="J609" s="358"/>
      <c r="K609" s="358"/>
      <c r="L609" s="358"/>
      <c r="M609" s="358"/>
      <c r="N609" s="358"/>
      <c r="O609" s="358"/>
      <c r="P609" s="358"/>
      <c r="Q609" s="358"/>
      <c r="R609" s="358"/>
      <c r="S609" s="358"/>
      <c r="T609" s="358"/>
      <c r="U609" s="358"/>
      <c r="V609" s="358"/>
      <c r="W609" s="358"/>
      <c r="X609" s="358"/>
      <c r="Y609" s="358"/>
      <c r="Z609" s="358"/>
      <c r="AA609" s="358"/>
      <c r="AB609" s="358"/>
      <c r="AC609" s="356"/>
      <c r="AD609" s="356"/>
      <c r="AE609" s="356"/>
      <c r="AF609" s="356"/>
      <c r="AG609" s="356"/>
      <c r="AH609" s="356"/>
      <c r="AI609" s="356"/>
      <c r="AJ609" s="356"/>
      <c r="AK609" s="356"/>
      <c r="AL609" s="356"/>
      <c r="AM609" s="356"/>
      <c r="AN609" s="356"/>
      <c r="AO609" s="356"/>
      <c r="AP609" s="356"/>
    </row>
    <row r="610" spans="1:42" s="1" customFormat="1">
      <c r="A610"/>
      <c r="B610" s="359" t="s">
        <v>5452</v>
      </c>
      <c r="C610" s="360">
        <v>500</v>
      </c>
      <c r="D610" s="359" t="s">
        <v>4348</v>
      </c>
      <c r="E610" s="358"/>
      <c r="F610" s="358"/>
      <c r="G610" s="358"/>
      <c r="H610" s="358"/>
      <c r="I610" s="358"/>
      <c r="J610" s="358"/>
      <c r="K610" s="358"/>
      <c r="L610" s="358"/>
      <c r="M610" s="358"/>
      <c r="N610" s="358"/>
      <c r="O610" s="358"/>
      <c r="P610" s="358"/>
      <c r="Q610" s="358"/>
      <c r="R610" s="358"/>
      <c r="S610" s="358"/>
      <c r="T610" s="358"/>
      <c r="U610" s="358"/>
      <c r="V610" s="358"/>
      <c r="W610" s="358"/>
      <c r="X610" s="358"/>
      <c r="Y610" s="358"/>
      <c r="Z610" s="358"/>
      <c r="AA610" s="358"/>
      <c r="AB610" s="358"/>
      <c r="AC610" s="356"/>
      <c r="AD610" s="356"/>
      <c r="AE610" s="356"/>
      <c r="AF610" s="356"/>
      <c r="AG610" s="356"/>
      <c r="AH610" s="356"/>
      <c r="AI610" s="356"/>
      <c r="AJ610" s="356"/>
      <c r="AK610" s="356"/>
      <c r="AL610" s="356"/>
      <c r="AM610" s="356"/>
      <c r="AN610" s="356"/>
      <c r="AO610" s="356"/>
      <c r="AP610" s="356"/>
    </row>
    <row r="611" spans="1:42" s="1" customFormat="1">
      <c r="A611"/>
      <c r="B611" s="359" t="s">
        <v>5453</v>
      </c>
      <c r="C611" s="360">
        <v>100</v>
      </c>
      <c r="D611" s="359" t="s">
        <v>5755</v>
      </c>
      <c r="E611" s="358"/>
      <c r="F611" s="358"/>
      <c r="G611" s="358"/>
      <c r="H611" s="358"/>
      <c r="I611" s="358"/>
      <c r="J611" s="358"/>
      <c r="K611" s="358"/>
      <c r="L611" s="358"/>
      <c r="M611" s="358"/>
      <c r="N611" s="358"/>
      <c r="O611" s="358"/>
      <c r="P611" s="358"/>
      <c r="Q611" s="358"/>
      <c r="R611" s="358"/>
      <c r="S611" s="358"/>
      <c r="T611" s="358"/>
      <c r="U611" s="358"/>
      <c r="V611" s="358"/>
      <c r="W611" s="358"/>
      <c r="X611" s="358"/>
      <c r="Y611" s="358"/>
      <c r="Z611" s="358"/>
      <c r="AA611" s="358"/>
      <c r="AB611" s="358"/>
      <c r="AC611" s="356"/>
      <c r="AD611" s="356"/>
      <c r="AE611" s="356"/>
      <c r="AF611" s="356"/>
      <c r="AG611" s="356"/>
      <c r="AH611" s="356"/>
      <c r="AI611" s="356"/>
      <c r="AJ611" s="356"/>
      <c r="AK611" s="356"/>
      <c r="AL611" s="356"/>
      <c r="AM611" s="356"/>
      <c r="AN611" s="356"/>
      <c r="AO611" s="356"/>
      <c r="AP611" s="356"/>
    </row>
    <row r="612" spans="1:42" s="1" customFormat="1">
      <c r="A612"/>
      <c r="B612" s="359" t="s">
        <v>5454</v>
      </c>
      <c r="C612" s="360">
        <v>7095.92</v>
      </c>
      <c r="D612" s="359" t="s">
        <v>4936</v>
      </c>
      <c r="E612" s="358"/>
      <c r="F612" s="358"/>
      <c r="G612" s="358"/>
      <c r="H612" s="358"/>
      <c r="I612" s="358"/>
      <c r="J612" s="358"/>
      <c r="K612" s="358"/>
      <c r="L612" s="358"/>
      <c r="M612" s="358"/>
      <c r="N612" s="358"/>
      <c r="O612" s="358"/>
      <c r="P612" s="358"/>
      <c r="Q612" s="358"/>
      <c r="R612" s="358"/>
      <c r="S612" s="358"/>
      <c r="T612" s="358"/>
      <c r="U612" s="358"/>
      <c r="V612" s="358"/>
      <c r="W612" s="358"/>
      <c r="X612" s="358"/>
      <c r="Y612" s="358"/>
      <c r="Z612" s="358"/>
      <c r="AA612" s="358"/>
      <c r="AB612" s="358"/>
      <c r="AC612" s="356"/>
      <c r="AD612" s="356"/>
      <c r="AE612" s="356"/>
      <c r="AF612" s="356"/>
      <c r="AG612" s="356"/>
      <c r="AH612" s="356"/>
      <c r="AI612" s="356"/>
      <c r="AJ612" s="356"/>
      <c r="AK612" s="356"/>
      <c r="AL612" s="356"/>
      <c r="AM612" s="356"/>
      <c r="AN612" s="356"/>
      <c r="AO612" s="356"/>
      <c r="AP612" s="356"/>
    </row>
    <row r="613" spans="1:42" s="1" customFormat="1">
      <c r="A613"/>
      <c r="B613" s="359" t="s">
        <v>5455</v>
      </c>
      <c r="C613" s="360">
        <v>1.71</v>
      </c>
      <c r="D613" s="359" t="s">
        <v>5689</v>
      </c>
      <c r="E613" s="358"/>
      <c r="F613" s="358"/>
      <c r="G613" s="358"/>
      <c r="H613" s="358"/>
      <c r="I613" s="358"/>
      <c r="J613" s="358"/>
      <c r="K613" s="358"/>
      <c r="L613" s="358"/>
      <c r="M613" s="358"/>
      <c r="N613" s="358"/>
      <c r="O613" s="358"/>
      <c r="P613" s="358"/>
      <c r="Q613" s="358"/>
      <c r="R613" s="358"/>
      <c r="S613" s="358"/>
      <c r="T613" s="358"/>
      <c r="U613" s="358"/>
      <c r="V613" s="358"/>
      <c r="W613" s="358"/>
      <c r="X613" s="358"/>
      <c r="Y613" s="358"/>
      <c r="Z613" s="358"/>
      <c r="AA613" s="358"/>
      <c r="AB613" s="358"/>
      <c r="AC613" s="356"/>
      <c r="AD613" s="356"/>
      <c r="AE613" s="356"/>
      <c r="AF613" s="356"/>
      <c r="AG613" s="356"/>
      <c r="AH613" s="356"/>
      <c r="AI613" s="356"/>
      <c r="AJ613" s="356"/>
      <c r="AK613" s="356"/>
      <c r="AL613" s="356"/>
      <c r="AM613" s="356"/>
      <c r="AN613" s="356"/>
      <c r="AO613" s="356"/>
      <c r="AP613" s="356"/>
    </row>
    <row r="614" spans="1:42" s="1" customFormat="1">
      <c r="A614"/>
      <c r="B614" s="359" t="s">
        <v>5456</v>
      </c>
      <c r="C614" s="360">
        <v>6</v>
      </c>
      <c r="D614" s="359" t="s">
        <v>5864</v>
      </c>
      <c r="E614" s="358"/>
      <c r="F614" s="358"/>
      <c r="G614" s="358"/>
      <c r="H614" s="358"/>
      <c r="I614" s="358"/>
      <c r="J614" s="358"/>
      <c r="K614" s="358"/>
      <c r="L614" s="358"/>
      <c r="M614" s="358"/>
      <c r="N614" s="358"/>
      <c r="O614" s="358"/>
      <c r="P614" s="358"/>
      <c r="Q614" s="358"/>
      <c r="R614" s="358"/>
      <c r="S614" s="358"/>
      <c r="T614" s="358"/>
      <c r="U614" s="358"/>
      <c r="V614" s="358"/>
      <c r="W614" s="358"/>
      <c r="X614" s="358"/>
      <c r="Y614" s="358"/>
      <c r="Z614" s="358"/>
      <c r="AA614" s="358"/>
      <c r="AB614" s="358"/>
      <c r="AC614" s="356"/>
      <c r="AD614" s="356"/>
      <c r="AE614" s="356"/>
      <c r="AF614" s="356"/>
      <c r="AG614" s="356"/>
      <c r="AH614" s="356"/>
      <c r="AI614" s="356"/>
      <c r="AJ614" s="356"/>
      <c r="AK614" s="356"/>
      <c r="AL614" s="356"/>
      <c r="AM614" s="356"/>
      <c r="AN614" s="356"/>
      <c r="AO614" s="356"/>
      <c r="AP614" s="356"/>
    </row>
    <row r="615" spans="1:42" s="1" customFormat="1">
      <c r="A615"/>
      <c r="B615" s="359" t="s">
        <v>5457</v>
      </c>
      <c r="C615" s="360">
        <v>300</v>
      </c>
      <c r="D615" s="359" t="s">
        <v>5702</v>
      </c>
      <c r="E615" s="358"/>
      <c r="F615" s="358"/>
      <c r="G615" s="358"/>
      <c r="H615" s="358"/>
      <c r="I615" s="358"/>
      <c r="J615" s="358"/>
      <c r="K615" s="358"/>
      <c r="L615" s="358"/>
      <c r="M615" s="358"/>
      <c r="N615" s="358"/>
      <c r="O615" s="358"/>
      <c r="P615" s="358"/>
      <c r="Q615" s="358"/>
      <c r="R615" s="358"/>
      <c r="S615" s="358"/>
      <c r="T615" s="358"/>
      <c r="U615" s="358"/>
      <c r="V615" s="358"/>
      <c r="W615" s="358"/>
      <c r="X615" s="358"/>
      <c r="Y615" s="358"/>
      <c r="Z615" s="358"/>
      <c r="AA615" s="358"/>
      <c r="AB615" s="358"/>
      <c r="AC615" s="356"/>
      <c r="AD615" s="356"/>
      <c r="AE615" s="356"/>
      <c r="AF615" s="356"/>
      <c r="AG615" s="356"/>
      <c r="AH615" s="356"/>
      <c r="AI615" s="356"/>
      <c r="AJ615" s="356"/>
      <c r="AK615" s="356"/>
      <c r="AL615" s="356"/>
      <c r="AM615" s="356"/>
      <c r="AN615" s="356"/>
      <c r="AO615" s="356"/>
      <c r="AP615" s="356"/>
    </row>
    <row r="616" spans="1:42" s="1" customFormat="1">
      <c r="A616"/>
      <c r="B616" s="359" t="s">
        <v>5458</v>
      </c>
      <c r="C616" s="360">
        <v>25</v>
      </c>
      <c r="D616" s="359" t="s">
        <v>2467</v>
      </c>
      <c r="E616" s="358"/>
      <c r="F616" s="358"/>
      <c r="G616" s="358"/>
      <c r="H616" s="358"/>
      <c r="I616" s="358"/>
      <c r="J616" s="358"/>
      <c r="K616" s="358"/>
      <c r="L616" s="358"/>
      <c r="M616" s="358"/>
      <c r="N616" s="358"/>
      <c r="O616" s="358"/>
      <c r="P616" s="358"/>
      <c r="Q616" s="358"/>
      <c r="R616" s="358"/>
      <c r="S616" s="358"/>
      <c r="T616" s="358"/>
      <c r="U616" s="358"/>
      <c r="V616" s="358"/>
      <c r="W616" s="358"/>
      <c r="X616" s="358"/>
      <c r="Y616" s="358"/>
      <c r="Z616" s="358"/>
      <c r="AA616" s="358"/>
      <c r="AB616" s="358"/>
      <c r="AC616" s="356"/>
      <c r="AD616" s="356"/>
      <c r="AE616" s="356"/>
      <c r="AF616" s="356"/>
      <c r="AG616" s="356"/>
      <c r="AH616" s="356"/>
      <c r="AI616" s="356"/>
      <c r="AJ616" s="356"/>
      <c r="AK616" s="356"/>
      <c r="AL616" s="356"/>
      <c r="AM616" s="356"/>
      <c r="AN616" s="356"/>
      <c r="AO616" s="356"/>
      <c r="AP616" s="356"/>
    </row>
    <row r="617" spans="1:42" s="1" customFormat="1">
      <c r="A617"/>
      <c r="B617" s="359" t="s">
        <v>5459</v>
      </c>
      <c r="C617" s="360">
        <v>50</v>
      </c>
      <c r="D617" s="359" t="s">
        <v>4937</v>
      </c>
      <c r="E617" s="358"/>
      <c r="F617" s="358"/>
      <c r="G617" s="358"/>
      <c r="H617" s="358"/>
      <c r="I617" s="358"/>
      <c r="J617" s="358"/>
      <c r="K617" s="358"/>
      <c r="L617" s="358"/>
      <c r="M617" s="358"/>
      <c r="N617" s="358"/>
      <c r="O617" s="358"/>
      <c r="P617" s="358"/>
      <c r="Q617" s="358"/>
      <c r="R617" s="358"/>
      <c r="S617" s="358"/>
      <c r="T617" s="358"/>
      <c r="U617" s="358"/>
      <c r="V617" s="358"/>
      <c r="W617" s="358"/>
      <c r="X617" s="358"/>
      <c r="Y617" s="358"/>
      <c r="Z617" s="358"/>
      <c r="AA617" s="358"/>
      <c r="AB617" s="358"/>
      <c r="AC617" s="356"/>
      <c r="AD617" s="356"/>
      <c r="AE617" s="356"/>
      <c r="AF617" s="356"/>
      <c r="AG617" s="356"/>
      <c r="AH617" s="356"/>
      <c r="AI617" s="356"/>
      <c r="AJ617" s="356"/>
      <c r="AK617" s="356"/>
      <c r="AL617" s="356"/>
      <c r="AM617" s="356"/>
      <c r="AN617" s="356"/>
      <c r="AO617" s="356"/>
      <c r="AP617" s="356"/>
    </row>
    <row r="618" spans="1:42" s="1" customFormat="1">
      <c r="A618"/>
      <c r="B618" s="359" t="s">
        <v>5460</v>
      </c>
      <c r="C618" s="360">
        <v>15.5</v>
      </c>
      <c r="D618" s="359" t="s">
        <v>5865</v>
      </c>
      <c r="E618" s="358"/>
      <c r="F618" s="358"/>
      <c r="G618" s="358"/>
      <c r="H618" s="358"/>
      <c r="I618" s="358"/>
      <c r="J618" s="358"/>
      <c r="K618" s="358"/>
      <c r="L618" s="358"/>
      <c r="M618" s="358"/>
      <c r="N618" s="358"/>
      <c r="O618" s="358"/>
      <c r="P618" s="358"/>
      <c r="Q618" s="358"/>
      <c r="R618" s="358"/>
      <c r="S618" s="358"/>
      <c r="T618" s="358"/>
      <c r="U618" s="358"/>
      <c r="V618" s="358"/>
      <c r="W618" s="358"/>
      <c r="X618" s="358"/>
      <c r="Y618" s="358"/>
      <c r="Z618" s="358"/>
      <c r="AA618" s="358"/>
      <c r="AB618" s="358"/>
      <c r="AC618" s="356"/>
      <c r="AD618" s="356"/>
      <c r="AE618" s="356"/>
      <c r="AF618" s="356"/>
      <c r="AG618" s="356"/>
      <c r="AH618" s="356"/>
      <c r="AI618" s="356"/>
      <c r="AJ618" s="356"/>
      <c r="AK618" s="356"/>
      <c r="AL618" s="356"/>
      <c r="AM618" s="356"/>
      <c r="AN618" s="356"/>
      <c r="AO618" s="356"/>
      <c r="AP618" s="356"/>
    </row>
    <row r="619" spans="1:42" s="1" customFormat="1">
      <c r="A619"/>
      <c r="B619" s="359" t="s">
        <v>5461</v>
      </c>
      <c r="C619" s="360">
        <v>20</v>
      </c>
      <c r="D619" s="359" t="s">
        <v>5681</v>
      </c>
      <c r="E619" s="358"/>
      <c r="F619" s="358"/>
      <c r="G619" s="358"/>
      <c r="H619" s="358"/>
      <c r="I619" s="358"/>
      <c r="J619" s="358"/>
      <c r="K619" s="358"/>
      <c r="L619" s="358"/>
      <c r="M619" s="358"/>
      <c r="N619" s="358"/>
      <c r="O619" s="358"/>
      <c r="P619" s="358"/>
      <c r="Q619" s="358"/>
      <c r="R619" s="358"/>
      <c r="S619" s="358"/>
      <c r="T619" s="358"/>
      <c r="U619" s="358"/>
      <c r="V619" s="358"/>
      <c r="W619" s="358"/>
      <c r="X619" s="358"/>
      <c r="Y619" s="358"/>
      <c r="Z619" s="358"/>
      <c r="AA619" s="358"/>
      <c r="AB619" s="358"/>
      <c r="AC619" s="356"/>
      <c r="AD619" s="356"/>
      <c r="AE619" s="356"/>
      <c r="AF619" s="356"/>
      <c r="AG619" s="356"/>
      <c r="AH619" s="356"/>
      <c r="AI619" s="356"/>
      <c r="AJ619" s="356"/>
      <c r="AK619" s="356"/>
      <c r="AL619" s="356"/>
      <c r="AM619" s="356"/>
      <c r="AN619" s="356"/>
      <c r="AO619" s="356"/>
      <c r="AP619" s="356"/>
    </row>
    <row r="620" spans="1:42" s="1" customFormat="1">
      <c r="A620"/>
      <c r="B620" s="359" t="s">
        <v>5462</v>
      </c>
      <c r="C620" s="360">
        <v>800</v>
      </c>
      <c r="D620" s="359" t="s">
        <v>3462</v>
      </c>
      <c r="E620" s="358"/>
      <c r="F620" s="358"/>
      <c r="G620" s="358"/>
      <c r="H620" s="358"/>
      <c r="I620" s="358"/>
      <c r="J620" s="358"/>
      <c r="K620" s="358"/>
      <c r="L620" s="358"/>
      <c r="M620" s="358"/>
      <c r="N620" s="358"/>
      <c r="O620" s="358"/>
      <c r="P620" s="358"/>
      <c r="Q620" s="358"/>
      <c r="R620" s="358"/>
      <c r="S620" s="358"/>
      <c r="T620" s="358"/>
      <c r="U620" s="358"/>
      <c r="V620" s="358"/>
      <c r="W620" s="358"/>
      <c r="X620" s="358"/>
      <c r="Y620" s="358"/>
      <c r="Z620" s="358"/>
      <c r="AA620" s="358"/>
      <c r="AB620" s="358"/>
      <c r="AC620" s="356"/>
      <c r="AD620" s="356"/>
      <c r="AE620" s="356"/>
      <c r="AF620" s="356"/>
      <c r="AG620" s="356"/>
      <c r="AH620" s="356"/>
      <c r="AI620" s="356"/>
      <c r="AJ620" s="356"/>
      <c r="AK620" s="356"/>
      <c r="AL620" s="356"/>
      <c r="AM620" s="356"/>
      <c r="AN620" s="356"/>
      <c r="AO620" s="356"/>
      <c r="AP620" s="356"/>
    </row>
    <row r="621" spans="1:42" s="1" customFormat="1">
      <c r="A621"/>
      <c r="B621" s="359" t="s">
        <v>5463</v>
      </c>
      <c r="C621" s="360">
        <v>20</v>
      </c>
      <c r="D621" s="359" t="s">
        <v>4938</v>
      </c>
      <c r="E621" s="358"/>
      <c r="F621" s="358"/>
      <c r="G621" s="358"/>
      <c r="H621" s="358"/>
      <c r="I621" s="358"/>
      <c r="J621" s="358"/>
      <c r="K621" s="358"/>
      <c r="L621" s="358"/>
      <c r="M621" s="358"/>
      <c r="N621" s="358"/>
      <c r="O621" s="358"/>
      <c r="P621" s="358"/>
      <c r="Q621" s="358"/>
      <c r="R621" s="358"/>
      <c r="S621" s="358"/>
      <c r="T621" s="358"/>
      <c r="U621" s="358"/>
      <c r="V621" s="358"/>
      <c r="W621" s="358"/>
      <c r="X621" s="358"/>
      <c r="Y621" s="358"/>
      <c r="Z621" s="358"/>
      <c r="AA621" s="358"/>
      <c r="AB621" s="358"/>
      <c r="AC621" s="356"/>
      <c r="AD621" s="356"/>
      <c r="AE621" s="356"/>
      <c r="AF621" s="356"/>
      <c r="AG621" s="356"/>
      <c r="AH621" s="356"/>
      <c r="AI621" s="356"/>
      <c r="AJ621" s="356"/>
      <c r="AK621" s="356"/>
      <c r="AL621" s="356"/>
      <c r="AM621" s="356"/>
      <c r="AN621" s="356"/>
      <c r="AO621" s="356"/>
      <c r="AP621" s="356"/>
    </row>
    <row r="622" spans="1:42" s="1" customFormat="1">
      <c r="A622"/>
      <c r="B622" s="359" t="s">
        <v>5464</v>
      </c>
      <c r="C622" s="360">
        <v>10</v>
      </c>
      <c r="D622" s="359" t="s">
        <v>3700</v>
      </c>
      <c r="E622" s="358"/>
      <c r="F622" s="358"/>
      <c r="G622" s="358"/>
      <c r="H622" s="358"/>
      <c r="I622" s="358"/>
      <c r="J622" s="358"/>
      <c r="K622" s="358"/>
      <c r="L622" s="358"/>
      <c r="M622" s="358"/>
      <c r="N622" s="358"/>
      <c r="O622" s="358"/>
      <c r="P622" s="358"/>
      <c r="Q622" s="358"/>
      <c r="R622" s="358"/>
      <c r="S622" s="358"/>
      <c r="T622" s="358"/>
      <c r="U622" s="358"/>
      <c r="V622" s="358"/>
      <c r="W622" s="358"/>
      <c r="X622" s="358"/>
      <c r="Y622" s="358"/>
      <c r="Z622" s="358"/>
      <c r="AA622" s="358"/>
      <c r="AB622" s="358"/>
      <c r="AC622" s="356"/>
      <c r="AD622" s="356"/>
      <c r="AE622" s="356"/>
      <c r="AF622" s="356"/>
      <c r="AG622" s="356"/>
      <c r="AH622" s="356"/>
      <c r="AI622" s="356"/>
      <c r="AJ622" s="356"/>
      <c r="AK622" s="356"/>
      <c r="AL622" s="356"/>
      <c r="AM622" s="356"/>
      <c r="AN622" s="356"/>
      <c r="AO622" s="356"/>
      <c r="AP622" s="356"/>
    </row>
    <row r="623" spans="1:42" s="1" customFormat="1">
      <c r="A623"/>
      <c r="B623" s="359" t="s">
        <v>5465</v>
      </c>
      <c r="C623" s="360">
        <v>4.7</v>
      </c>
      <c r="D623" s="359" t="s">
        <v>3585</v>
      </c>
      <c r="E623" s="358"/>
      <c r="F623" s="358"/>
      <c r="G623" s="358"/>
      <c r="H623" s="358"/>
      <c r="I623" s="358"/>
      <c r="J623" s="358"/>
      <c r="K623" s="358"/>
      <c r="L623" s="358"/>
      <c r="M623" s="358"/>
      <c r="N623" s="358"/>
      <c r="O623" s="358"/>
      <c r="P623" s="358"/>
      <c r="Q623" s="358"/>
      <c r="R623" s="358"/>
      <c r="S623" s="358"/>
      <c r="T623" s="358"/>
      <c r="U623" s="358"/>
      <c r="V623" s="358"/>
      <c r="W623" s="358"/>
      <c r="X623" s="358"/>
      <c r="Y623" s="358"/>
      <c r="Z623" s="358"/>
      <c r="AA623" s="358"/>
      <c r="AB623" s="358"/>
      <c r="AC623" s="356"/>
      <c r="AD623" s="356"/>
      <c r="AE623" s="356"/>
      <c r="AF623" s="356"/>
      <c r="AG623" s="356"/>
      <c r="AH623" s="356"/>
      <c r="AI623" s="356"/>
      <c r="AJ623" s="356"/>
      <c r="AK623" s="356"/>
      <c r="AL623" s="356"/>
      <c r="AM623" s="356"/>
      <c r="AN623" s="356"/>
      <c r="AO623" s="356"/>
      <c r="AP623" s="356"/>
    </row>
    <row r="624" spans="1:42" s="1" customFormat="1">
      <c r="A624"/>
      <c r="B624" s="359" t="s">
        <v>5466</v>
      </c>
      <c r="C624" s="360">
        <v>200</v>
      </c>
      <c r="D624" s="359" t="s">
        <v>4893</v>
      </c>
      <c r="E624" s="358"/>
      <c r="F624" s="358"/>
      <c r="G624" s="358"/>
      <c r="H624" s="358"/>
      <c r="I624" s="358"/>
      <c r="J624" s="358"/>
      <c r="K624" s="358"/>
      <c r="L624" s="358"/>
      <c r="M624" s="358"/>
      <c r="N624" s="358"/>
      <c r="O624" s="358"/>
      <c r="P624" s="358"/>
      <c r="Q624" s="358"/>
      <c r="R624" s="358"/>
      <c r="S624" s="358"/>
      <c r="T624" s="358"/>
      <c r="U624" s="358"/>
      <c r="V624" s="358"/>
      <c r="W624" s="358"/>
      <c r="X624" s="358"/>
      <c r="Y624" s="358"/>
      <c r="Z624" s="358"/>
      <c r="AA624" s="358"/>
      <c r="AB624" s="358"/>
      <c r="AC624" s="356"/>
      <c r="AD624" s="356"/>
      <c r="AE624" s="356"/>
      <c r="AF624" s="356"/>
      <c r="AG624" s="356"/>
      <c r="AH624" s="356"/>
      <c r="AI624" s="356"/>
      <c r="AJ624" s="356"/>
      <c r="AK624" s="356"/>
      <c r="AL624" s="356"/>
      <c r="AM624" s="356"/>
      <c r="AN624" s="356"/>
      <c r="AO624" s="356"/>
      <c r="AP624" s="356"/>
    </row>
    <row r="625" spans="1:42" s="1" customFormat="1">
      <c r="A625"/>
      <c r="B625" s="359" t="s">
        <v>5467</v>
      </c>
      <c r="C625" s="360">
        <v>500</v>
      </c>
      <c r="D625" s="359" t="s">
        <v>5725</v>
      </c>
      <c r="E625" s="358"/>
      <c r="F625" s="358"/>
      <c r="G625" s="358"/>
      <c r="H625" s="358"/>
      <c r="I625" s="358"/>
      <c r="J625" s="358"/>
      <c r="K625" s="358"/>
      <c r="L625" s="358"/>
      <c r="M625" s="358"/>
      <c r="N625" s="358"/>
      <c r="O625" s="358"/>
      <c r="P625" s="358"/>
      <c r="Q625" s="358"/>
      <c r="R625" s="358"/>
      <c r="S625" s="358"/>
      <c r="T625" s="358"/>
      <c r="U625" s="358"/>
      <c r="V625" s="358"/>
      <c r="W625" s="358"/>
      <c r="X625" s="358"/>
      <c r="Y625" s="358"/>
      <c r="Z625" s="358"/>
      <c r="AA625" s="358"/>
      <c r="AB625" s="358"/>
      <c r="AC625" s="356"/>
      <c r="AD625" s="356"/>
      <c r="AE625" s="356"/>
      <c r="AF625" s="356"/>
      <c r="AG625" s="356"/>
      <c r="AH625" s="356"/>
      <c r="AI625" s="356"/>
      <c r="AJ625" s="356"/>
      <c r="AK625" s="356"/>
      <c r="AL625" s="356"/>
      <c r="AM625" s="356"/>
      <c r="AN625" s="356"/>
      <c r="AO625" s="356"/>
      <c r="AP625" s="356"/>
    </row>
    <row r="626" spans="1:42" s="1" customFormat="1">
      <c r="A626"/>
      <c r="B626" s="359" t="s">
        <v>5468</v>
      </c>
      <c r="C626" s="360">
        <v>200</v>
      </c>
      <c r="D626" s="359" t="s">
        <v>1860</v>
      </c>
      <c r="E626" s="358"/>
      <c r="F626" s="358"/>
      <c r="G626" s="358"/>
      <c r="H626" s="358"/>
      <c r="I626" s="358"/>
      <c r="J626" s="358"/>
      <c r="K626" s="358"/>
      <c r="L626" s="358"/>
      <c r="M626" s="358"/>
      <c r="N626" s="358"/>
      <c r="O626" s="358"/>
      <c r="P626" s="358"/>
      <c r="Q626" s="358"/>
      <c r="R626" s="358"/>
      <c r="S626" s="358"/>
      <c r="T626" s="358"/>
      <c r="U626" s="358"/>
      <c r="V626" s="358"/>
      <c r="W626" s="358"/>
      <c r="X626" s="358"/>
      <c r="Y626" s="358"/>
      <c r="Z626" s="358"/>
      <c r="AA626" s="358"/>
      <c r="AB626" s="358"/>
      <c r="AC626" s="356"/>
      <c r="AD626" s="356"/>
      <c r="AE626" s="356"/>
      <c r="AF626" s="356"/>
      <c r="AG626" s="356"/>
      <c r="AH626" s="356"/>
      <c r="AI626" s="356"/>
      <c r="AJ626" s="356"/>
      <c r="AK626" s="356"/>
      <c r="AL626" s="356"/>
      <c r="AM626" s="356"/>
      <c r="AN626" s="356"/>
      <c r="AO626" s="356"/>
      <c r="AP626" s="356"/>
    </row>
    <row r="627" spans="1:42" s="1" customFormat="1">
      <c r="A627"/>
      <c r="B627" s="359" t="s">
        <v>5469</v>
      </c>
      <c r="C627" s="360">
        <v>50</v>
      </c>
      <c r="D627" s="359" t="s">
        <v>4347</v>
      </c>
      <c r="E627" s="358"/>
      <c r="F627" s="358"/>
      <c r="G627" s="358"/>
      <c r="H627" s="358"/>
      <c r="I627" s="358"/>
      <c r="J627" s="358"/>
      <c r="K627" s="358"/>
      <c r="L627" s="358"/>
      <c r="M627" s="358"/>
      <c r="N627" s="358"/>
      <c r="O627" s="358"/>
      <c r="P627" s="358"/>
      <c r="Q627" s="358"/>
      <c r="R627" s="358"/>
      <c r="S627" s="358"/>
      <c r="T627" s="358"/>
      <c r="U627" s="358"/>
      <c r="V627" s="358"/>
      <c r="W627" s="358"/>
      <c r="X627" s="358"/>
      <c r="Y627" s="358"/>
      <c r="Z627" s="358"/>
      <c r="AA627" s="358"/>
      <c r="AB627" s="358"/>
      <c r="AC627" s="356"/>
      <c r="AD627" s="356"/>
      <c r="AE627" s="356"/>
      <c r="AF627" s="356"/>
      <c r="AG627" s="356"/>
      <c r="AH627" s="356"/>
      <c r="AI627" s="356"/>
      <c r="AJ627" s="356"/>
      <c r="AK627" s="356"/>
      <c r="AL627" s="356"/>
      <c r="AM627" s="356"/>
      <c r="AN627" s="356"/>
      <c r="AO627" s="356"/>
      <c r="AP627" s="356"/>
    </row>
    <row r="628" spans="1:42" s="1" customFormat="1">
      <c r="A628"/>
      <c r="B628" s="359" t="s">
        <v>5470</v>
      </c>
      <c r="C628" s="360">
        <v>100</v>
      </c>
      <c r="D628" s="359" t="s">
        <v>4875</v>
      </c>
      <c r="E628" s="358"/>
      <c r="F628" s="358"/>
      <c r="G628" s="358"/>
      <c r="H628" s="358"/>
      <c r="I628" s="358"/>
      <c r="J628" s="358"/>
      <c r="K628" s="358"/>
      <c r="L628" s="358"/>
      <c r="M628" s="358"/>
      <c r="N628" s="358"/>
      <c r="O628" s="358"/>
      <c r="P628" s="358"/>
      <c r="Q628" s="358"/>
      <c r="R628" s="358"/>
      <c r="S628" s="358"/>
      <c r="T628" s="358"/>
      <c r="U628" s="358"/>
      <c r="V628" s="358"/>
      <c r="W628" s="358"/>
      <c r="X628" s="358"/>
      <c r="Y628" s="358"/>
      <c r="Z628" s="358"/>
      <c r="AA628" s="358"/>
      <c r="AB628" s="358"/>
      <c r="AC628" s="356"/>
      <c r="AD628" s="356"/>
      <c r="AE628" s="356"/>
      <c r="AF628" s="356"/>
      <c r="AG628" s="356"/>
      <c r="AH628" s="356"/>
      <c r="AI628" s="356"/>
      <c r="AJ628" s="356"/>
      <c r="AK628" s="356"/>
      <c r="AL628" s="356"/>
      <c r="AM628" s="356"/>
      <c r="AN628" s="356"/>
      <c r="AO628" s="356"/>
      <c r="AP628" s="356"/>
    </row>
    <row r="629" spans="1:42" s="1" customFormat="1">
      <c r="A629"/>
      <c r="B629" s="359" t="s">
        <v>5471</v>
      </c>
      <c r="C629" s="360">
        <v>250</v>
      </c>
      <c r="D629" s="359" t="s">
        <v>5866</v>
      </c>
      <c r="E629" s="358"/>
      <c r="F629" s="358"/>
      <c r="G629" s="358"/>
      <c r="H629" s="358"/>
      <c r="I629" s="358"/>
      <c r="J629" s="358"/>
      <c r="K629" s="358"/>
      <c r="L629" s="358"/>
      <c r="M629" s="358"/>
      <c r="N629" s="358"/>
      <c r="O629" s="358"/>
      <c r="P629" s="358"/>
      <c r="Q629" s="358"/>
      <c r="R629" s="358"/>
      <c r="S629" s="358"/>
      <c r="T629" s="358"/>
      <c r="U629" s="358"/>
      <c r="V629" s="358"/>
      <c r="W629" s="358"/>
      <c r="X629" s="358"/>
      <c r="Y629" s="358"/>
      <c r="Z629" s="358"/>
      <c r="AA629" s="358"/>
      <c r="AB629" s="358"/>
      <c r="AC629" s="356"/>
      <c r="AD629" s="356"/>
      <c r="AE629" s="356"/>
      <c r="AF629" s="356"/>
      <c r="AG629" s="356"/>
      <c r="AH629" s="356"/>
      <c r="AI629" s="356"/>
      <c r="AJ629" s="356"/>
      <c r="AK629" s="356"/>
      <c r="AL629" s="356"/>
      <c r="AM629" s="356"/>
      <c r="AN629" s="356"/>
      <c r="AO629" s="356"/>
      <c r="AP629" s="356"/>
    </row>
    <row r="630" spans="1:42" s="1" customFormat="1">
      <c r="A630"/>
      <c r="B630" s="359" t="s">
        <v>5472</v>
      </c>
      <c r="C630" s="360">
        <v>50</v>
      </c>
      <c r="D630" s="359" t="s">
        <v>5834</v>
      </c>
      <c r="E630" s="358"/>
      <c r="F630" s="358"/>
      <c r="G630" s="358"/>
      <c r="H630" s="358"/>
      <c r="I630" s="358"/>
      <c r="J630" s="358"/>
      <c r="K630" s="358"/>
      <c r="L630" s="358"/>
      <c r="M630" s="358"/>
      <c r="N630" s="358"/>
      <c r="O630" s="358"/>
      <c r="P630" s="358"/>
      <c r="Q630" s="358"/>
      <c r="R630" s="358"/>
      <c r="S630" s="358"/>
      <c r="T630" s="358"/>
      <c r="U630" s="358"/>
      <c r="V630" s="358"/>
      <c r="W630" s="358"/>
      <c r="X630" s="358"/>
      <c r="Y630" s="358"/>
      <c r="Z630" s="358"/>
      <c r="AA630" s="358"/>
      <c r="AB630" s="358"/>
      <c r="AC630" s="356"/>
      <c r="AD630" s="356"/>
      <c r="AE630" s="356"/>
      <c r="AF630" s="356"/>
      <c r="AG630" s="356"/>
      <c r="AH630" s="356"/>
      <c r="AI630" s="356"/>
      <c r="AJ630" s="356"/>
      <c r="AK630" s="356"/>
      <c r="AL630" s="356"/>
      <c r="AM630" s="356"/>
      <c r="AN630" s="356"/>
      <c r="AO630" s="356"/>
      <c r="AP630" s="356"/>
    </row>
    <row r="631" spans="1:42" s="1" customFormat="1">
      <c r="A631"/>
      <c r="B631" s="359" t="s">
        <v>5473</v>
      </c>
      <c r="C631" s="360">
        <v>30</v>
      </c>
      <c r="D631" s="359" t="s">
        <v>1719</v>
      </c>
      <c r="E631" s="358"/>
      <c r="F631" s="358"/>
      <c r="G631" s="358"/>
      <c r="H631" s="358"/>
      <c r="I631" s="358"/>
      <c r="J631" s="358"/>
      <c r="K631" s="358"/>
      <c r="L631" s="358"/>
      <c r="M631" s="358"/>
      <c r="N631" s="358"/>
      <c r="O631" s="358"/>
      <c r="P631" s="358"/>
      <c r="Q631" s="358"/>
      <c r="R631" s="358"/>
      <c r="S631" s="358"/>
      <c r="T631" s="358"/>
      <c r="U631" s="358"/>
      <c r="V631" s="358"/>
      <c r="W631" s="358"/>
      <c r="X631" s="358"/>
      <c r="Y631" s="358"/>
      <c r="Z631" s="358"/>
      <c r="AA631" s="358"/>
      <c r="AB631" s="358"/>
      <c r="AC631" s="356"/>
      <c r="AD631" s="356"/>
      <c r="AE631" s="356"/>
      <c r="AF631" s="356"/>
      <c r="AG631" s="356"/>
      <c r="AH631" s="356"/>
      <c r="AI631" s="356"/>
      <c r="AJ631" s="356"/>
      <c r="AK631" s="356"/>
      <c r="AL631" s="356"/>
      <c r="AM631" s="356"/>
      <c r="AN631" s="356"/>
      <c r="AO631" s="356"/>
      <c r="AP631" s="356"/>
    </row>
    <row r="632" spans="1:42" s="1" customFormat="1">
      <c r="A632"/>
      <c r="B632" s="359" t="s">
        <v>5474</v>
      </c>
      <c r="C632" s="360">
        <v>1000</v>
      </c>
      <c r="D632" s="359" t="s">
        <v>1660</v>
      </c>
      <c r="E632" s="358"/>
      <c r="F632" s="358"/>
      <c r="G632" s="358"/>
      <c r="H632" s="358"/>
      <c r="I632" s="358"/>
      <c r="J632" s="358"/>
      <c r="K632" s="358"/>
      <c r="L632" s="358"/>
      <c r="M632" s="358"/>
      <c r="N632" s="358"/>
      <c r="O632" s="358"/>
      <c r="P632" s="358"/>
      <c r="Q632" s="358"/>
      <c r="R632" s="358"/>
      <c r="S632" s="358"/>
      <c r="T632" s="358"/>
      <c r="U632" s="358"/>
      <c r="V632" s="358"/>
      <c r="W632" s="358"/>
      <c r="X632" s="358"/>
      <c r="Y632" s="358"/>
      <c r="Z632" s="358"/>
      <c r="AA632" s="358"/>
      <c r="AB632" s="358"/>
      <c r="AC632" s="356"/>
      <c r="AD632" s="356"/>
      <c r="AE632" s="356"/>
      <c r="AF632" s="356"/>
      <c r="AG632" s="356"/>
      <c r="AH632" s="356"/>
      <c r="AI632" s="356"/>
      <c r="AJ632" s="356"/>
      <c r="AK632" s="356"/>
      <c r="AL632" s="356"/>
      <c r="AM632" s="356"/>
      <c r="AN632" s="356"/>
      <c r="AO632" s="356"/>
      <c r="AP632" s="356"/>
    </row>
    <row r="633" spans="1:42">
      <c r="B633" s="359" t="s">
        <v>5475</v>
      </c>
      <c r="C633" s="360">
        <v>3</v>
      </c>
      <c r="D633" s="359" t="s">
        <v>4107</v>
      </c>
    </row>
    <row r="634" spans="1:42">
      <c r="B634" s="359" t="s">
        <v>5476</v>
      </c>
      <c r="C634" s="360">
        <v>1000</v>
      </c>
      <c r="D634" s="359" t="s">
        <v>4939</v>
      </c>
    </row>
    <row r="635" spans="1:42">
      <c r="B635" s="359" t="s">
        <v>5477</v>
      </c>
      <c r="C635" s="360">
        <v>33.4</v>
      </c>
      <c r="D635" s="359" t="s">
        <v>5867</v>
      </c>
    </row>
    <row r="636" spans="1:42">
      <c r="B636" s="359" t="s">
        <v>5478</v>
      </c>
      <c r="C636" s="360">
        <v>50</v>
      </c>
      <c r="D636" s="359" t="s">
        <v>3700</v>
      </c>
    </row>
    <row r="637" spans="1:42">
      <c r="B637" s="359" t="s">
        <v>5479</v>
      </c>
      <c r="C637" s="360">
        <v>100</v>
      </c>
      <c r="D637" s="359" t="s">
        <v>4348</v>
      </c>
    </row>
    <row r="638" spans="1:42">
      <c r="B638" s="359" t="s">
        <v>5480</v>
      </c>
      <c r="C638" s="360">
        <v>500</v>
      </c>
      <c r="D638" s="359" t="s">
        <v>5828</v>
      </c>
    </row>
    <row r="639" spans="1:42">
      <c r="B639" s="359" t="s">
        <v>5481</v>
      </c>
      <c r="C639" s="360">
        <v>1.2</v>
      </c>
      <c r="D639" s="359" t="s">
        <v>3217</v>
      </c>
    </row>
    <row r="640" spans="1:42">
      <c r="B640" s="359" t="s">
        <v>5482</v>
      </c>
      <c r="C640" s="360">
        <v>500</v>
      </c>
      <c r="D640" s="359" t="s">
        <v>3126</v>
      </c>
    </row>
    <row r="641" spans="2:4">
      <c r="B641" s="359" t="s">
        <v>5483</v>
      </c>
      <c r="C641" s="360">
        <v>100</v>
      </c>
      <c r="D641" s="359" t="s">
        <v>4348</v>
      </c>
    </row>
    <row r="642" spans="2:4">
      <c r="B642" s="359" t="s">
        <v>5484</v>
      </c>
      <c r="C642" s="360">
        <v>311</v>
      </c>
      <c r="D642" s="359" t="s">
        <v>4940</v>
      </c>
    </row>
    <row r="643" spans="2:4">
      <c r="B643" s="359" t="s">
        <v>5485</v>
      </c>
      <c r="C643" s="360">
        <v>500</v>
      </c>
      <c r="D643" s="359" t="s">
        <v>5868</v>
      </c>
    </row>
    <row r="644" spans="2:4">
      <c r="B644" s="359" t="s">
        <v>5486</v>
      </c>
      <c r="C644" s="360">
        <v>220.12</v>
      </c>
      <c r="D644" s="359" t="s">
        <v>5869</v>
      </c>
    </row>
    <row r="645" spans="2:4">
      <c r="B645" s="359" t="s">
        <v>5487</v>
      </c>
      <c r="C645" s="360">
        <v>10</v>
      </c>
      <c r="D645" s="359" t="s">
        <v>5822</v>
      </c>
    </row>
    <row r="646" spans="2:4">
      <c r="B646" s="359" t="s">
        <v>5488</v>
      </c>
      <c r="C646" s="360">
        <v>100</v>
      </c>
      <c r="D646" s="359" t="s">
        <v>3803</v>
      </c>
    </row>
    <row r="647" spans="2:4">
      <c r="B647" s="359" t="s">
        <v>5489</v>
      </c>
      <c r="C647" s="360">
        <v>20</v>
      </c>
      <c r="D647" s="359" t="s">
        <v>5870</v>
      </c>
    </row>
    <row r="648" spans="2:4">
      <c r="B648" s="359" t="s">
        <v>5490</v>
      </c>
      <c r="C648" s="360">
        <v>9.5</v>
      </c>
      <c r="D648" s="359" t="s">
        <v>5871</v>
      </c>
    </row>
    <row r="649" spans="2:4">
      <c r="B649" s="359" t="s">
        <v>5491</v>
      </c>
      <c r="C649" s="360">
        <v>10</v>
      </c>
      <c r="D649" s="359" t="s">
        <v>3358</v>
      </c>
    </row>
    <row r="650" spans="2:4">
      <c r="B650" s="359" t="s">
        <v>5492</v>
      </c>
      <c r="C650" s="360">
        <v>36</v>
      </c>
      <c r="D650" s="359" t="s">
        <v>2040</v>
      </c>
    </row>
    <row r="651" spans="2:4">
      <c r="B651" s="359" t="s">
        <v>5493</v>
      </c>
      <c r="C651" s="360">
        <v>100</v>
      </c>
      <c r="D651" s="359" t="s">
        <v>5872</v>
      </c>
    </row>
    <row r="652" spans="2:4">
      <c r="B652" s="359" t="s">
        <v>5494</v>
      </c>
      <c r="C652" s="360">
        <v>200</v>
      </c>
      <c r="D652" s="359" t="s">
        <v>4257</v>
      </c>
    </row>
    <row r="653" spans="2:4">
      <c r="B653" s="359" t="s">
        <v>5495</v>
      </c>
      <c r="C653" s="360">
        <v>10</v>
      </c>
      <c r="D653" s="359" t="s">
        <v>5666</v>
      </c>
    </row>
    <row r="654" spans="2:4">
      <c r="B654" s="359" t="s">
        <v>5496</v>
      </c>
      <c r="C654" s="360">
        <v>20</v>
      </c>
      <c r="D654" s="359" t="s">
        <v>5873</v>
      </c>
    </row>
    <row r="655" spans="2:4">
      <c r="B655" s="359" t="s">
        <v>5497</v>
      </c>
      <c r="C655" s="360">
        <v>100</v>
      </c>
      <c r="D655" s="359" t="s">
        <v>5666</v>
      </c>
    </row>
    <row r="656" spans="2:4">
      <c r="B656" s="359" t="s">
        <v>5498</v>
      </c>
      <c r="C656" s="360">
        <v>100</v>
      </c>
      <c r="D656" s="359" t="s">
        <v>3517</v>
      </c>
    </row>
    <row r="657" spans="2:4">
      <c r="B657" s="359" t="s">
        <v>5499</v>
      </c>
      <c r="C657" s="360">
        <v>10</v>
      </c>
      <c r="D657" s="359" t="s">
        <v>4941</v>
      </c>
    </row>
    <row r="658" spans="2:4">
      <c r="B658" s="359" t="s">
        <v>5500</v>
      </c>
      <c r="C658" s="360">
        <v>10</v>
      </c>
      <c r="D658" s="359" t="s">
        <v>5807</v>
      </c>
    </row>
    <row r="659" spans="2:4">
      <c r="B659" s="359" t="s">
        <v>5501</v>
      </c>
      <c r="C659" s="360">
        <v>30</v>
      </c>
      <c r="D659" s="359" t="s">
        <v>4635</v>
      </c>
    </row>
    <row r="660" spans="2:4">
      <c r="B660" s="359" t="s">
        <v>5502</v>
      </c>
      <c r="C660" s="360">
        <v>500</v>
      </c>
      <c r="D660" s="359" t="s">
        <v>4942</v>
      </c>
    </row>
    <row r="661" spans="2:4">
      <c r="B661" s="359" t="s">
        <v>5503</v>
      </c>
      <c r="C661" s="360">
        <v>43</v>
      </c>
      <c r="D661" s="359" t="s">
        <v>4943</v>
      </c>
    </row>
    <row r="662" spans="2:4">
      <c r="B662" s="359" t="s">
        <v>5504</v>
      </c>
      <c r="C662" s="360">
        <v>10</v>
      </c>
      <c r="D662" s="359" t="s">
        <v>4903</v>
      </c>
    </row>
    <row r="663" spans="2:4">
      <c r="B663" s="359" t="s">
        <v>5505</v>
      </c>
      <c r="C663" s="360">
        <v>100</v>
      </c>
      <c r="D663" s="359" t="s">
        <v>5874</v>
      </c>
    </row>
    <row r="664" spans="2:4">
      <c r="B664" s="359" t="s">
        <v>5506</v>
      </c>
      <c r="C664" s="360">
        <v>30</v>
      </c>
      <c r="D664" s="359" t="s">
        <v>1420</v>
      </c>
    </row>
    <row r="665" spans="2:4">
      <c r="B665" s="359" t="s">
        <v>5507</v>
      </c>
      <c r="C665" s="360">
        <v>1000</v>
      </c>
      <c r="D665" s="359" t="s">
        <v>1865</v>
      </c>
    </row>
    <row r="666" spans="2:4">
      <c r="B666" s="359" t="s">
        <v>5508</v>
      </c>
      <c r="C666" s="360">
        <v>8</v>
      </c>
      <c r="D666" s="359" t="s">
        <v>5829</v>
      </c>
    </row>
    <row r="667" spans="2:4">
      <c r="B667" s="359" t="s">
        <v>5509</v>
      </c>
      <c r="C667" s="360">
        <v>125</v>
      </c>
      <c r="D667" s="359" t="s">
        <v>3221</v>
      </c>
    </row>
    <row r="668" spans="2:4">
      <c r="B668" s="359" t="s">
        <v>5510</v>
      </c>
      <c r="C668" s="360">
        <v>100</v>
      </c>
      <c r="D668" s="359" t="s">
        <v>5698</v>
      </c>
    </row>
    <row r="669" spans="2:4">
      <c r="B669" s="359" t="s">
        <v>5511</v>
      </c>
      <c r="C669" s="360">
        <v>100</v>
      </c>
      <c r="D669" s="359" t="s">
        <v>5875</v>
      </c>
    </row>
    <row r="670" spans="2:4">
      <c r="B670" s="359" t="s">
        <v>5512</v>
      </c>
      <c r="C670" s="360">
        <v>20</v>
      </c>
      <c r="D670" s="359" t="s">
        <v>2571</v>
      </c>
    </row>
    <row r="671" spans="2:4">
      <c r="B671" s="359" t="s">
        <v>5513</v>
      </c>
      <c r="C671" s="360">
        <v>400</v>
      </c>
      <c r="D671" s="359" t="s">
        <v>2490</v>
      </c>
    </row>
    <row r="672" spans="2:4">
      <c r="B672" s="359" t="s">
        <v>5514</v>
      </c>
      <c r="C672" s="360">
        <v>150</v>
      </c>
      <c r="D672" s="359" t="s">
        <v>4105</v>
      </c>
    </row>
    <row r="673" spans="2:4">
      <c r="B673" s="359" t="s">
        <v>5515</v>
      </c>
      <c r="C673" s="360">
        <v>115.5</v>
      </c>
      <c r="D673" s="359" t="s">
        <v>5864</v>
      </c>
    </row>
    <row r="674" spans="2:4">
      <c r="B674" s="359" t="s">
        <v>5516</v>
      </c>
      <c r="C674" s="360">
        <v>1.5</v>
      </c>
      <c r="D674" s="359" t="s">
        <v>5876</v>
      </c>
    </row>
    <row r="675" spans="2:4">
      <c r="B675" s="359" t="s">
        <v>5517</v>
      </c>
      <c r="C675" s="360">
        <v>145</v>
      </c>
      <c r="D675" s="359" t="s">
        <v>4918</v>
      </c>
    </row>
    <row r="676" spans="2:4">
      <c r="B676" s="359" t="s">
        <v>5518</v>
      </c>
      <c r="C676" s="360">
        <v>17.559999999999999</v>
      </c>
      <c r="D676" s="359" t="s">
        <v>1504</v>
      </c>
    </row>
    <row r="677" spans="2:4">
      <c r="B677" s="359" t="s">
        <v>5519</v>
      </c>
      <c r="C677" s="360">
        <v>150</v>
      </c>
      <c r="D677" s="359" t="s">
        <v>5706</v>
      </c>
    </row>
    <row r="678" spans="2:4">
      <c r="B678" s="359" t="s">
        <v>5520</v>
      </c>
      <c r="C678" s="360">
        <v>100</v>
      </c>
      <c r="D678" s="359" t="s">
        <v>5834</v>
      </c>
    </row>
    <row r="679" spans="2:4">
      <c r="B679" s="359" t="s">
        <v>5521</v>
      </c>
      <c r="C679" s="360">
        <v>1000</v>
      </c>
      <c r="D679" s="359" t="s">
        <v>4944</v>
      </c>
    </row>
    <row r="680" spans="2:4">
      <c r="B680" s="359" t="s">
        <v>5522</v>
      </c>
      <c r="C680" s="360">
        <v>30</v>
      </c>
      <c r="D680" s="359" t="s">
        <v>5877</v>
      </c>
    </row>
    <row r="681" spans="2:4">
      <c r="B681" s="359" t="s">
        <v>5523</v>
      </c>
      <c r="C681" s="360">
        <v>236</v>
      </c>
      <c r="D681" s="359" t="s">
        <v>5878</v>
      </c>
    </row>
    <row r="682" spans="2:4">
      <c r="B682" s="359" t="s">
        <v>5524</v>
      </c>
      <c r="C682" s="360">
        <v>10</v>
      </c>
      <c r="D682" s="359" t="s">
        <v>5879</v>
      </c>
    </row>
    <row r="683" spans="2:4">
      <c r="B683" s="359" t="s">
        <v>5525</v>
      </c>
      <c r="C683" s="360">
        <v>500</v>
      </c>
      <c r="D683" s="359" t="s">
        <v>2320</v>
      </c>
    </row>
    <row r="684" spans="2:4">
      <c r="B684" s="359" t="s">
        <v>5526</v>
      </c>
      <c r="C684" s="360">
        <v>41.9</v>
      </c>
      <c r="D684" s="359" t="s">
        <v>5880</v>
      </c>
    </row>
    <row r="685" spans="2:4">
      <c r="B685" s="359" t="s">
        <v>5527</v>
      </c>
      <c r="C685" s="360">
        <v>100</v>
      </c>
      <c r="D685" s="359" t="s">
        <v>4562</v>
      </c>
    </row>
    <row r="686" spans="2:4">
      <c r="B686" s="359" t="s">
        <v>5528</v>
      </c>
      <c r="C686" s="360">
        <v>50</v>
      </c>
      <c r="D686" s="359" t="s">
        <v>5881</v>
      </c>
    </row>
    <row r="687" spans="2:4">
      <c r="B687" s="359" t="s">
        <v>5529</v>
      </c>
      <c r="C687" s="360">
        <v>1000</v>
      </c>
      <c r="D687" s="359" t="s">
        <v>4348</v>
      </c>
    </row>
    <row r="688" spans="2:4">
      <c r="B688" s="359" t="s">
        <v>5530</v>
      </c>
      <c r="C688" s="360">
        <v>20</v>
      </c>
      <c r="D688" s="359" t="s">
        <v>3711</v>
      </c>
    </row>
    <row r="689" spans="2:4">
      <c r="B689" s="359" t="s">
        <v>5531</v>
      </c>
      <c r="C689" s="360">
        <v>100</v>
      </c>
      <c r="D689" s="359" t="s">
        <v>4894</v>
      </c>
    </row>
    <row r="690" spans="2:4">
      <c r="B690" s="359" t="s">
        <v>5532</v>
      </c>
      <c r="C690" s="360">
        <v>18.8</v>
      </c>
      <c r="D690" s="359" t="s">
        <v>5882</v>
      </c>
    </row>
    <row r="691" spans="2:4">
      <c r="B691" s="359" t="s">
        <v>5533</v>
      </c>
      <c r="C691" s="360">
        <v>500</v>
      </c>
      <c r="D691" s="359" t="s">
        <v>4925</v>
      </c>
    </row>
    <row r="692" spans="2:4">
      <c r="B692" s="359" t="s">
        <v>5534</v>
      </c>
      <c r="C692" s="360">
        <v>100</v>
      </c>
      <c r="D692" s="359" t="s">
        <v>4348</v>
      </c>
    </row>
    <row r="693" spans="2:4">
      <c r="B693" s="359" t="s">
        <v>5535</v>
      </c>
      <c r="C693" s="360">
        <v>300</v>
      </c>
      <c r="D693" s="359" t="s">
        <v>5883</v>
      </c>
    </row>
    <row r="694" spans="2:4">
      <c r="B694" s="359" t="s">
        <v>5536</v>
      </c>
      <c r="C694" s="360">
        <v>50</v>
      </c>
      <c r="D694" s="359" t="s">
        <v>5704</v>
      </c>
    </row>
    <row r="695" spans="2:4">
      <c r="B695" s="359" t="s">
        <v>5537</v>
      </c>
      <c r="C695" s="360">
        <v>500</v>
      </c>
      <c r="D695" s="359" t="s">
        <v>4413</v>
      </c>
    </row>
    <row r="696" spans="2:4">
      <c r="B696" s="359" t="s">
        <v>5538</v>
      </c>
      <c r="C696" s="360">
        <v>50</v>
      </c>
      <c r="D696" s="359" t="s">
        <v>5834</v>
      </c>
    </row>
    <row r="697" spans="2:4">
      <c r="B697" s="359" t="s">
        <v>5539</v>
      </c>
      <c r="C697" s="360">
        <v>100</v>
      </c>
      <c r="D697" s="359" t="s">
        <v>5711</v>
      </c>
    </row>
    <row r="698" spans="2:4">
      <c r="B698" s="359" t="s">
        <v>5540</v>
      </c>
      <c r="C698" s="360">
        <v>970</v>
      </c>
      <c r="D698" s="359" t="s">
        <v>1498</v>
      </c>
    </row>
    <row r="699" spans="2:4">
      <c r="B699" s="359" t="s">
        <v>5541</v>
      </c>
      <c r="C699" s="360">
        <v>50</v>
      </c>
      <c r="D699" s="359" t="s">
        <v>5884</v>
      </c>
    </row>
    <row r="700" spans="2:4">
      <c r="B700" s="359" t="s">
        <v>5542</v>
      </c>
      <c r="C700" s="360">
        <v>50</v>
      </c>
      <c r="D700" s="359" t="s">
        <v>5885</v>
      </c>
    </row>
    <row r="701" spans="2:4">
      <c r="B701" s="359" t="s">
        <v>5543</v>
      </c>
      <c r="C701" s="360">
        <v>10</v>
      </c>
      <c r="D701" s="359" t="s">
        <v>5886</v>
      </c>
    </row>
    <row r="702" spans="2:4">
      <c r="B702" s="359" t="s">
        <v>5544</v>
      </c>
      <c r="C702" s="360">
        <v>150</v>
      </c>
      <c r="D702" s="359" t="s">
        <v>4945</v>
      </c>
    </row>
    <row r="703" spans="2:4">
      <c r="B703" s="359" t="s">
        <v>5545</v>
      </c>
      <c r="C703" s="360">
        <v>100</v>
      </c>
      <c r="D703" s="359" t="s">
        <v>2336</v>
      </c>
    </row>
    <row r="704" spans="2:4">
      <c r="B704" s="359" t="s">
        <v>5546</v>
      </c>
      <c r="C704" s="360">
        <v>5000</v>
      </c>
      <c r="D704" s="359" t="s">
        <v>5887</v>
      </c>
    </row>
    <row r="705" spans="2:4">
      <c r="B705" s="359" t="s">
        <v>5547</v>
      </c>
      <c r="C705" s="360">
        <v>20.9</v>
      </c>
      <c r="D705" s="359" t="s">
        <v>5888</v>
      </c>
    </row>
    <row r="706" spans="2:4">
      <c r="B706" s="359" t="s">
        <v>5548</v>
      </c>
      <c r="C706" s="360">
        <v>100</v>
      </c>
      <c r="D706" s="359" t="s">
        <v>5889</v>
      </c>
    </row>
    <row r="707" spans="2:4">
      <c r="B707" s="359" t="s">
        <v>5549</v>
      </c>
      <c r="C707" s="360">
        <v>11</v>
      </c>
      <c r="D707" s="359" t="s">
        <v>5829</v>
      </c>
    </row>
    <row r="708" spans="2:4">
      <c r="B708" s="359" t="s">
        <v>5550</v>
      </c>
      <c r="C708" s="360">
        <v>20</v>
      </c>
      <c r="D708" s="359" t="s">
        <v>5890</v>
      </c>
    </row>
    <row r="709" spans="2:4">
      <c r="B709" s="359" t="s">
        <v>5551</v>
      </c>
      <c r="C709" s="360">
        <v>15000</v>
      </c>
      <c r="D709" s="359" t="s">
        <v>4315</v>
      </c>
    </row>
    <row r="710" spans="2:4">
      <c r="B710" s="359" t="s">
        <v>5552</v>
      </c>
      <c r="C710" s="360">
        <v>12</v>
      </c>
      <c r="D710" s="359" t="s">
        <v>5829</v>
      </c>
    </row>
    <row r="711" spans="2:4">
      <c r="B711" s="359" t="s">
        <v>5553</v>
      </c>
      <c r="C711" s="360">
        <v>15000</v>
      </c>
      <c r="D711" s="359" t="s">
        <v>4315</v>
      </c>
    </row>
    <row r="712" spans="2:4">
      <c r="B712" s="359" t="s">
        <v>5554</v>
      </c>
      <c r="C712" s="360">
        <v>15000</v>
      </c>
      <c r="D712" s="359" t="s">
        <v>4315</v>
      </c>
    </row>
    <row r="713" spans="2:4">
      <c r="B713" s="359" t="s">
        <v>5555</v>
      </c>
      <c r="C713" s="360">
        <v>5000</v>
      </c>
      <c r="D713" s="359" t="s">
        <v>4315</v>
      </c>
    </row>
    <row r="714" spans="2:4">
      <c r="B714" s="359" t="s">
        <v>5556</v>
      </c>
      <c r="C714" s="360">
        <v>10000</v>
      </c>
      <c r="D714" s="359" t="s">
        <v>5891</v>
      </c>
    </row>
    <row r="715" spans="2:4">
      <c r="B715" s="359" t="s">
        <v>5557</v>
      </c>
      <c r="C715" s="360">
        <v>32</v>
      </c>
      <c r="D715" s="359" t="s">
        <v>5709</v>
      </c>
    </row>
    <row r="716" spans="2:4">
      <c r="B716" s="359" t="s">
        <v>5558</v>
      </c>
      <c r="C716" s="360">
        <v>39.119999999999997</v>
      </c>
      <c r="D716" s="359" t="s">
        <v>3413</v>
      </c>
    </row>
    <row r="717" spans="2:4">
      <c r="B717" s="359" t="s">
        <v>5559</v>
      </c>
      <c r="C717" s="360">
        <v>100</v>
      </c>
      <c r="D717" s="359" t="s">
        <v>5828</v>
      </c>
    </row>
    <row r="718" spans="2:4">
      <c r="B718" s="359" t="s">
        <v>5560</v>
      </c>
      <c r="C718" s="360">
        <v>100</v>
      </c>
      <c r="D718" s="359" t="s">
        <v>3902</v>
      </c>
    </row>
    <row r="719" spans="2:4">
      <c r="B719" s="359" t="s">
        <v>5561</v>
      </c>
      <c r="C719" s="360">
        <v>10.29</v>
      </c>
      <c r="D719" s="359" t="s">
        <v>2351</v>
      </c>
    </row>
    <row r="720" spans="2:4">
      <c r="B720" s="359" t="s">
        <v>5562</v>
      </c>
      <c r="C720" s="360">
        <v>200</v>
      </c>
      <c r="D720" s="359" t="s">
        <v>5780</v>
      </c>
    </row>
    <row r="721" spans="2:4">
      <c r="B721" s="359" t="s">
        <v>5563</v>
      </c>
      <c r="C721" s="360">
        <v>150</v>
      </c>
      <c r="D721" s="359" t="s">
        <v>4348</v>
      </c>
    </row>
    <row r="722" spans="2:4">
      <c r="B722" s="359" t="s">
        <v>5564</v>
      </c>
      <c r="C722" s="360">
        <v>100</v>
      </c>
      <c r="D722" s="359" t="s">
        <v>2444</v>
      </c>
    </row>
    <row r="723" spans="2:4">
      <c r="B723" s="359" t="s">
        <v>5565</v>
      </c>
      <c r="C723" s="360">
        <v>20</v>
      </c>
      <c r="D723" s="359" t="s">
        <v>4901</v>
      </c>
    </row>
    <row r="724" spans="2:4">
      <c r="B724" s="359" t="s">
        <v>5566</v>
      </c>
      <c r="C724" s="360">
        <v>500</v>
      </c>
      <c r="D724" s="359" t="s">
        <v>5892</v>
      </c>
    </row>
    <row r="725" spans="2:4">
      <c r="B725" s="359" t="s">
        <v>5567</v>
      </c>
      <c r="C725" s="360">
        <v>1000</v>
      </c>
      <c r="D725" s="359" t="s">
        <v>4895</v>
      </c>
    </row>
    <row r="726" spans="2:4">
      <c r="B726" s="359" t="s">
        <v>5568</v>
      </c>
      <c r="C726" s="360">
        <v>1000</v>
      </c>
      <c r="D726" s="359" t="s">
        <v>1860</v>
      </c>
    </row>
    <row r="727" spans="2:4">
      <c r="B727" s="359" t="s">
        <v>5569</v>
      </c>
      <c r="C727" s="360">
        <v>100</v>
      </c>
      <c r="D727" s="359" t="s">
        <v>4348</v>
      </c>
    </row>
    <row r="728" spans="2:4">
      <c r="B728" s="359" t="s">
        <v>5570</v>
      </c>
      <c r="C728" s="360">
        <v>50</v>
      </c>
      <c r="D728" s="359" t="s">
        <v>2855</v>
      </c>
    </row>
    <row r="729" spans="2:4">
      <c r="B729" s="359" t="s">
        <v>5571</v>
      </c>
      <c r="C729" s="360">
        <v>20</v>
      </c>
      <c r="D729" s="359" t="s">
        <v>5890</v>
      </c>
    </row>
    <row r="730" spans="2:4">
      <c r="B730" s="359" t="s">
        <v>5572</v>
      </c>
      <c r="C730" s="360">
        <v>108</v>
      </c>
      <c r="D730" s="359" t="s">
        <v>1638</v>
      </c>
    </row>
    <row r="731" spans="2:4">
      <c r="B731" s="359" t="s">
        <v>5573</v>
      </c>
      <c r="C731" s="360">
        <v>20</v>
      </c>
      <c r="D731" s="359" t="s">
        <v>4348</v>
      </c>
    </row>
    <row r="732" spans="2:4">
      <c r="B732" s="359" t="s">
        <v>5574</v>
      </c>
      <c r="C732" s="360">
        <v>1000</v>
      </c>
      <c r="D732" s="359" t="s">
        <v>4348</v>
      </c>
    </row>
    <row r="733" spans="2:4">
      <c r="B733" s="359" t="s">
        <v>5575</v>
      </c>
      <c r="C733" s="360">
        <v>150</v>
      </c>
      <c r="D733" s="359" t="s">
        <v>5893</v>
      </c>
    </row>
    <row r="734" spans="2:4">
      <c r="B734" s="359" t="s">
        <v>5576</v>
      </c>
      <c r="C734" s="360">
        <v>90.5</v>
      </c>
      <c r="D734" s="359" t="s">
        <v>5894</v>
      </c>
    </row>
    <row r="735" spans="2:4">
      <c r="B735" s="359" t="s">
        <v>5577</v>
      </c>
      <c r="C735" s="360">
        <v>1000</v>
      </c>
      <c r="D735" s="359" t="s">
        <v>5717</v>
      </c>
    </row>
    <row r="736" spans="2:4">
      <c r="B736" s="359" t="s">
        <v>5578</v>
      </c>
      <c r="C736" s="360">
        <v>20</v>
      </c>
      <c r="D736" s="359" t="s">
        <v>3519</v>
      </c>
    </row>
    <row r="737" spans="2:4">
      <c r="B737" s="359" t="s">
        <v>5579</v>
      </c>
      <c r="C737" s="360">
        <v>100</v>
      </c>
      <c r="D737" s="359" t="s">
        <v>4348</v>
      </c>
    </row>
    <row r="738" spans="2:4">
      <c r="B738" s="359" t="s">
        <v>5580</v>
      </c>
      <c r="C738" s="360">
        <v>33.049999999999997</v>
      </c>
      <c r="D738" s="359" t="s">
        <v>5895</v>
      </c>
    </row>
    <row r="739" spans="2:4">
      <c r="B739" s="359" t="s">
        <v>5581</v>
      </c>
      <c r="C739" s="360">
        <v>40</v>
      </c>
      <c r="D739" s="359" t="s">
        <v>3311</v>
      </c>
    </row>
    <row r="740" spans="2:4">
      <c r="B740" s="359" t="s">
        <v>5582</v>
      </c>
      <c r="C740" s="360">
        <v>300</v>
      </c>
      <c r="D740" s="359" t="s">
        <v>5896</v>
      </c>
    </row>
    <row r="741" spans="2:4">
      <c r="B741" s="359" t="s">
        <v>5583</v>
      </c>
      <c r="C741" s="360">
        <v>200</v>
      </c>
      <c r="D741" s="359" t="s">
        <v>5897</v>
      </c>
    </row>
    <row r="742" spans="2:4">
      <c r="B742" s="359" t="s">
        <v>5584</v>
      </c>
      <c r="C742" s="360">
        <v>4</v>
      </c>
      <c r="D742" s="359" t="s">
        <v>5829</v>
      </c>
    </row>
    <row r="743" spans="2:4">
      <c r="B743" s="359" t="s">
        <v>5585</v>
      </c>
      <c r="C743" s="360">
        <v>137</v>
      </c>
      <c r="D743" s="359" t="s">
        <v>5878</v>
      </c>
    </row>
    <row r="744" spans="2:4">
      <c r="B744" s="359" t="s">
        <v>5586</v>
      </c>
      <c r="C744" s="360">
        <v>4</v>
      </c>
      <c r="D744" s="359" t="s">
        <v>3413</v>
      </c>
    </row>
    <row r="745" spans="2:4">
      <c r="B745" s="359" t="s">
        <v>5587</v>
      </c>
      <c r="C745" s="360">
        <v>100</v>
      </c>
      <c r="D745" s="359" t="s">
        <v>2153</v>
      </c>
    </row>
    <row r="746" spans="2:4">
      <c r="B746" s="359" t="s">
        <v>5588</v>
      </c>
      <c r="C746" s="360">
        <v>100</v>
      </c>
      <c r="D746" s="359" t="s">
        <v>5898</v>
      </c>
    </row>
    <row r="747" spans="2:4">
      <c r="B747" s="359" t="s">
        <v>5589</v>
      </c>
      <c r="C747" s="360">
        <v>1000</v>
      </c>
      <c r="D747" s="359" t="s">
        <v>1601</v>
      </c>
    </row>
    <row r="748" spans="2:4">
      <c r="B748" s="359" t="s">
        <v>5590</v>
      </c>
      <c r="C748" s="360">
        <v>100</v>
      </c>
      <c r="D748" s="359" t="s">
        <v>4899</v>
      </c>
    </row>
    <row r="749" spans="2:4">
      <c r="B749" s="359" t="s">
        <v>5591</v>
      </c>
      <c r="C749" s="360">
        <v>48</v>
      </c>
      <c r="D749" s="359" t="s">
        <v>5899</v>
      </c>
    </row>
    <row r="750" spans="2:4">
      <c r="B750" s="359" t="s">
        <v>5592</v>
      </c>
      <c r="C750" s="360">
        <v>25</v>
      </c>
      <c r="D750" s="359" t="s">
        <v>2467</v>
      </c>
    </row>
    <row r="751" spans="2:4">
      <c r="B751" s="359" t="s">
        <v>5593</v>
      </c>
      <c r="C751" s="360">
        <v>100</v>
      </c>
      <c r="D751" s="359" t="s">
        <v>5900</v>
      </c>
    </row>
    <row r="752" spans="2:4">
      <c r="B752" s="359" t="s">
        <v>5594</v>
      </c>
      <c r="C752" s="360">
        <v>1000</v>
      </c>
      <c r="D752" s="359" t="s">
        <v>1660</v>
      </c>
    </row>
    <row r="753" spans="2:4">
      <c r="B753" s="359" t="s">
        <v>5595</v>
      </c>
      <c r="C753" s="360">
        <v>25.54</v>
      </c>
      <c r="D753" s="359" t="s">
        <v>5901</v>
      </c>
    </row>
    <row r="754" spans="2:4">
      <c r="B754" s="359" t="s">
        <v>5596</v>
      </c>
      <c r="C754" s="360">
        <v>200</v>
      </c>
      <c r="D754" s="359" t="s">
        <v>5902</v>
      </c>
    </row>
    <row r="755" spans="2:4">
      <c r="B755" s="359" t="s">
        <v>5597</v>
      </c>
      <c r="C755" s="360">
        <v>50</v>
      </c>
      <c r="D755" s="359" t="s">
        <v>5817</v>
      </c>
    </row>
    <row r="756" spans="2:4">
      <c r="B756" s="359" t="s">
        <v>5598</v>
      </c>
      <c r="C756" s="360">
        <v>50</v>
      </c>
      <c r="D756" s="359" t="s">
        <v>5834</v>
      </c>
    </row>
    <row r="757" spans="2:4">
      <c r="B757" s="359" t="s">
        <v>5599</v>
      </c>
      <c r="C757" s="360">
        <v>6</v>
      </c>
      <c r="D757" s="359" t="s">
        <v>5903</v>
      </c>
    </row>
    <row r="758" spans="2:4">
      <c r="B758" s="359" t="s">
        <v>5600</v>
      </c>
      <c r="C758" s="360">
        <v>4</v>
      </c>
      <c r="D758" s="359" t="s">
        <v>5829</v>
      </c>
    </row>
    <row r="759" spans="2:4">
      <c r="B759" s="359" t="s">
        <v>5601</v>
      </c>
      <c r="C759" s="360">
        <v>4</v>
      </c>
      <c r="D759" s="359" t="s">
        <v>5829</v>
      </c>
    </row>
    <row r="760" spans="2:4">
      <c r="B760" s="359" t="s">
        <v>5602</v>
      </c>
      <c r="C760" s="360">
        <v>10</v>
      </c>
      <c r="D760" s="359" t="s">
        <v>3604</v>
      </c>
    </row>
    <row r="761" spans="2:4">
      <c r="B761" s="359" t="s">
        <v>5603</v>
      </c>
      <c r="C761" s="360">
        <v>50</v>
      </c>
      <c r="D761" s="359" t="s">
        <v>5904</v>
      </c>
    </row>
    <row r="762" spans="2:4">
      <c r="B762" s="359" t="s">
        <v>5604</v>
      </c>
      <c r="C762" s="360">
        <v>120</v>
      </c>
      <c r="D762" s="359" t="s">
        <v>4946</v>
      </c>
    </row>
    <row r="763" spans="2:4">
      <c r="B763" s="359" t="s">
        <v>5605</v>
      </c>
      <c r="C763" s="360">
        <v>1000</v>
      </c>
      <c r="D763" s="359" t="s">
        <v>4896</v>
      </c>
    </row>
    <row r="764" spans="2:4">
      <c r="B764" s="359" t="s">
        <v>5606</v>
      </c>
      <c r="C764" s="360">
        <v>50</v>
      </c>
      <c r="D764" s="359" t="s">
        <v>5905</v>
      </c>
    </row>
    <row r="765" spans="2:4">
      <c r="B765" s="359" t="s">
        <v>5607</v>
      </c>
      <c r="C765" s="360">
        <v>20</v>
      </c>
      <c r="D765" s="359" t="s">
        <v>4901</v>
      </c>
    </row>
    <row r="766" spans="2:4">
      <c r="B766" s="359" t="s">
        <v>5608</v>
      </c>
      <c r="C766" s="360">
        <v>400</v>
      </c>
      <c r="D766" s="359" t="s">
        <v>4348</v>
      </c>
    </row>
    <row r="767" spans="2:4">
      <c r="B767" s="359" t="s">
        <v>5609</v>
      </c>
      <c r="C767" s="360">
        <v>300</v>
      </c>
      <c r="D767" s="359" t="s">
        <v>5906</v>
      </c>
    </row>
    <row r="768" spans="2:4">
      <c r="B768" s="359" t="s">
        <v>5610</v>
      </c>
      <c r="C768" s="360">
        <v>7</v>
      </c>
      <c r="D768" s="359" t="s">
        <v>5907</v>
      </c>
    </row>
    <row r="769" spans="2:4">
      <c r="B769" s="359" t="s">
        <v>5611</v>
      </c>
      <c r="C769" s="360">
        <v>500</v>
      </c>
      <c r="D769" s="359" t="s">
        <v>1900</v>
      </c>
    </row>
    <row r="770" spans="2:4">
      <c r="B770" s="359" t="s">
        <v>5612</v>
      </c>
      <c r="C770" s="360">
        <v>2000</v>
      </c>
      <c r="D770" s="359" t="s">
        <v>2665</v>
      </c>
    </row>
    <row r="771" spans="2:4">
      <c r="B771" s="359" t="s">
        <v>5613</v>
      </c>
      <c r="C771" s="360">
        <v>500</v>
      </c>
      <c r="D771" s="359" t="s">
        <v>4897</v>
      </c>
    </row>
    <row r="772" spans="2:4">
      <c r="B772" s="359" t="s">
        <v>5614</v>
      </c>
      <c r="C772" s="360">
        <v>100</v>
      </c>
      <c r="D772" s="359" t="s">
        <v>3517</v>
      </c>
    </row>
    <row r="773" spans="2:4">
      <c r="B773" s="359" t="s">
        <v>5615</v>
      </c>
      <c r="C773" s="360">
        <v>50</v>
      </c>
      <c r="D773" s="359" t="s">
        <v>5834</v>
      </c>
    </row>
    <row r="774" spans="2:4">
      <c r="B774" s="359" t="s">
        <v>5616</v>
      </c>
      <c r="C774" s="360">
        <v>1.2</v>
      </c>
      <c r="D774" s="359" t="s">
        <v>1663</v>
      </c>
    </row>
    <row r="775" spans="2:4">
      <c r="B775" s="359" t="s">
        <v>5617</v>
      </c>
      <c r="C775" s="360">
        <v>30</v>
      </c>
      <c r="D775" s="359" t="s">
        <v>5908</v>
      </c>
    </row>
    <row r="776" spans="2:4">
      <c r="B776" s="359" t="s">
        <v>5618</v>
      </c>
      <c r="C776" s="360">
        <v>2500</v>
      </c>
      <c r="D776" s="359" t="s">
        <v>2189</v>
      </c>
    </row>
    <row r="777" spans="2:4">
      <c r="B777" s="359" t="s">
        <v>5619</v>
      </c>
      <c r="C777" s="360">
        <v>150</v>
      </c>
      <c r="D777" s="359" t="s">
        <v>5909</v>
      </c>
    </row>
    <row r="778" spans="2:4">
      <c r="B778" s="359" t="s">
        <v>5620</v>
      </c>
      <c r="C778" s="360">
        <v>1000</v>
      </c>
      <c r="D778" s="359" t="s">
        <v>5910</v>
      </c>
    </row>
    <row r="779" spans="2:4">
      <c r="B779" s="359" t="s">
        <v>5621</v>
      </c>
      <c r="C779" s="360">
        <v>5000</v>
      </c>
      <c r="D779" s="359" t="s">
        <v>5911</v>
      </c>
    </row>
    <row r="780" spans="2:4">
      <c r="B780" s="359" t="s">
        <v>5622</v>
      </c>
      <c r="C780" s="360">
        <v>50.5</v>
      </c>
      <c r="D780" s="359" t="s">
        <v>2794</v>
      </c>
    </row>
    <row r="781" spans="2:4">
      <c r="B781" s="359" t="s">
        <v>5623</v>
      </c>
      <c r="C781" s="360">
        <v>3000</v>
      </c>
      <c r="D781" s="359" t="s">
        <v>5912</v>
      </c>
    </row>
    <row r="782" spans="2:4">
      <c r="B782" s="359" t="s">
        <v>5624</v>
      </c>
      <c r="C782" s="360">
        <v>1000</v>
      </c>
      <c r="D782" s="359" t="s">
        <v>4233</v>
      </c>
    </row>
    <row r="783" spans="2:4">
      <c r="B783" s="359" t="s">
        <v>5625</v>
      </c>
      <c r="C783" s="360">
        <v>22</v>
      </c>
      <c r="D783" s="359" t="s">
        <v>5913</v>
      </c>
    </row>
    <row r="784" spans="2:4">
      <c r="B784" s="359" t="s">
        <v>5626</v>
      </c>
      <c r="C784" s="360">
        <v>10</v>
      </c>
      <c r="D784" s="359" t="s">
        <v>5807</v>
      </c>
    </row>
    <row r="785" spans="2:4">
      <c r="B785" s="359" t="s">
        <v>5627</v>
      </c>
      <c r="C785" s="360">
        <v>40</v>
      </c>
      <c r="D785" s="359" t="s">
        <v>3311</v>
      </c>
    </row>
    <row r="786" spans="2:4">
      <c r="B786" s="359" t="s">
        <v>5628</v>
      </c>
      <c r="C786" s="360">
        <v>40.590000000000003</v>
      </c>
      <c r="D786" s="359" t="s">
        <v>3546</v>
      </c>
    </row>
    <row r="787" spans="2:4">
      <c r="B787" s="359" t="s">
        <v>5629</v>
      </c>
      <c r="C787" s="360">
        <v>1000</v>
      </c>
      <c r="D787" s="359" t="s">
        <v>4939</v>
      </c>
    </row>
    <row r="788" spans="2:4">
      <c r="B788" s="359" t="s">
        <v>5630</v>
      </c>
      <c r="C788" s="360">
        <v>30</v>
      </c>
      <c r="D788" s="359" t="s">
        <v>4947</v>
      </c>
    </row>
    <row r="789" spans="2:4">
      <c r="B789" s="359" t="s">
        <v>5631</v>
      </c>
      <c r="C789" s="360">
        <v>50</v>
      </c>
      <c r="D789" s="359" t="s">
        <v>5914</v>
      </c>
    </row>
    <row r="790" spans="2:4">
      <c r="B790" s="359" t="s">
        <v>5632</v>
      </c>
      <c r="C790" s="360">
        <v>15</v>
      </c>
      <c r="D790" s="359" t="s">
        <v>4403</v>
      </c>
    </row>
    <row r="791" spans="2:4">
      <c r="B791" s="359" t="s">
        <v>5633</v>
      </c>
      <c r="C791" s="360">
        <v>100</v>
      </c>
      <c r="D791" s="359" t="s">
        <v>5915</v>
      </c>
    </row>
    <row r="792" spans="2:4">
      <c r="B792" s="359" t="s">
        <v>5634</v>
      </c>
      <c r="C792" s="360">
        <v>1000</v>
      </c>
      <c r="D792" s="359" t="s">
        <v>5916</v>
      </c>
    </row>
    <row r="793" spans="2:4">
      <c r="B793" s="359" t="s">
        <v>5635</v>
      </c>
      <c r="C793" s="360">
        <v>161.08000000000001</v>
      </c>
      <c r="D793" s="359" t="s">
        <v>3046</v>
      </c>
    </row>
    <row r="794" spans="2:4">
      <c r="B794" s="359" t="s">
        <v>5636</v>
      </c>
      <c r="C794" s="360">
        <v>100</v>
      </c>
      <c r="D794" s="359" t="s">
        <v>2484</v>
      </c>
    </row>
    <row r="795" spans="2:4">
      <c r="B795" s="359" t="s">
        <v>5637</v>
      </c>
      <c r="C795" s="360">
        <v>100</v>
      </c>
      <c r="D795" s="359" t="s">
        <v>3933</v>
      </c>
    </row>
    <row r="796" spans="2:4">
      <c r="B796" s="359" t="s">
        <v>5638</v>
      </c>
      <c r="C796" s="360">
        <v>100</v>
      </c>
      <c r="D796" s="359" t="s">
        <v>3933</v>
      </c>
    </row>
    <row r="797" spans="2:4">
      <c r="B797" s="359" t="s">
        <v>5639</v>
      </c>
      <c r="C797" s="360">
        <v>160.1</v>
      </c>
      <c r="D797" s="359" t="s">
        <v>5765</v>
      </c>
    </row>
    <row r="798" spans="2:4">
      <c r="B798" s="359" t="s">
        <v>5640</v>
      </c>
      <c r="C798" s="360">
        <v>10</v>
      </c>
      <c r="D798" s="359" t="s">
        <v>5890</v>
      </c>
    </row>
    <row r="799" spans="2:4">
      <c r="B799" s="359" t="s">
        <v>5641</v>
      </c>
      <c r="C799" s="360">
        <v>100</v>
      </c>
      <c r="D799" s="359" t="s">
        <v>3348</v>
      </c>
    </row>
    <row r="800" spans="2:4">
      <c r="B800" s="359" t="s">
        <v>5642</v>
      </c>
      <c r="C800" s="360">
        <v>100</v>
      </c>
      <c r="D800" s="359" t="s">
        <v>5735</v>
      </c>
    </row>
    <row r="801" spans="2:4">
      <c r="B801" s="359" t="s">
        <v>5643</v>
      </c>
      <c r="C801" s="360">
        <v>1000</v>
      </c>
      <c r="D801" s="359" t="s">
        <v>5917</v>
      </c>
    </row>
    <row r="802" spans="2:4">
      <c r="B802" s="359" t="s">
        <v>5644</v>
      </c>
      <c r="C802" s="360">
        <v>150</v>
      </c>
      <c r="D802" s="359" t="s">
        <v>4348</v>
      </c>
    </row>
    <row r="803" spans="2:4">
      <c r="B803" s="359" t="s">
        <v>5645</v>
      </c>
      <c r="C803" s="360">
        <v>50</v>
      </c>
      <c r="D803" s="359" t="s">
        <v>5834</v>
      </c>
    </row>
    <row r="804" spans="2:4">
      <c r="B804" s="359" t="s">
        <v>5646</v>
      </c>
      <c r="C804" s="360">
        <v>3</v>
      </c>
      <c r="D804" s="359" t="s">
        <v>5918</v>
      </c>
    </row>
    <row r="805" spans="2:4">
      <c r="B805" s="359" t="s">
        <v>5647</v>
      </c>
      <c r="C805" s="360">
        <v>500</v>
      </c>
      <c r="D805" s="359" t="s">
        <v>5919</v>
      </c>
    </row>
    <row r="806" spans="2:4">
      <c r="B806" s="359" t="s">
        <v>5648</v>
      </c>
      <c r="C806" s="360">
        <v>38</v>
      </c>
      <c r="D806" s="359" t="s">
        <v>5907</v>
      </c>
    </row>
    <row r="807" spans="2:4">
      <c r="B807" s="359" t="s">
        <v>5649</v>
      </c>
      <c r="C807" s="360">
        <v>200</v>
      </c>
      <c r="D807" s="359" t="s">
        <v>4461</v>
      </c>
    </row>
    <row r="808" spans="2:4">
      <c r="B808" s="359" t="s">
        <v>5650</v>
      </c>
      <c r="C808" s="360">
        <v>100</v>
      </c>
      <c r="D808" s="359" t="s">
        <v>4875</v>
      </c>
    </row>
    <row r="809" spans="2:4">
      <c r="B809" s="359" t="s">
        <v>5651</v>
      </c>
      <c r="C809" s="360">
        <v>10</v>
      </c>
      <c r="D809" s="359" t="s">
        <v>5756</v>
      </c>
    </row>
    <row r="810" spans="2:4">
      <c r="B810" s="359" t="s">
        <v>5652</v>
      </c>
      <c r="C810" s="360">
        <v>100</v>
      </c>
      <c r="D810" s="359" t="s">
        <v>5920</v>
      </c>
    </row>
    <row r="811" spans="2:4">
      <c r="B811" s="359" t="s">
        <v>5653</v>
      </c>
      <c r="C811" s="360">
        <v>500</v>
      </c>
      <c r="D811" s="359" t="s">
        <v>3034</v>
      </c>
    </row>
    <row r="812" spans="2:4">
      <c r="B812" s="359" t="s">
        <v>5654</v>
      </c>
      <c r="C812" s="360">
        <v>500</v>
      </c>
      <c r="D812" s="359" t="s">
        <v>2646</v>
      </c>
    </row>
    <row r="813" spans="2:4">
      <c r="B813" s="359" t="s">
        <v>5655</v>
      </c>
      <c r="C813" s="360">
        <v>50</v>
      </c>
      <c r="D813" s="359" t="s">
        <v>4348</v>
      </c>
    </row>
    <row r="814" spans="2:4">
      <c r="B814" s="359" t="s">
        <v>5656</v>
      </c>
      <c r="C814" s="360">
        <v>1000</v>
      </c>
      <c r="D814" s="359" t="s">
        <v>5689</v>
      </c>
    </row>
    <row r="815" spans="2:4">
      <c r="B815" s="359" t="s">
        <v>5657</v>
      </c>
      <c r="C815" s="360">
        <v>48</v>
      </c>
      <c r="D815" s="359" t="s">
        <v>5921</v>
      </c>
    </row>
    <row r="816" spans="2:4">
      <c r="B816" s="359" t="s">
        <v>5658</v>
      </c>
      <c r="C816" s="360">
        <v>250</v>
      </c>
      <c r="D816" s="359" t="s">
        <v>2245</v>
      </c>
    </row>
    <row r="817" spans="2:4">
      <c r="B817" s="359" t="s">
        <v>5659</v>
      </c>
      <c r="C817" s="360">
        <v>1</v>
      </c>
      <c r="D817" s="359" t="s">
        <v>4903</v>
      </c>
    </row>
    <row r="818" spans="2:4">
      <c r="B818" s="359" t="s">
        <v>5660</v>
      </c>
      <c r="C818" s="360">
        <v>20</v>
      </c>
      <c r="D818" s="359" t="s">
        <v>3711</v>
      </c>
    </row>
    <row r="819" spans="2:4">
      <c r="B819" s="359" t="s">
        <v>5661</v>
      </c>
      <c r="C819" s="360">
        <v>100</v>
      </c>
      <c r="D819" s="359" t="s">
        <v>4348</v>
      </c>
    </row>
    <row r="820" spans="2:4">
      <c r="B820" s="359" t="s">
        <v>5662</v>
      </c>
      <c r="C820" s="360">
        <v>300</v>
      </c>
      <c r="D820" s="359" t="s">
        <v>3507</v>
      </c>
    </row>
    <row r="821" spans="2:4">
      <c r="B821" s="359" t="s">
        <v>5663</v>
      </c>
      <c r="C821" s="360">
        <v>100</v>
      </c>
      <c r="D821" s="359" t="s">
        <v>4190</v>
      </c>
    </row>
    <row r="822" spans="2:4">
      <c r="B822" s="359" t="s">
        <v>5664</v>
      </c>
      <c r="C822" s="360">
        <v>1000</v>
      </c>
      <c r="D822" s="359" t="s">
        <v>5922</v>
      </c>
    </row>
    <row r="823" spans="2:4">
      <c r="B823" s="359" t="s">
        <v>5665</v>
      </c>
      <c r="C823" s="360">
        <v>50</v>
      </c>
      <c r="D823" s="359" t="s">
        <v>4109</v>
      </c>
    </row>
    <row r="824" spans="2:4">
      <c r="B824" s="116" t="s">
        <v>22</v>
      </c>
      <c r="C824" s="123">
        <f>SUM(C108:C823)</f>
        <v>358765.7099999999</v>
      </c>
    </row>
  </sheetData>
  <sheetProtection algorithmName="SHA-512" hashValue="3/IdPLXoLaayP6LPli15LXiZV5XTeLin+n4BBjvtjNGNnbuVwvQTDLuBUewzkQmplM4NV0aPtRcVa6Z/yJ/YAg==" saltValue="P5N1HlZ+volF3O2WaeLm9g==" spinCount="100000" sheet="1" objects="1" scenarios="1"/>
  <mergeCells count="3">
    <mergeCell ref="B1:D1"/>
    <mergeCell ref="B107:D107"/>
    <mergeCell ref="B5:D5"/>
  </mergeCell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27"/>
  <sheetViews>
    <sheetView workbookViewId="0">
      <selection activeCell="E4169" sqref="E4169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160" customWidth="1"/>
    <col min="4" max="4" width="27.7109375" style="12" customWidth="1"/>
    <col min="5" max="7" width="9.140625" style="1"/>
    <col min="8" max="9" width="9.140625" style="1" customWidth="1"/>
    <col min="10" max="10" width="20.42578125" style="1" customWidth="1"/>
    <col min="11" max="11" width="51.140625" style="1" customWidth="1"/>
    <col min="12" max="12" width="21.42578125" style="1" customWidth="1"/>
    <col min="13" max="13" width="23.42578125" style="3" customWidth="1"/>
    <col min="14" max="16384" width="9.140625" style="1"/>
  </cols>
  <sheetData>
    <row r="1" spans="1:13" ht="36.6" customHeight="1">
      <c r="A1" s="17"/>
      <c r="B1" s="17"/>
      <c r="C1" s="450" t="s">
        <v>166</v>
      </c>
      <c r="D1" s="450"/>
      <c r="E1" s="19"/>
    </row>
    <row r="2" spans="1:13" ht="14.25">
      <c r="B2" s="7" t="s">
        <v>11</v>
      </c>
      <c r="C2" s="157">
        <f>C14-C15</f>
        <v>9136.7999999999993</v>
      </c>
      <c r="D2" s="60"/>
    </row>
    <row r="3" spans="1:13">
      <c r="B3" s="8"/>
      <c r="C3" s="163"/>
      <c r="D3" s="11"/>
    </row>
    <row r="4" spans="1:13" s="22" customFormat="1" ht="32.25" customHeight="1">
      <c r="B4" s="23" t="s">
        <v>7</v>
      </c>
      <c r="C4" s="49" t="s">
        <v>8</v>
      </c>
      <c r="D4" s="23" t="s">
        <v>9</v>
      </c>
      <c r="J4" s="272"/>
      <c r="M4" s="199"/>
    </row>
    <row r="5" spans="1:13" ht="14.1" customHeight="1">
      <c r="B5" s="274">
        <v>42743</v>
      </c>
      <c r="C5" s="346">
        <v>720</v>
      </c>
      <c r="D5" s="275" t="s">
        <v>349</v>
      </c>
      <c r="J5" s="273"/>
    </row>
    <row r="6" spans="1:13" ht="14.1" customHeight="1">
      <c r="B6" s="274">
        <v>42754</v>
      </c>
      <c r="C6" s="346">
        <v>500</v>
      </c>
      <c r="D6" s="275" t="s">
        <v>7595</v>
      </c>
      <c r="J6" s="273"/>
    </row>
    <row r="7" spans="1:13" ht="14.1" customHeight="1">
      <c r="B7" s="274">
        <v>42750</v>
      </c>
      <c r="C7" s="346">
        <v>500</v>
      </c>
      <c r="D7" s="275" t="s">
        <v>350</v>
      </c>
      <c r="J7" s="273"/>
    </row>
    <row r="8" spans="1:13" ht="14.1" customHeight="1">
      <c r="B8" s="274">
        <v>42749</v>
      </c>
      <c r="C8" s="346">
        <v>300</v>
      </c>
      <c r="D8" s="275" t="s">
        <v>125</v>
      </c>
      <c r="J8" s="273"/>
    </row>
    <row r="9" spans="1:13" ht="14.1" customHeight="1">
      <c r="B9" s="274">
        <v>42748</v>
      </c>
      <c r="C9" s="346">
        <v>5000</v>
      </c>
      <c r="D9" s="275" t="s">
        <v>7596</v>
      </c>
      <c r="J9" s="273"/>
    </row>
    <row r="10" spans="1:13" ht="14.1" customHeight="1">
      <c r="B10" s="274">
        <v>42746</v>
      </c>
      <c r="C10" s="346">
        <v>2000</v>
      </c>
      <c r="D10" s="275" t="s">
        <v>126</v>
      </c>
      <c r="J10" s="273"/>
    </row>
    <row r="11" spans="1:13" ht="14.1" customHeight="1">
      <c r="B11" s="274">
        <v>42745</v>
      </c>
      <c r="C11" s="346">
        <v>50</v>
      </c>
      <c r="D11" s="275" t="s">
        <v>127</v>
      </c>
    </row>
    <row r="12" spans="1:13" ht="14.1" customHeight="1">
      <c r="B12" s="274">
        <v>42742</v>
      </c>
      <c r="C12" s="346">
        <v>150</v>
      </c>
      <c r="D12" s="275" t="s">
        <v>7595</v>
      </c>
      <c r="J12" s="273"/>
    </row>
    <row r="13" spans="1:13" ht="14.1" customHeight="1">
      <c r="B13" s="274">
        <v>42739</v>
      </c>
      <c r="C13" s="346">
        <v>500</v>
      </c>
      <c r="D13" s="275" t="s">
        <v>7595</v>
      </c>
      <c r="J13" s="273"/>
    </row>
    <row r="14" spans="1:13">
      <c r="B14" s="9" t="s">
        <v>6</v>
      </c>
      <c r="C14" s="166">
        <f>SUM(C5:C13)</f>
        <v>9720</v>
      </c>
      <c r="D14" s="30"/>
    </row>
    <row r="15" spans="1:13" s="27" customFormat="1" ht="10.5">
      <c r="B15" s="28" t="s">
        <v>16</v>
      </c>
      <c r="C15" s="167">
        <f>C14*0.06</f>
        <v>583.19999999999993</v>
      </c>
      <c r="D15" s="61"/>
      <c r="M15" s="276"/>
    </row>
    <row r="16" spans="1:13" s="6" customFormat="1">
      <c r="B16" s="11"/>
      <c r="C16" s="168"/>
      <c r="D16" s="11"/>
      <c r="M16" s="277"/>
    </row>
    <row r="17" spans="2:13" s="6" customFormat="1">
      <c r="B17" s="11"/>
      <c r="C17" s="168"/>
      <c r="D17" s="11"/>
      <c r="M17" s="277"/>
    </row>
    <row r="18" spans="2:13" s="6" customFormat="1">
      <c r="B18" s="11"/>
      <c r="C18" s="168"/>
      <c r="D18" s="11"/>
      <c r="M18" s="277"/>
    </row>
    <row r="19" spans="2:13" s="6" customFormat="1">
      <c r="B19" s="11"/>
      <c r="C19" s="168"/>
      <c r="D19" s="11"/>
      <c r="M19" s="277"/>
    </row>
    <row r="20" spans="2:13" s="6" customFormat="1">
      <c r="B20" s="249"/>
      <c r="C20" s="168"/>
      <c r="D20" s="11"/>
      <c r="M20" s="277"/>
    </row>
    <row r="21" spans="2:13" s="6" customFormat="1">
      <c r="B21" s="249"/>
      <c r="C21" s="168"/>
      <c r="D21" s="11"/>
      <c r="M21" s="277"/>
    </row>
    <row r="22" spans="2:13" s="6" customFormat="1">
      <c r="B22" s="249"/>
      <c r="C22" s="168"/>
      <c r="D22" s="11"/>
      <c r="M22" s="277"/>
    </row>
    <row r="23" spans="2:13" s="6" customFormat="1">
      <c r="B23" s="249"/>
      <c r="C23" s="168"/>
      <c r="D23" s="11"/>
      <c r="M23" s="277"/>
    </row>
    <row r="24" spans="2:13" s="6" customFormat="1">
      <c r="B24" s="249"/>
      <c r="C24" s="168"/>
      <c r="D24" s="11"/>
      <c r="M24" s="277"/>
    </row>
    <row r="25" spans="2:13" s="6" customFormat="1">
      <c r="B25" s="249"/>
      <c r="C25" s="168"/>
      <c r="D25" s="11"/>
      <c r="M25" s="277"/>
    </row>
    <row r="26" spans="2:13" s="6" customFormat="1">
      <c r="B26" s="249"/>
      <c r="C26" s="168"/>
      <c r="D26" s="11"/>
      <c r="M26" s="277"/>
    </row>
    <row r="27" spans="2:13" s="6" customFormat="1">
      <c r="B27" s="249"/>
      <c r="C27" s="168"/>
      <c r="D27" s="11"/>
      <c r="M27" s="277"/>
    </row>
    <row r="28" spans="2:13" s="6" customFormat="1">
      <c r="B28" s="249"/>
      <c r="C28" s="168"/>
      <c r="D28" s="11"/>
      <c r="M28" s="277"/>
    </row>
    <row r="29" spans="2:13" s="6" customFormat="1">
      <c r="B29" s="249"/>
      <c r="C29" s="168"/>
      <c r="D29" s="11"/>
      <c r="M29" s="277"/>
    </row>
    <row r="30" spans="2:13" s="6" customFormat="1">
      <c r="B30" s="11"/>
      <c r="C30" s="168"/>
      <c r="D30" s="11"/>
      <c r="M30" s="277"/>
    </row>
    <row r="31" spans="2:13" s="6" customFormat="1">
      <c r="B31" s="11"/>
      <c r="C31" s="168"/>
      <c r="D31" s="11"/>
      <c r="M31" s="277"/>
    </row>
    <row r="32" spans="2:13" s="6" customFormat="1">
      <c r="B32" s="11"/>
      <c r="C32" s="168"/>
      <c r="D32" s="11"/>
      <c r="M32" s="277"/>
    </row>
    <row r="33" spans="2:13" s="6" customFormat="1">
      <c r="B33" s="11"/>
      <c r="C33" s="168"/>
      <c r="D33" s="11"/>
      <c r="M33" s="277"/>
    </row>
    <row r="34" spans="2:13" s="6" customFormat="1">
      <c r="B34" s="11"/>
      <c r="C34" s="168"/>
      <c r="D34" s="11"/>
      <c r="M34" s="277"/>
    </row>
    <row r="35" spans="2:13" s="6" customFormat="1">
      <c r="B35" s="11"/>
      <c r="C35" s="168"/>
      <c r="D35" s="11"/>
      <c r="M35" s="277"/>
    </row>
    <row r="36" spans="2:13" s="6" customFormat="1">
      <c r="B36" s="11"/>
      <c r="C36" s="168"/>
      <c r="D36" s="11"/>
      <c r="M36" s="277"/>
    </row>
    <row r="37" spans="2:13" s="6" customFormat="1">
      <c r="B37" s="11"/>
      <c r="C37" s="168"/>
      <c r="D37" s="11"/>
      <c r="M37" s="277"/>
    </row>
    <row r="38" spans="2:13" s="6" customFormat="1">
      <c r="B38" s="11"/>
      <c r="C38" s="168"/>
      <c r="D38" s="11"/>
      <c r="M38" s="277"/>
    </row>
    <row r="39" spans="2:13" s="6" customFormat="1">
      <c r="B39" s="11"/>
      <c r="C39" s="168"/>
      <c r="D39" s="11"/>
      <c r="M39" s="277"/>
    </row>
    <row r="40" spans="2:13" s="6" customFormat="1">
      <c r="B40" s="11"/>
      <c r="C40" s="168"/>
      <c r="D40" s="11"/>
      <c r="M40" s="277"/>
    </row>
    <row r="41" spans="2:13" s="6" customFormat="1">
      <c r="B41" s="11"/>
      <c r="C41" s="168"/>
      <c r="D41" s="11"/>
      <c r="M41" s="277"/>
    </row>
    <row r="42" spans="2:13" s="6" customFormat="1">
      <c r="B42" s="11"/>
      <c r="C42" s="168"/>
      <c r="D42" s="11"/>
      <c r="M42" s="277"/>
    </row>
    <row r="43" spans="2:13" s="6" customFormat="1">
      <c r="B43" s="11"/>
      <c r="C43" s="168"/>
      <c r="D43" s="11"/>
      <c r="M43" s="277"/>
    </row>
    <row r="44" spans="2:13" s="6" customFormat="1">
      <c r="B44" s="11"/>
      <c r="C44" s="168"/>
      <c r="D44" s="11"/>
      <c r="M44" s="277"/>
    </row>
    <row r="45" spans="2:13" s="6" customFormat="1">
      <c r="B45" s="11"/>
      <c r="C45" s="168"/>
      <c r="D45" s="11"/>
      <c r="M45" s="277"/>
    </row>
    <row r="46" spans="2:13" s="6" customFormat="1">
      <c r="B46" s="11"/>
      <c r="C46" s="168"/>
      <c r="D46" s="11"/>
      <c r="M46" s="277"/>
    </row>
    <row r="47" spans="2:13" s="6" customFormat="1">
      <c r="B47" s="11"/>
      <c r="C47" s="168"/>
      <c r="D47" s="11"/>
      <c r="M47" s="277"/>
    </row>
    <row r="48" spans="2:13" s="6" customFormat="1">
      <c r="B48" s="11"/>
      <c r="C48" s="168"/>
      <c r="D48" s="11"/>
      <c r="M48" s="277"/>
    </row>
    <row r="49" spans="2:13" s="6" customFormat="1">
      <c r="B49" s="11"/>
      <c r="C49" s="168"/>
      <c r="D49" s="11"/>
      <c r="M49" s="277"/>
    </row>
    <row r="50" spans="2:13" s="6" customFormat="1">
      <c r="B50" s="11"/>
      <c r="C50" s="168"/>
      <c r="D50" s="11"/>
      <c r="M50" s="277"/>
    </row>
    <row r="51" spans="2:13" s="6" customFormat="1">
      <c r="B51" s="11"/>
      <c r="C51" s="168"/>
      <c r="D51" s="11"/>
      <c r="M51" s="277"/>
    </row>
    <row r="52" spans="2:13" s="6" customFormat="1">
      <c r="B52" s="11"/>
      <c r="C52" s="168"/>
      <c r="D52" s="11"/>
      <c r="M52" s="277"/>
    </row>
    <row r="53" spans="2:13" s="6" customFormat="1">
      <c r="B53" s="11"/>
      <c r="C53" s="168"/>
      <c r="D53" s="11"/>
      <c r="M53" s="277"/>
    </row>
    <row r="54" spans="2:13" s="6" customFormat="1">
      <c r="B54" s="11"/>
      <c r="C54" s="168"/>
      <c r="D54" s="11"/>
      <c r="M54" s="277"/>
    </row>
    <row r="55" spans="2:13" s="6" customFormat="1">
      <c r="B55" s="11"/>
      <c r="C55" s="168"/>
      <c r="D55" s="11"/>
      <c r="M55" s="277"/>
    </row>
    <row r="56" spans="2:13" s="6" customFormat="1">
      <c r="B56" s="11"/>
      <c r="C56" s="168"/>
      <c r="D56" s="11"/>
      <c r="M56" s="277"/>
    </row>
    <row r="57" spans="2:13" s="6" customFormat="1">
      <c r="B57" s="11"/>
      <c r="C57" s="168"/>
      <c r="D57" s="11"/>
      <c r="M57" s="277"/>
    </row>
    <row r="58" spans="2:13" s="6" customFormat="1">
      <c r="B58" s="11"/>
      <c r="C58" s="168"/>
      <c r="D58" s="11"/>
      <c r="M58" s="277"/>
    </row>
    <row r="59" spans="2:13" s="6" customFormat="1">
      <c r="B59" s="11"/>
      <c r="C59" s="168"/>
      <c r="D59" s="11"/>
      <c r="M59" s="277"/>
    </row>
    <row r="60" spans="2:13" s="6" customFormat="1">
      <c r="B60" s="11"/>
      <c r="C60" s="168"/>
      <c r="D60" s="11"/>
      <c r="M60" s="277"/>
    </row>
    <row r="61" spans="2:13" s="6" customFormat="1">
      <c r="B61" s="11"/>
      <c r="C61" s="168"/>
      <c r="D61" s="11"/>
      <c r="M61" s="277"/>
    </row>
    <row r="62" spans="2:13" s="6" customFormat="1">
      <c r="B62" s="11"/>
      <c r="C62" s="168"/>
      <c r="D62" s="11"/>
      <c r="M62" s="277"/>
    </row>
    <row r="63" spans="2:13" s="6" customFormat="1">
      <c r="B63" s="11"/>
      <c r="C63" s="168"/>
      <c r="D63" s="11"/>
      <c r="M63" s="277"/>
    </row>
    <row r="64" spans="2:13" s="6" customFormat="1">
      <c r="B64" s="11"/>
      <c r="C64" s="168"/>
      <c r="D64" s="11"/>
      <c r="M64" s="277"/>
    </row>
    <row r="65" spans="2:13" s="6" customFormat="1">
      <c r="B65" s="11"/>
      <c r="C65" s="168"/>
      <c r="D65" s="11"/>
      <c r="M65" s="277"/>
    </row>
    <row r="66" spans="2:13" s="6" customFormat="1">
      <c r="B66" s="11"/>
      <c r="C66" s="168"/>
      <c r="D66" s="11"/>
      <c r="M66" s="277"/>
    </row>
    <row r="67" spans="2:13" s="6" customFormat="1">
      <c r="B67" s="11"/>
      <c r="C67" s="168"/>
      <c r="D67" s="11"/>
      <c r="M67" s="277"/>
    </row>
    <row r="68" spans="2:13" s="6" customFormat="1">
      <c r="B68" s="11"/>
      <c r="C68" s="168"/>
      <c r="D68" s="11"/>
      <c r="M68" s="277"/>
    </row>
    <row r="69" spans="2:13" s="6" customFormat="1">
      <c r="B69" s="11"/>
      <c r="C69" s="168"/>
      <c r="D69" s="11"/>
      <c r="M69" s="277"/>
    </row>
    <row r="70" spans="2:13" s="6" customFormat="1">
      <c r="B70" s="11"/>
      <c r="C70" s="168"/>
      <c r="D70" s="11"/>
      <c r="M70" s="277"/>
    </row>
    <row r="71" spans="2:13" s="6" customFormat="1">
      <c r="B71" s="11"/>
      <c r="C71" s="168"/>
      <c r="D71" s="11"/>
      <c r="M71" s="277"/>
    </row>
    <row r="72" spans="2:13" s="6" customFormat="1">
      <c r="B72" s="11"/>
      <c r="C72" s="168"/>
      <c r="D72" s="11"/>
      <c r="M72" s="277"/>
    </row>
    <row r="73" spans="2:13" s="6" customFormat="1">
      <c r="B73" s="11"/>
      <c r="C73" s="168"/>
      <c r="D73" s="11"/>
      <c r="M73" s="277"/>
    </row>
    <row r="74" spans="2:13" s="6" customFormat="1">
      <c r="B74" s="11"/>
      <c r="C74" s="168"/>
      <c r="D74" s="11"/>
      <c r="M74" s="277"/>
    </row>
    <row r="75" spans="2:13" s="6" customFormat="1">
      <c r="B75" s="11"/>
      <c r="C75" s="168"/>
      <c r="D75" s="11"/>
      <c r="M75" s="277"/>
    </row>
    <row r="76" spans="2:13" s="6" customFormat="1">
      <c r="B76" s="11"/>
      <c r="C76" s="168"/>
      <c r="D76" s="11"/>
      <c r="M76" s="277"/>
    </row>
    <row r="77" spans="2:13" s="6" customFormat="1">
      <c r="B77" s="11"/>
      <c r="C77" s="168"/>
      <c r="D77" s="11"/>
      <c r="M77" s="277"/>
    </row>
    <row r="78" spans="2:13" s="6" customFormat="1">
      <c r="B78" s="11"/>
      <c r="C78" s="168"/>
      <c r="D78" s="11"/>
      <c r="M78" s="277"/>
    </row>
    <row r="79" spans="2:13" s="6" customFormat="1">
      <c r="B79" s="11"/>
      <c r="C79" s="168"/>
      <c r="D79" s="11"/>
      <c r="M79" s="277"/>
    </row>
    <row r="80" spans="2:13" s="6" customFormat="1">
      <c r="B80" s="11"/>
      <c r="C80" s="168"/>
      <c r="D80" s="11"/>
      <c r="M80" s="277"/>
    </row>
    <row r="81" spans="2:13" s="6" customFormat="1">
      <c r="B81" s="11"/>
      <c r="C81" s="168"/>
      <c r="D81" s="11"/>
      <c r="M81" s="277"/>
    </row>
    <row r="82" spans="2:13" s="6" customFormat="1">
      <c r="B82" s="11"/>
      <c r="C82" s="168"/>
      <c r="D82" s="11"/>
      <c r="M82" s="277"/>
    </row>
    <row r="83" spans="2:13" s="6" customFormat="1">
      <c r="B83" s="11"/>
      <c r="C83" s="168"/>
      <c r="D83" s="11"/>
      <c r="M83" s="277"/>
    </row>
    <row r="84" spans="2:13" s="6" customFormat="1">
      <c r="B84" s="11"/>
      <c r="C84" s="168"/>
      <c r="D84" s="11"/>
      <c r="M84" s="277"/>
    </row>
    <row r="85" spans="2:13" s="6" customFormat="1">
      <c r="B85" s="11"/>
      <c r="C85" s="168"/>
      <c r="D85" s="11"/>
      <c r="M85" s="277"/>
    </row>
    <row r="86" spans="2:13" s="6" customFormat="1">
      <c r="B86" s="11"/>
      <c r="C86" s="168"/>
      <c r="D86" s="11"/>
      <c r="M86" s="277"/>
    </row>
    <row r="87" spans="2:13" s="6" customFormat="1">
      <c r="B87" s="11"/>
      <c r="C87" s="168"/>
      <c r="D87" s="11"/>
      <c r="M87" s="277"/>
    </row>
    <row r="88" spans="2:13" s="6" customFormat="1">
      <c r="B88" s="11"/>
      <c r="C88" s="168"/>
      <c r="D88" s="11"/>
      <c r="M88" s="277"/>
    </row>
    <row r="89" spans="2:13" s="6" customFormat="1">
      <c r="B89" s="11"/>
      <c r="C89" s="168"/>
      <c r="D89" s="11"/>
      <c r="M89" s="277"/>
    </row>
    <row r="90" spans="2:13" s="6" customFormat="1">
      <c r="B90" s="11"/>
      <c r="C90" s="168"/>
      <c r="D90" s="11"/>
      <c r="M90" s="277"/>
    </row>
    <row r="91" spans="2:13" s="6" customFormat="1">
      <c r="B91" s="11"/>
      <c r="C91" s="168"/>
      <c r="D91" s="11"/>
      <c r="M91" s="277"/>
    </row>
    <row r="92" spans="2:13" s="6" customFormat="1">
      <c r="B92" s="11"/>
      <c r="C92" s="168"/>
      <c r="D92" s="11"/>
      <c r="M92" s="277"/>
    </row>
    <row r="93" spans="2:13" s="6" customFormat="1">
      <c r="B93" s="11"/>
      <c r="C93" s="168"/>
      <c r="D93" s="11"/>
      <c r="M93" s="277"/>
    </row>
    <row r="94" spans="2:13" s="6" customFormat="1">
      <c r="B94" s="11"/>
      <c r="C94" s="168"/>
      <c r="D94" s="11"/>
      <c r="M94" s="277"/>
    </row>
    <row r="95" spans="2:13" s="6" customFormat="1">
      <c r="B95" s="11"/>
      <c r="C95" s="168"/>
      <c r="D95" s="11"/>
      <c r="M95" s="277"/>
    </row>
    <row r="96" spans="2:13" s="6" customFormat="1">
      <c r="B96" s="11"/>
      <c r="C96" s="168"/>
      <c r="D96" s="11"/>
      <c r="M96" s="277"/>
    </row>
    <row r="97" spans="2:13" s="6" customFormat="1">
      <c r="B97" s="11"/>
      <c r="C97" s="168"/>
      <c r="D97" s="11"/>
      <c r="M97" s="277"/>
    </row>
    <row r="98" spans="2:13" s="6" customFormat="1">
      <c r="B98" s="11"/>
      <c r="C98" s="168"/>
      <c r="D98" s="11"/>
      <c r="M98" s="277"/>
    </row>
    <row r="99" spans="2:13" s="6" customFormat="1">
      <c r="B99" s="11"/>
      <c r="C99" s="168"/>
      <c r="D99" s="11"/>
      <c r="M99" s="277"/>
    </row>
    <row r="100" spans="2:13" s="6" customFormat="1">
      <c r="B100" s="11"/>
      <c r="C100" s="168"/>
      <c r="D100" s="11"/>
      <c r="M100" s="277"/>
    </row>
    <row r="101" spans="2:13" s="6" customFormat="1">
      <c r="B101" s="11"/>
      <c r="C101" s="168"/>
      <c r="D101" s="11"/>
      <c r="M101" s="277"/>
    </row>
    <row r="102" spans="2:13" s="6" customFormat="1">
      <c r="B102" s="11"/>
      <c r="C102" s="168"/>
      <c r="D102" s="11"/>
      <c r="M102" s="277"/>
    </row>
    <row r="103" spans="2:13" s="6" customFormat="1">
      <c r="B103" s="11"/>
      <c r="C103" s="168"/>
      <c r="D103" s="11"/>
      <c r="M103" s="277"/>
    </row>
    <row r="104" spans="2:13" s="6" customFormat="1">
      <c r="B104" s="11"/>
      <c r="C104" s="168"/>
      <c r="D104" s="11"/>
      <c r="M104" s="277"/>
    </row>
    <row r="105" spans="2:13" s="6" customFormat="1">
      <c r="B105" s="11"/>
      <c r="C105" s="168"/>
      <c r="D105" s="11"/>
      <c r="M105" s="277"/>
    </row>
    <row r="106" spans="2:13" s="6" customFormat="1">
      <c r="B106" s="11"/>
      <c r="C106" s="168"/>
      <c r="D106" s="11"/>
      <c r="M106" s="277"/>
    </row>
    <row r="107" spans="2:13" s="6" customFormat="1">
      <c r="B107" s="11"/>
      <c r="C107" s="168"/>
      <c r="D107" s="11"/>
      <c r="M107" s="277"/>
    </row>
    <row r="108" spans="2:13" s="6" customFormat="1">
      <c r="B108" s="11"/>
      <c r="C108" s="168"/>
      <c r="D108" s="11"/>
      <c r="M108" s="277"/>
    </row>
    <row r="109" spans="2:13" s="6" customFormat="1">
      <c r="B109" s="11"/>
      <c r="C109" s="168"/>
      <c r="D109" s="11"/>
      <c r="M109" s="277"/>
    </row>
    <row r="110" spans="2:13" s="6" customFormat="1">
      <c r="B110" s="11"/>
      <c r="C110" s="168"/>
      <c r="D110" s="11"/>
      <c r="M110" s="277"/>
    </row>
    <row r="111" spans="2:13" s="6" customFormat="1">
      <c r="B111" s="11"/>
      <c r="C111" s="168"/>
      <c r="D111" s="11"/>
      <c r="M111" s="277"/>
    </row>
    <row r="112" spans="2:13" s="6" customFormat="1">
      <c r="B112" s="11"/>
      <c r="C112" s="168"/>
      <c r="D112" s="11"/>
      <c r="M112" s="277"/>
    </row>
    <row r="113" spans="2:13" s="6" customFormat="1">
      <c r="B113" s="11"/>
      <c r="C113" s="168"/>
      <c r="D113" s="11"/>
      <c r="M113" s="277"/>
    </row>
    <row r="114" spans="2:13" s="6" customFormat="1">
      <c r="B114" s="11"/>
      <c r="C114" s="168"/>
      <c r="D114" s="11"/>
      <c r="M114" s="277"/>
    </row>
    <row r="115" spans="2:13" s="6" customFormat="1">
      <c r="B115" s="11"/>
      <c r="C115" s="168"/>
      <c r="D115" s="11"/>
      <c r="M115" s="277"/>
    </row>
    <row r="116" spans="2:13" s="6" customFormat="1">
      <c r="B116" s="11"/>
      <c r="C116" s="168"/>
      <c r="D116" s="11"/>
      <c r="M116" s="277"/>
    </row>
    <row r="117" spans="2:13" s="6" customFormat="1">
      <c r="B117" s="11"/>
      <c r="C117" s="168"/>
      <c r="D117" s="11"/>
      <c r="M117" s="277"/>
    </row>
    <row r="118" spans="2:13" s="6" customFormat="1">
      <c r="B118" s="11"/>
      <c r="C118" s="168"/>
      <c r="D118" s="11"/>
      <c r="M118" s="277"/>
    </row>
    <row r="119" spans="2:13" s="6" customFormat="1">
      <c r="B119" s="11"/>
      <c r="C119" s="168"/>
      <c r="D119" s="11"/>
      <c r="M119" s="277"/>
    </row>
    <row r="120" spans="2:13" s="6" customFormat="1">
      <c r="B120" s="11"/>
      <c r="C120" s="168"/>
      <c r="D120" s="11"/>
      <c r="M120" s="277"/>
    </row>
    <row r="121" spans="2:13" s="6" customFormat="1">
      <c r="B121" s="11"/>
      <c r="C121" s="168"/>
      <c r="D121" s="11"/>
      <c r="M121" s="277"/>
    </row>
    <row r="122" spans="2:13" s="6" customFormat="1">
      <c r="B122" s="11"/>
      <c r="C122" s="168"/>
      <c r="D122" s="11"/>
      <c r="M122" s="277"/>
    </row>
    <row r="123" spans="2:13" s="6" customFormat="1">
      <c r="B123" s="11"/>
      <c r="C123" s="168"/>
      <c r="D123" s="11"/>
      <c r="M123" s="277"/>
    </row>
    <row r="124" spans="2:13" s="6" customFormat="1">
      <c r="B124" s="11"/>
      <c r="C124" s="168"/>
      <c r="D124" s="11"/>
      <c r="M124" s="277"/>
    </row>
    <row r="125" spans="2:13" s="6" customFormat="1">
      <c r="B125" s="11"/>
      <c r="C125" s="168"/>
      <c r="D125" s="11"/>
      <c r="M125" s="277"/>
    </row>
    <row r="126" spans="2:13" s="6" customFormat="1">
      <c r="B126" s="11"/>
      <c r="C126" s="168"/>
      <c r="D126" s="11"/>
      <c r="M126" s="277"/>
    </row>
    <row r="127" spans="2:13" s="6" customFormat="1">
      <c r="B127" s="11"/>
      <c r="C127" s="168"/>
      <c r="D127" s="11"/>
      <c r="M127" s="277"/>
    </row>
    <row r="128" spans="2:13" s="6" customFormat="1">
      <c r="B128" s="11"/>
      <c r="C128" s="168"/>
      <c r="D128" s="11"/>
      <c r="M128" s="277"/>
    </row>
    <row r="129" spans="2:13" s="6" customFormat="1">
      <c r="B129" s="11"/>
      <c r="C129" s="168"/>
      <c r="D129" s="11"/>
      <c r="M129" s="277"/>
    </row>
    <row r="130" spans="2:13" s="6" customFormat="1">
      <c r="B130" s="11"/>
      <c r="C130" s="168"/>
      <c r="D130" s="11"/>
      <c r="M130" s="277"/>
    </row>
    <row r="131" spans="2:13" s="6" customFormat="1">
      <c r="B131" s="11"/>
      <c r="C131" s="168"/>
      <c r="D131" s="11"/>
      <c r="M131" s="277"/>
    </row>
    <row r="132" spans="2:13" s="6" customFormat="1">
      <c r="B132" s="11"/>
      <c r="C132" s="168"/>
      <c r="D132" s="11"/>
      <c r="M132" s="277"/>
    </row>
    <row r="133" spans="2:13" s="6" customFormat="1">
      <c r="B133" s="11"/>
      <c r="C133" s="168"/>
      <c r="D133" s="11"/>
      <c r="M133" s="277"/>
    </row>
    <row r="134" spans="2:13" s="6" customFormat="1">
      <c r="B134" s="11"/>
      <c r="C134" s="168"/>
      <c r="D134" s="11"/>
      <c r="M134" s="277"/>
    </row>
    <row r="135" spans="2:13" s="6" customFormat="1">
      <c r="B135" s="11"/>
      <c r="C135" s="168"/>
      <c r="D135" s="11"/>
      <c r="M135" s="277"/>
    </row>
    <row r="136" spans="2:13" s="6" customFormat="1">
      <c r="B136" s="11"/>
      <c r="C136" s="168"/>
      <c r="D136" s="11"/>
      <c r="M136" s="277"/>
    </row>
    <row r="137" spans="2:13" s="6" customFormat="1">
      <c r="B137" s="11"/>
      <c r="C137" s="168"/>
      <c r="D137" s="11"/>
      <c r="M137" s="277"/>
    </row>
    <row r="138" spans="2:13" s="6" customFormat="1">
      <c r="B138" s="11"/>
      <c r="C138" s="168"/>
      <c r="D138" s="11"/>
      <c r="M138" s="277"/>
    </row>
    <row r="139" spans="2:13" s="6" customFormat="1">
      <c r="B139" s="11"/>
      <c r="C139" s="168"/>
      <c r="D139" s="11"/>
      <c r="M139" s="277"/>
    </row>
    <row r="140" spans="2:13" s="6" customFormat="1">
      <c r="B140" s="11"/>
      <c r="C140" s="168"/>
      <c r="D140" s="11"/>
      <c r="M140" s="277"/>
    </row>
    <row r="141" spans="2:13" s="6" customFormat="1">
      <c r="B141" s="11"/>
      <c r="C141" s="168"/>
      <c r="D141" s="11"/>
      <c r="M141" s="277"/>
    </row>
    <row r="142" spans="2:13" s="6" customFormat="1">
      <c r="B142" s="11"/>
      <c r="C142" s="168"/>
      <c r="D142" s="11"/>
      <c r="M142" s="277"/>
    </row>
    <row r="143" spans="2:13" s="6" customFormat="1">
      <c r="B143" s="11"/>
      <c r="C143" s="168"/>
      <c r="D143" s="11"/>
      <c r="M143" s="277"/>
    </row>
    <row r="144" spans="2:13" s="6" customFormat="1">
      <c r="B144" s="11"/>
      <c r="C144" s="168"/>
      <c r="D144" s="11"/>
      <c r="M144" s="277"/>
    </row>
    <row r="145" spans="2:13" s="6" customFormat="1">
      <c r="B145" s="11"/>
      <c r="C145" s="168"/>
      <c r="D145" s="11"/>
      <c r="M145" s="277"/>
    </row>
    <row r="146" spans="2:13" s="6" customFormat="1">
      <c r="B146" s="11"/>
      <c r="C146" s="168"/>
      <c r="D146" s="11"/>
      <c r="M146" s="277"/>
    </row>
    <row r="147" spans="2:13" s="6" customFormat="1">
      <c r="B147" s="11"/>
      <c r="C147" s="168"/>
      <c r="D147" s="11"/>
      <c r="M147" s="277"/>
    </row>
    <row r="148" spans="2:13" s="6" customFormat="1">
      <c r="B148" s="11"/>
      <c r="C148" s="168"/>
      <c r="D148" s="11"/>
      <c r="M148" s="277"/>
    </row>
    <row r="149" spans="2:13" s="6" customFormat="1">
      <c r="B149" s="11"/>
      <c r="C149" s="168"/>
      <c r="D149" s="11"/>
      <c r="M149" s="277"/>
    </row>
    <row r="150" spans="2:13" s="6" customFormat="1">
      <c r="B150" s="11"/>
      <c r="C150" s="168"/>
      <c r="D150" s="11"/>
      <c r="M150" s="277"/>
    </row>
    <row r="151" spans="2:13" s="6" customFormat="1">
      <c r="B151" s="11"/>
      <c r="C151" s="168"/>
      <c r="D151" s="11"/>
      <c r="M151" s="277"/>
    </row>
    <row r="152" spans="2:13" s="6" customFormat="1">
      <c r="B152" s="11"/>
      <c r="C152" s="168"/>
      <c r="D152" s="11"/>
      <c r="M152" s="277"/>
    </row>
    <row r="153" spans="2:13" s="6" customFormat="1">
      <c r="B153" s="11"/>
      <c r="C153" s="168"/>
      <c r="D153" s="11"/>
      <c r="M153" s="277"/>
    </row>
    <row r="154" spans="2:13" s="6" customFormat="1">
      <c r="B154" s="11"/>
      <c r="C154" s="168"/>
      <c r="D154" s="11"/>
      <c r="M154" s="277"/>
    </row>
    <row r="155" spans="2:13" s="6" customFormat="1">
      <c r="B155" s="11"/>
      <c r="C155" s="168"/>
      <c r="D155" s="11"/>
      <c r="M155" s="277"/>
    </row>
    <row r="156" spans="2:13" s="6" customFormat="1">
      <c r="B156" s="11"/>
      <c r="C156" s="168"/>
      <c r="D156" s="11"/>
      <c r="M156" s="277"/>
    </row>
    <row r="157" spans="2:13" s="6" customFormat="1">
      <c r="B157" s="11"/>
      <c r="C157" s="168"/>
      <c r="D157" s="11"/>
      <c r="M157" s="277"/>
    </row>
    <row r="158" spans="2:13" s="6" customFormat="1">
      <c r="B158" s="11"/>
      <c r="C158" s="168"/>
      <c r="D158" s="11"/>
      <c r="M158" s="277"/>
    </row>
    <row r="159" spans="2:13" s="6" customFormat="1">
      <c r="B159" s="11"/>
      <c r="C159" s="168"/>
      <c r="D159" s="11"/>
      <c r="M159" s="277"/>
    </row>
    <row r="160" spans="2:13" s="6" customFormat="1">
      <c r="B160" s="11"/>
      <c r="C160" s="168"/>
      <c r="D160" s="11"/>
      <c r="M160" s="277"/>
    </row>
    <row r="161" spans="2:13" s="6" customFormat="1">
      <c r="B161" s="11"/>
      <c r="C161" s="168"/>
      <c r="D161" s="11"/>
      <c r="M161" s="277"/>
    </row>
    <row r="162" spans="2:13" s="6" customFormat="1">
      <c r="B162" s="11"/>
      <c r="C162" s="168"/>
      <c r="D162" s="11"/>
      <c r="M162" s="277"/>
    </row>
    <row r="163" spans="2:13" s="6" customFormat="1">
      <c r="B163" s="11"/>
      <c r="C163" s="168"/>
      <c r="D163" s="11"/>
      <c r="M163" s="277"/>
    </row>
    <row r="164" spans="2:13" s="6" customFormat="1">
      <c r="B164" s="11"/>
      <c r="C164" s="168"/>
      <c r="D164" s="11"/>
      <c r="M164" s="277"/>
    </row>
    <row r="165" spans="2:13" s="6" customFormat="1">
      <c r="B165" s="11"/>
      <c r="C165" s="168"/>
      <c r="D165" s="11"/>
      <c r="M165" s="277"/>
    </row>
    <row r="166" spans="2:13" s="6" customFormat="1">
      <c r="B166" s="11"/>
      <c r="C166" s="168"/>
      <c r="D166" s="11"/>
      <c r="M166" s="277"/>
    </row>
    <row r="167" spans="2:13" s="6" customFormat="1">
      <c r="B167" s="11"/>
      <c r="C167" s="168"/>
      <c r="D167" s="11"/>
      <c r="M167" s="277"/>
    </row>
    <row r="168" spans="2:13" s="6" customFormat="1">
      <c r="B168" s="11"/>
      <c r="C168" s="168"/>
      <c r="D168" s="11"/>
      <c r="M168" s="277"/>
    </row>
    <row r="169" spans="2:13" s="6" customFormat="1">
      <c r="B169" s="11"/>
      <c r="C169" s="168"/>
      <c r="D169" s="11"/>
      <c r="M169" s="277"/>
    </row>
    <row r="170" spans="2:13" s="6" customFormat="1">
      <c r="B170" s="11"/>
      <c r="C170" s="168"/>
      <c r="D170" s="11"/>
      <c r="M170" s="277"/>
    </row>
    <row r="171" spans="2:13" s="6" customFormat="1">
      <c r="B171" s="11"/>
      <c r="C171" s="168"/>
      <c r="D171" s="11"/>
      <c r="M171" s="277"/>
    </row>
    <row r="172" spans="2:13" s="6" customFormat="1">
      <c r="B172" s="11"/>
      <c r="C172" s="168"/>
      <c r="D172" s="11"/>
      <c r="M172" s="277"/>
    </row>
    <row r="173" spans="2:13" s="6" customFormat="1">
      <c r="B173" s="11"/>
      <c r="C173" s="168"/>
      <c r="D173" s="11"/>
      <c r="M173" s="277"/>
    </row>
    <row r="174" spans="2:13" s="6" customFormat="1">
      <c r="B174" s="11"/>
      <c r="C174" s="168"/>
      <c r="D174" s="11"/>
      <c r="M174" s="277"/>
    </row>
    <row r="175" spans="2:13" s="6" customFormat="1">
      <c r="B175" s="11"/>
      <c r="C175" s="168"/>
      <c r="D175" s="11"/>
      <c r="M175" s="277"/>
    </row>
    <row r="176" spans="2:13" s="6" customFormat="1">
      <c r="B176" s="11"/>
      <c r="C176" s="168"/>
      <c r="D176" s="11"/>
      <c r="M176" s="277"/>
    </row>
    <row r="177" spans="2:13" s="6" customFormat="1">
      <c r="B177" s="11"/>
      <c r="C177" s="168"/>
      <c r="D177" s="11"/>
      <c r="M177" s="277"/>
    </row>
    <row r="178" spans="2:13" s="6" customFormat="1">
      <c r="B178" s="11"/>
      <c r="C178" s="168"/>
      <c r="D178" s="11"/>
      <c r="M178" s="277"/>
    </row>
    <row r="179" spans="2:13" s="6" customFormat="1">
      <c r="B179" s="11"/>
      <c r="C179" s="168"/>
      <c r="D179" s="11"/>
      <c r="M179" s="277"/>
    </row>
    <row r="180" spans="2:13" s="6" customFormat="1">
      <c r="B180" s="11"/>
      <c r="C180" s="168"/>
      <c r="D180" s="11"/>
      <c r="M180" s="277"/>
    </row>
    <row r="181" spans="2:13" s="6" customFormat="1">
      <c r="B181" s="11"/>
      <c r="C181" s="168"/>
      <c r="D181" s="11"/>
      <c r="M181" s="277"/>
    </row>
    <row r="182" spans="2:13" s="6" customFormat="1">
      <c r="B182" s="11"/>
      <c r="C182" s="168"/>
      <c r="D182" s="11"/>
      <c r="M182" s="277"/>
    </row>
    <row r="183" spans="2:13" s="6" customFormat="1">
      <c r="B183" s="11"/>
      <c r="C183" s="168"/>
      <c r="D183" s="11"/>
      <c r="M183" s="277"/>
    </row>
    <row r="184" spans="2:13" s="6" customFormat="1">
      <c r="B184" s="11"/>
      <c r="C184" s="168"/>
      <c r="D184" s="11"/>
      <c r="M184" s="277"/>
    </row>
    <row r="185" spans="2:13" s="6" customFormat="1">
      <c r="B185" s="11"/>
      <c r="C185" s="168"/>
      <c r="D185" s="11"/>
      <c r="M185" s="277"/>
    </row>
    <row r="186" spans="2:13" s="6" customFormat="1">
      <c r="B186" s="11"/>
      <c r="C186" s="168"/>
      <c r="D186" s="11"/>
      <c r="M186" s="277"/>
    </row>
    <row r="187" spans="2:13" s="6" customFormat="1">
      <c r="B187" s="11"/>
      <c r="C187" s="168"/>
      <c r="D187" s="11"/>
      <c r="M187" s="277"/>
    </row>
    <row r="188" spans="2:13" s="6" customFormat="1">
      <c r="B188" s="11"/>
      <c r="C188" s="168"/>
      <c r="D188" s="11"/>
      <c r="M188" s="277"/>
    </row>
    <row r="189" spans="2:13" s="6" customFormat="1">
      <c r="B189" s="11"/>
      <c r="C189" s="168"/>
      <c r="D189" s="11"/>
      <c r="M189" s="277"/>
    </row>
    <row r="190" spans="2:13" s="6" customFormat="1">
      <c r="B190" s="11"/>
      <c r="C190" s="168"/>
      <c r="D190" s="11"/>
      <c r="M190" s="277"/>
    </row>
    <row r="191" spans="2:13" s="6" customFormat="1">
      <c r="B191" s="11"/>
      <c r="C191" s="168"/>
      <c r="D191" s="11"/>
      <c r="M191" s="277"/>
    </row>
    <row r="192" spans="2:13" s="6" customFormat="1">
      <c r="B192" s="11"/>
      <c r="C192" s="168"/>
      <c r="D192" s="11"/>
      <c r="M192" s="277"/>
    </row>
    <row r="193" spans="2:13" s="6" customFormat="1">
      <c r="B193" s="11"/>
      <c r="C193" s="168"/>
      <c r="D193" s="11"/>
      <c r="M193" s="277"/>
    </row>
    <row r="194" spans="2:13" s="6" customFormat="1">
      <c r="B194" s="11"/>
      <c r="C194" s="168"/>
      <c r="D194" s="11"/>
      <c r="M194" s="277"/>
    </row>
    <row r="195" spans="2:13" s="6" customFormat="1">
      <c r="B195" s="11"/>
      <c r="C195" s="168"/>
      <c r="D195" s="11"/>
      <c r="M195" s="277"/>
    </row>
    <row r="196" spans="2:13" s="6" customFormat="1">
      <c r="B196" s="11"/>
      <c r="C196" s="168"/>
      <c r="D196" s="11"/>
      <c r="M196" s="277"/>
    </row>
    <row r="197" spans="2:13" s="6" customFormat="1">
      <c r="B197" s="11"/>
      <c r="C197" s="168"/>
      <c r="D197" s="11"/>
      <c r="M197" s="277"/>
    </row>
    <row r="198" spans="2:13" s="6" customFormat="1">
      <c r="B198" s="11"/>
      <c r="C198" s="168"/>
      <c r="D198" s="11"/>
      <c r="M198" s="277"/>
    </row>
    <row r="199" spans="2:13" s="6" customFormat="1">
      <c r="B199" s="11"/>
      <c r="C199" s="168"/>
      <c r="D199" s="11"/>
      <c r="M199" s="277"/>
    </row>
    <row r="200" spans="2:13" s="6" customFormat="1">
      <c r="B200" s="11"/>
      <c r="C200" s="168"/>
      <c r="D200" s="11"/>
      <c r="M200" s="277"/>
    </row>
    <row r="201" spans="2:13" s="6" customFormat="1">
      <c r="B201" s="11"/>
      <c r="C201" s="168"/>
      <c r="D201" s="11"/>
      <c r="M201" s="277"/>
    </row>
    <row r="202" spans="2:13" s="6" customFormat="1">
      <c r="B202" s="11"/>
      <c r="C202" s="168"/>
      <c r="D202" s="11"/>
      <c r="M202" s="277"/>
    </row>
    <row r="203" spans="2:13" s="6" customFormat="1">
      <c r="B203" s="11"/>
      <c r="C203" s="168"/>
      <c r="D203" s="11"/>
      <c r="M203" s="277"/>
    </row>
    <row r="204" spans="2:13" s="6" customFormat="1">
      <c r="B204" s="11"/>
      <c r="C204" s="168"/>
      <c r="D204" s="11"/>
      <c r="M204" s="277"/>
    </row>
    <row r="205" spans="2:13" s="6" customFormat="1">
      <c r="B205" s="11"/>
      <c r="C205" s="168"/>
      <c r="D205" s="11"/>
      <c r="M205" s="277"/>
    </row>
    <row r="206" spans="2:13" s="6" customFormat="1">
      <c r="B206" s="11"/>
      <c r="C206" s="168"/>
      <c r="D206" s="11"/>
      <c r="M206" s="277"/>
    </row>
    <row r="207" spans="2:13" s="6" customFormat="1">
      <c r="B207" s="11"/>
      <c r="C207" s="168"/>
      <c r="D207" s="11"/>
      <c r="M207" s="277"/>
    </row>
    <row r="208" spans="2:13" s="6" customFormat="1">
      <c r="B208" s="11"/>
      <c r="C208" s="168"/>
      <c r="D208" s="11"/>
      <c r="M208" s="277"/>
    </row>
    <row r="209" spans="2:13" s="6" customFormat="1">
      <c r="B209" s="11"/>
      <c r="C209" s="168"/>
      <c r="D209" s="11"/>
      <c r="M209" s="277"/>
    </row>
    <row r="210" spans="2:13" s="6" customFormat="1">
      <c r="B210" s="11"/>
      <c r="C210" s="168"/>
      <c r="D210" s="11"/>
      <c r="M210" s="277"/>
    </row>
    <row r="211" spans="2:13" s="6" customFormat="1">
      <c r="B211" s="11"/>
      <c r="C211" s="168"/>
      <c r="D211" s="11"/>
      <c r="M211" s="277"/>
    </row>
    <row r="212" spans="2:13" s="6" customFormat="1">
      <c r="B212" s="11"/>
      <c r="C212" s="168"/>
      <c r="D212" s="11"/>
      <c r="M212" s="277"/>
    </row>
    <row r="213" spans="2:13" s="6" customFormat="1">
      <c r="B213" s="11"/>
      <c r="C213" s="168"/>
      <c r="D213" s="11"/>
      <c r="M213" s="277"/>
    </row>
    <row r="214" spans="2:13" s="6" customFormat="1">
      <c r="B214" s="11"/>
      <c r="C214" s="168"/>
      <c r="D214" s="11"/>
      <c r="M214" s="277"/>
    </row>
    <row r="215" spans="2:13" s="6" customFormat="1">
      <c r="B215" s="11"/>
      <c r="C215" s="168"/>
      <c r="D215" s="11"/>
      <c r="M215" s="277"/>
    </row>
    <row r="216" spans="2:13" s="6" customFormat="1">
      <c r="B216" s="11"/>
      <c r="C216" s="168"/>
      <c r="D216" s="11"/>
      <c r="M216" s="277"/>
    </row>
    <row r="217" spans="2:13" s="6" customFormat="1">
      <c r="B217" s="11"/>
      <c r="C217" s="168"/>
      <c r="D217" s="11"/>
      <c r="M217" s="277"/>
    </row>
    <row r="218" spans="2:13" s="6" customFormat="1">
      <c r="B218" s="11"/>
      <c r="C218" s="168"/>
      <c r="D218" s="11"/>
      <c r="M218" s="277"/>
    </row>
    <row r="219" spans="2:13" s="6" customFormat="1">
      <c r="B219" s="11"/>
      <c r="C219" s="168"/>
      <c r="D219" s="11"/>
      <c r="M219" s="277"/>
    </row>
    <row r="220" spans="2:13" s="6" customFormat="1">
      <c r="B220" s="11"/>
      <c r="C220" s="168"/>
      <c r="D220" s="11"/>
      <c r="M220" s="277"/>
    </row>
    <row r="221" spans="2:13" s="6" customFormat="1">
      <c r="B221" s="11"/>
      <c r="C221" s="168"/>
      <c r="D221" s="11"/>
      <c r="M221" s="277"/>
    </row>
    <row r="222" spans="2:13" s="6" customFormat="1">
      <c r="B222" s="11"/>
      <c r="C222" s="168"/>
      <c r="D222" s="11"/>
      <c r="M222" s="277"/>
    </row>
    <row r="223" spans="2:13" s="6" customFormat="1">
      <c r="B223" s="11"/>
      <c r="C223" s="168"/>
      <c r="D223" s="11"/>
      <c r="M223" s="277"/>
    </row>
    <row r="224" spans="2:13" s="6" customFormat="1">
      <c r="B224" s="11"/>
      <c r="C224" s="168"/>
      <c r="D224" s="11"/>
      <c r="M224" s="277"/>
    </row>
    <row r="225" spans="2:13" s="6" customFormat="1">
      <c r="B225" s="11"/>
      <c r="C225" s="168"/>
      <c r="D225" s="11"/>
      <c r="M225" s="277"/>
    </row>
    <row r="226" spans="2:13" s="6" customFormat="1">
      <c r="B226" s="11"/>
      <c r="C226" s="168"/>
      <c r="D226" s="11"/>
      <c r="M226" s="277"/>
    </row>
    <row r="227" spans="2:13" s="6" customFormat="1">
      <c r="B227" s="11"/>
      <c r="C227" s="168"/>
      <c r="D227" s="11"/>
      <c r="M227" s="277"/>
    </row>
  </sheetData>
  <sheetProtection algorithmName="SHA-512" hashValue="U0vjWAr7KSqhP5dfweViD6FE947fGWP8lLTar6FXnD7avghnNsE9QvCoKuwLl4km9cVTGWkiBRFcwVwBdGs/5A==" saltValue="Jy1+SK8pFz4KrEB56pxYgA==" spinCount="100000" sheet="1" objects="1" scenarios="1"/>
  <sortState ref="B6:D20">
    <sortCondition ref="B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227"/>
  <sheetViews>
    <sheetView workbookViewId="0">
      <selection activeCell="E4169" sqref="E4169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160" customWidth="1"/>
    <col min="4" max="4" width="27.7109375" style="12" customWidth="1"/>
    <col min="5" max="16384" width="9.140625" style="1"/>
  </cols>
  <sheetData>
    <row r="1" spans="1:4" ht="36.6" customHeight="1">
      <c r="A1" s="17"/>
      <c r="B1" s="17"/>
      <c r="C1" s="450" t="s">
        <v>167</v>
      </c>
      <c r="D1" s="450"/>
    </row>
    <row r="2" spans="1:4" ht="14.25">
      <c r="B2" s="7" t="s">
        <v>11</v>
      </c>
      <c r="C2" s="157">
        <f>C14-C15</f>
        <v>18573.75</v>
      </c>
      <c r="D2" s="60"/>
    </row>
    <row r="3" spans="1:4">
      <c r="B3" s="8"/>
      <c r="C3" s="163"/>
      <c r="D3" s="11"/>
    </row>
    <row r="4" spans="1:4" s="22" customFormat="1" ht="32.25" customHeight="1">
      <c r="B4" s="23" t="s">
        <v>7</v>
      </c>
      <c r="C4" s="49" t="s">
        <v>8</v>
      </c>
      <c r="D4" s="23" t="s">
        <v>9</v>
      </c>
    </row>
    <row r="5" spans="1:4">
      <c r="B5" s="251">
        <v>42765.643923611096</v>
      </c>
      <c r="C5" s="252">
        <v>750</v>
      </c>
      <c r="D5" s="384" t="s">
        <v>6103</v>
      </c>
    </row>
    <row r="6" spans="1:4">
      <c r="B6" s="251">
        <v>42762.368553240703</v>
      </c>
      <c r="C6" s="252">
        <v>1000</v>
      </c>
      <c r="D6" s="384" t="s">
        <v>6104</v>
      </c>
    </row>
    <row r="7" spans="1:4">
      <c r="B7" s="251">
        <v>42761.899629629603</v>
      </c>
      <c r="C7" s="252">
        <v>5000</v>
      </c>
      <c r="D7" s="384" t="s">
        <v>6105</v>
      </c>
    </row>
    <row r="8" spans="1:4">
      <c r="B8" s="251">
        <v>42759.681087962999</v>
      </c>
      <c r="C8" s="252">
        <v>500</v>
      </c>
      <c r="D8" s="384" t="s">
        <v>6106</v>
      </c>
    </row>
    <row r="9" spans="1:4">
      <c r="B9" s="251">
        <v>42758.675405092603</v>
      </c>
      <c r="C9" s="252">
        <v>500</v>
      </c>
      <c r="D9" s="384"/>
    </row>
    <row r="10" spans="1:4">
      <c r="B10" s="251">
        <v>42754.931319444397</v>
      </c>
      <c r="C10" s="252">
        <v>10000</v>
      </c>
      <c r="D10" s="384" t="s">
        <v>6107</v>
      </c>
    </row>
    <row r="11" spans="1:4">
      <c r="B11" s="251">
        <v>42752.489664351902</v>
      </c>
      <c r="C11" s="252">
        <v>300</v>
      </c>
      <c r="D11" s="384"/>
    </row>
    <row r="12" spans="1:4">
      <c r="B12" s="251">
        <v>42746.655763888899</v>
      </c>
      <c r="C12" s="252">
        <v>500</v>
      </c>
      <c r="D12" s="384" t="s">
        <v>6108</v>
      </c>
    </row>
    <row r="13" spans="1:4">
      <c r="B13" s="251">
        <v>42746.066030092603</v>
      </c>
      <c r="C13" s="252">
        <v>500</v>
      </c>
      <c r="D13" s="384" t="s">
        <v>6109</v>
      </c>
    </row>
    <row r="14" spans="1:4">
      <c r="B14" s="9" t="s">
        <v>6</v>
      </c>
      <c r="C14" s="166">
        <f>SUM(C5:C13)</f>
        <v>19050</v>
      </c>
      <c r="D14" s="30"/>
    </row>
    <row r="15" spans="1:4" s="27" customFormat="1">
      <c r="B15" s="100" t="s">
        <v>17</v>
      </c>
      <c r="C15" s="169">
        <f>C14*0.025</f>
        <v>476.25</v>
      </c>
      <c r="D15" s="101"/>
    </row>
    <row r="16" spans="1:4" s="6" customFormat="1">
      <c r="B16" s="11"/>
      <c r="C16" s="168"/>
      <c r="D16" s="11"/>
    </row>
    <row r="17" spans="2:4" s="6" customFormat="1">
      <c r="B17" s="11"/>
      <c r="C17" s="168"/>
      <c r="D17" s="11"/>
    </row>
    <row r="18" spans="2:4" s="6" customFormat="1">
      <c r="B18" s="11"/>
      <c r="C18" s="168"/>
      <c r="D18" s="11"/>
    </row>
    <row r="19" spans="2:4" s="6" customFormat="1">
      <c r="B19" s="11"/>
      <c r="C19" s="168"/>
      <c r="D19" s="11"/>
    </row>
    <row r="20" spans="2:4" s="6" customFormat="1">
      <c r="B20" s="11"/>
      <c r="C20" s="168"/>
      <c r="D20" s="11"/>
    </row>
    <row r="21" spans="2:4" s="6" customFormat="1">
      <c r="B21" s="11"/>
      <c r="C21" s="168"/>
      <c r="D21" s="11"/>
    </row>
    <row r="22" spans="2:4" s="6" customFormat="1">
      <c r="B22" s="11"/>
      <c r="C22" s="168"/>
      <c r="D22" s="11"/>
    </row>
    <row r="23" spans="2:4" s="6" customFormat="1">
      <c r="B23" s="11"/>
      <c r="C23" s="168"/>
      <c r="D23" s="11"/>
    </row>
    <row r="24" spans="2:4" s="6" customFormat="1">
      <c r="B24" s="11"/>
      <c r="C24" s="168"/>
      <c r="D24" s="11"/>
    </row>
    <row r="25" spans="2:4" s="6" customFormat="1">
      <c r="B25" s="11"/>
      <c r="C25" s="168"/>
      <c r="D25" s="11"/>
    </row>
    <row r="26" spans="2:4" s="6" customFormat="1">
      <c r="B26" s="11"/>
      <c r="C26" s="168"/>
      <c r="D26" s="11"/>
    </row>
    <row r="27" spans="2:4" s="6" customFormat="1">
      <c r="B27" s="11"/>
      <c r="C27" s="168"/>
      <c r="D27" s="11"/>
    </row>
    <row r="28" spans="2:4" s="6" customFormat="1">
      <c r="B28" s="11"/>
      <c r="C28" s="168"/>
      <c r="D28" s="11"/>
    </row>
    <row r="29" spans="2:4" s="6" customFormat="1">
      <c r="B29" s="11"/>
      <c r="C29" s="168"/>
      <c r="D29" s="11"/>
    </row>
    <row r="30" spans="2:4" s="6" customFormat="1">
      <c r="B30" s="11"/>
      <c r="C30" s="168"/>
      <c r="D30" s="11"/>
    </row>
    <row r="31" spans="2:4" s="6" customFormat="1">
      <c r="B31" s="11"/>
      <c r="C31" s="168"/>
      <c r="D31" s="11"/>
    </row>
    <row r="32" spans="2:4" s="6" customFormat="1">
      <c r="B32" s="11"/>
      <c r="C32" s="168"/>
      <c r="D32" s="11"/>
    </row>
    <row r="33" spans="2:4" s="6" customFormat="1">
      <c r="B33" s="11"/>
      <c r="C33" s="168"/>
      <c r="D33" s="11"/>
    </row>
    <row r="34" spans="2:4" s="6" customFormat="1">
      <c r="B34" s="11"/>
      <c r="C34" s="168"/>
      <c r="D34" s="11"/>
    </row>
    <row r="35" spans="2:4" s="6" customFormat="1">
      <c r="B35" s="11"/>
      <c r="C35" s="168"/>
      <c r="D35" s="11"/>
    </row>
    <row r="36" spans="2:4" s="6" customFormat="1">
      <c r="B36" s="11"/>
      <c r="C36" s="168"/>
      <c r="D36" s="11"/>
    </row>
    <row r="37" spans="2:4" s="6" customFormat="1">
      <c r="B37" s="11"/>
      <c r="C37" s="168"/>
      <c r="D37" s="11"/>
    </row>
    <row r="38" spans="2:4" s="6" customFormat="1">
      <c r="B38" s="11"/>
      <c r="C38" s="168"/>
      <c r="D38" s="11"/>
    </row>
    <row r="39" spans="2:4" s="6" customFormat="1">
      <c r="B39" s="11"/>
      <c r="C39" s="168"/>
      <c r="D39" s="11"/>
    </row>
    <row r="40" spans="2:4" s="6" customFormat="1">
      <c r="B40" s="11"/>
      <c r="C40" s="168"/>
      <c r="D40" s="11"/>
    </row>
    <row r="41" spans="2:4" s="6" customFormat="1">
      <c r="B41" s="11"/>
      <c r="C41" s="168"/>
      <c r="D41" s="11"/>
    </row>
    <row r="42" spans="2:4" s="6" customFormat="1">
      <c r="B42" s="11"/>
      <c r="C42" s="168"/>
      <c r="D42" s="11"/>
    </row>
    <row r="43" spans="2:4" s="6" customFormat="1">
      <c r="B43" s="11"/>
      <c r="C43" s="168"/>
      <c r="D43" s="11"/>
    </row>
    <row r="44" spans="2:4" s="6" customFormat="1">
      <c r="B44" s="11"/>
      <c r="C44" s="168"/>
      <c r="D44" s="11"/>
    </row>
    <row r="45" spans="2:4" s="6" customFormat="1">
      <c r="B45" s="11"/>
      <c r="C45" s="168"/>
      <c r="D45" s="11"/>
    </row>
    <row r="46" spans="2:4" s="6" customFormat="1">
      <c r="B46" s="11"/>
      <c r="C46" s="168"/>
      <c r="D46" s="11"/>
    </row>
    <row r="47" spans="2:4" s="6" customFormat="1">
      <c r="B47" s="11"/>
      <c r="C47" s="168"/>
      <c r="D47" s="11"/>
    </row>
    <row r="48" spans="2:4" s="6" customFormat="1">
      <c r="B48" s="11"/>
      <c r="C48" s="168"/>
      <c r="D48" s="11"/>
    </row>
    <row r="49" spans="2:4" s="6" customFormat="1">
      <c r="B49" s="11"/>
      <c r="C49" s="168"/>
      <c r="D49" s="11"/>
    </row>
    <row r="50" spans="2:4" s="6" customFormat="1">
      <c r="B50" s="11"/>
      <c r="C50" s="168"/>
      <c r="D50" s="11"/>
    </row>
    <row r="51" spans="2:4" s="6" customFormat="1">
      <c r="B51" s="11"/>
      <c r="C51" s="168"/>
      <c r="D51" s="11"/>
    </row>
    <row r="52" spans="2:4" s="6" customFormat="1">
      <c r="B52" s="11"/>
      <c r="C52" s="168"/>
      <c r="D52" s="11"/>
    </row>
    <row r="53" spans="2:4" s="6" customFormat="1">
      <c r="B53" s="11"/>
      <c r="C53" s="168"/>
      <c r="D53" s="11"/>
    </row>
    <row r="54" spans="2:4" s="6" customFormat="1">
      <c r="B54" s="11"/>
      <c r="C54" s="168"/>
      <c r="D54" s="11"/>
    </row>
    <row r="55" spans="2:4" s="6" customFormat="1">
      <c r="B55" s="11"/>
      <c r="C55" s="168"/>
      <c r="D55" s="11"/>
    </row>
    <row r="56" spans="2:4" s="6" customFormat="1">
      <c r="B56" s="11"/>
      <c r="C56" s="168"/>
      <c r="D56" s="11"/>
    </row>
    <row r="57" spans="2:4" s="6" customFormat="1">
      <c r="B57" s="11"/>
      <c r="C57" s="168"/>
      <c r="D57" s="11"/>
    </row>
    <row r="58" spans="2:4" s="6" customFormat="1">
      <c r="B58" s="11"/>
      <c r="C58" s="168"/>
      <c r="D58" s="11"/>
    </row>
    <row r="59" spans="2:4" s="6" customFormat="1">
      <c r="B59" s="11"/>
      <c r="C59" s="168"/>
      <c r="D59" s="11"/>
    </row>
    <row r="60" spans="2:4" s="6" customFormat="1">
      <c r="B60" s="11"/>
      <c r="C60" s="168"/>
      <c r="D60" s="11"/>
    </row>
    <row r="61" spans="2:4" s="6" customFormat="1">
      <c r="B61" s="11"/>
      <c r="C61" s="168"/>
      <c r="D61" s="11"/>
    </row>
    <row r="62" spans="2:4" s="6" customFormat="1">
      <c r="B62" s="11"/>
      <c r="C62" s="168"/>
      <c r="D62" s="11"/>
    </row>
    <row r="63" spans="2:4" s="6" customFormat="1">
      <c r="B63" s="11"/>
      <c r="C63" s="168"/>
      <c r="D63" s="11"/>
    </row>
    <row r="64" spans="2:4" s="6" customFormat="1">
      <c r="B64" s="11"/>
      <c r="C64" s="168"/>
      <c r="D64" s="11"/>
    </row>
    <row r="65" spans="2:4" s="6" customFormat="1">
      <c r="B65" s="11"/>
      <c r="C65" s="168"/>
      <c r="D65" s="11"/>
    </row>
    <row r="66" spans="2:4" s="6" customFormat="1">
      <c r="B66" s="11"/>
      <c r="C66" s="168"/>
      <c r="D66" s="11"/>
    </row>
    <row r="67" spans="2:4" s="6" customFormat="1">
      <c r="B67" s="11"/>
      <c r="C67" s="168"/>
      <c r="D67" s="11"/>
    </row>
    <row r="68" spans="2:4" s="6" customFormat="1">
      <c r="B68" s="11"/>
      <c r="C68" s="168"/>
      <c r="D68" s="11"/>
    </row>
    <row r="69" spans="2:4" s="6" customFormat="1">
      <c r="B69" s="11"/>
      <c r="C69" s="168"/>
      <c r="D69" s="11"/>
    </row>
    <row r="70" spans="2:4" s="6" customFormat="1">
      <c r="B70" s="11"/>
      <c r="C70" s="168"/>
      <c r="D70" s="11"/>
    </row>
    <row r="71" spans="2:4" s="6" customFormat="1">
      <c r="B71" s="11"/>
      <c r="C71" s="168"/>
      <c r="D71" s="11"/>
    </row>
    <row r="72" spans="2:4" s="6" customFormat="1">
      <c r="B72" s="11"/>
      <c r="C72" s="168"/>
      <c r="D72" s="11"/>
    </row>
    <row r="73" spans="2:4" s="6" customFormat="1">
      <c r="B73" s="11"/>
      <c r="C73" s="168"/>
      <c r="D73" s="11"/>
    </row>
    <row r="74" spans="2:4" s="6" customFormat="1">
      <c r="B74" s="11"/>
      <c r="C74" s="168"/>
      <c r="D74" s="11"/>
    </row>
    <row r="75" spans="2:4" s="6" customFormat="1">
      <c r="B75" s="11"/>
      <c r="C75" s="168"/>
      <c r="D75" s="11"/>
    </row>
    <row r="76" spans="2:4" s="6" customFormat="1">
      <c r="B76" s="11"/>
      <c r="C76" s="168"/>
      <c r="D76" s="11"/>
    </row>
    <row r="77" spans="2:4" s="6" customFormat="1">
      <c r="B77" s="11"/>
      <c r="C77" s="168"/>
      <c r="D77" s="11"/>
    </row>
    <row r="78" spans="2:4" s="6" customFormat="1">
      <c r="B78" s="11"/>
      <c r="C78" s="168"/>
      <c r="D78" s="11"/>
    </row>
    <row r="79" spans="2:4" s="6" customFormat="1">
      <c r="B79" s="11"/>
      <c r="C79" s="168"/>
      <c r="D79" s="11"/>
    </row>
    <row r="80" spans="2:4" s="6" customFormat="1">
      <c r="B80" s="11"/>
      <c r="C80" s="168"/>
      <c r="D80" s="11"/>
    </row>
    <row r="81" spans="2:4" s="6" customFormat="1">
      <c r="B81" s="11"/>
      <c r="C81" s="168"/>
      <c r="D81" s="11"/>
    </row>
    <row r="82" spans="2:4" s="6" customFormat="1">
      <c r="B82" s="11"/>
      <c r="C82" s="168"/>
      <c r="D82" s="11"/>
    </row>
    <row r="83" spans="2:4" s="6" customFormat="1">
      <c r="B83" s="11"/>
      <c r="C83" s="168"/>
      <c r="D83" s="11"/>
    </row>
    <row r="84" spans="2:4" s="6" customFormat="1">
      <c r="B84" s="11"/>
      <c r="C84" s="168"/>
      <c r="D84" s="11"/>
    </row>
    <row r="85" spans="2:4" s="6" customFormat="1">
      <c r="B85" s="11"/>
      <c r="C85" s="168"/>
      <c r="D85" s="11"/>
    </row>
    <row r="86" spans="2:4" s="6" customFormat="1">
      <c r="B86" s="11"/>
      <c r="C86" s="168"/>
      <c r="D86" s="11"/>
    </row>
    <row r="87" spans="2:4" s="6" customFormat="1">
      <c r="B87" s="11"/>
      <c r="C87" s="168"/>
      <c r="D87" s="11"/>
    </row>
    <row r="88" spans="2:4" s="6" customFormat="1">
      <c r="B88" s="11"/>
      <c r="C88" s="168"/>
      <c r="D88" s="11"/>
    </row>
    <row r="89" spans="2:4" s="6" customFormat="1">
      <c r="B89" s="11"/>
      <c r="C89" s="168"/>
      <c r="D89" s="11"/>
    </row>
    <row r="90" spans="2:4" s="6" customFormat="1">
      <c r="B90" s="11"/>
      <c r="C90" s="168"/>
      <c r="D90" s="11"/>
    </row>
    <row r="91" spans="2:4" s="6" customFormat="1">
      <c r="B91" s="11"/>
      <c r="C91" s="168"/>
      <c r="D91" s="11"/>
    </row>
    <row r="92" spans="2:4" s="6" customFormat="1">
      <c r="B92" s="11"/>
      <c r="C92" s="168"/>
      <c r="D92" s="11"/>
    </row>
    <row r="93" spans="2:4" s="6" customFormat="1">
      <c r="B93" s="11"/>
      <c r="C93" s="168"/>
      <c r="D93" s="11"/>
    </row>
    <row r="94" spans="2:4" s="6" customFormat="1">
      <c r="B94" s="11"/>
      <c r="C94" s="168"/>
      <c r="D94" s="11"/>
    </row>
    <row r="95" spans="2:4" s="6" customFormat="1">
      <c r="B95" s="11"/>
      <c r="C95" s="168"/>
      <c r="D95" s="11"/>
    </row>
    <row r="96" spans="2:4" s="6" customFormat="1">
      <c r="B96" s="11"/>
      <c r="C96" s="168"/>
      <c r="D96" s="11"/>
    </row>
    <row r="97" spans="2:4" s="6" customFormat="1">
      <c r="B97" s="11"/>
      <c r="C97" s="168"/>
      <c r="D97" s="11"/>
    </row>
    <row r="98" spans="2:4" s="6" customFormat="1">
      <c r="B98" s="11"/>
      <c r="C98" s="168"/>
      <c r="D98" s="11"/>
    </row>
    <row r="99" spans="2:4" s="6" customFormat="1">
      <c r="B99" s="11"/>
      <c r="C99" s="168"/>
      <c r="D99" s="11"/>
    </row>
    <row r="100" spans="2:4" s="6" customFormat="1">
      <c r="B100" s="11"/>
      <c r="C100" s="168"/>
      <c r="D100" s="11"/>
    </row>
    <row r="101" spans="2:4" s="6" customFormat="1">
      <c r="B101" s="11"/>
      <c r="C101" s="168"/>
      <c r="D101" s="11"/>
    </row>
    <row r="102" spans="2:4" s="6" customFormat="1">
      <c r="B102" s="11"/>
      <c r="C102" s="168"/>
      <c r="D102" s="11"/>
    </row>
    <row r="103" spans="2:4" s="6" customFormat="1">
      <c r="B103" s="11"/>
      <c r="C103" s="168"/>
      <c r="D103" s="11"/>
    </row>
    <row r="104" spans="2:4" s="6" customFormat="1">
      <c r="B104" s="11"/>
      <c r="C104" s="168"/>
      <c r="D104" s="11"/>
    </row>
    <row r="105" spans="2:4" s="6" customFormat="1">
      <c r="B105" s="11"/>
      <c r="C105" s="168"/>
      <c r="D105" s="11"/>
    </row>
    <row r="106" spans="2:4" s="6" customFormat="1">
      <c r="B106" s="11"/>
      <c r="C106" s="168"/>
      <c r="D106" s="11"/>
    </row>
    <row r="107" spans="2:4" s="6" customFormat="1">
      <c r="B107" s="11"/>
      <c r="C107" s="168"/>
      <c r="D107" s="11"/>
    </row>
    <row r="108" spans="2:4" s="6" customFormat="1">
      <c r="B108" s="11"/>
      <c r="C108" s="168"/>
      <c r="D108" s="11"/>
    </row>
    <row r="109" spans="2:4" s="6" customFormat="1">
      <c r="B109" s="11"/>
      <c r="C109" s="168"/>
      <c r="D109" s="11"/>
    </row>
    <row r="110" spans="2:4" s="6" customFormat="1">
      <c r="B110" s="11"/>
      <c r="C110" s="168"/>
      <c r="D110" s="11"/>
    </row>
    <row r="111" spans="2:4" s="6" customFormat="1">
      <c r="B111" s="11"/>
      <c r="C111" s="168"/>
      <c r="D111" s="11"/>
    </row>
    <row r="112" spans="2:4" s="6" customFormat="1">
      <c r="B112" s="11"/>
      <c r="C112" s="168"/>
      <c r="D112" s="11"/>
    </row>
    <row r="113" spans="2:4" s="6" customFormat="1">
      <c r="B113" s="11"/>
      <c r="C113" s="168"/>
      <c r="D113" s="11"/>
    </row>
    <row r="114" spans="2:4" s="6" customFormat="1">
      <c r="B114" s="11"/>
      <c r="C114" s="168"/>
      <c r="D114" s="11"/>
    </row>
    <row r="115" spans="2:4" s="6" customFormat="1">
      <c r="B115" s="11"/>
      <c r="C115" s="168"/>
      <c r="D115" s="11"/>
    </row>
    <row r="116" spans="2:4" s="6" customFormat="1">
      <c r="B116" s="11"/>
      <c r="C116" s="168"/>
      <c r="D116" s="11"/>
    </row>
    <row r="117" spans="2:4" s="6" customFormat="1">
      <c r="B117" s="11"/>
      <c r="C117" s="168"/>
      <c r="D117" s="11"/>
    </row>
    <row r="118" spans="2:4" s="6" customFormat="1">
      <c r="B118" s="11"/>
      <c r="C118" s="168"/>
      <c r="D118" s="11"/>
    </row>
    <row r="119" spans="2:4" s="6" customFormat="1">
      <c r="B119" s="11"/>
      <c r="C119" s="168"/>
      <c r="D119" s="11"/>
    </row>
    <row r="120" spans="2:4" s="6" customFormat="1">
      <c r="B120" s="11"/>
      <c r="C120" s="168"/>
      <c r="D120" s="11"/>
    </row>
    <row r="121" spans="2:4" s="6" customFormat="1">
      <c r="B121" s="11"/>
      <c r="C121" s="168"/>
      <c r="D121" s="11"/>
    </row>
    <row r="122" spans="2:4" s="6" customFormat="1">
      <c r="B122" s="11"/>
      <c r="C122" s="168"/>
      <c r="D122" s="11"/>
    </row>
    <row r="123" spans="2:4" s="6" customFormat="1">
      <c r="B123" s="11"/>
      <c r="C123" s="168"/>
      <c r="D123" s="11"/>
    </row>
    <row r="124" spans="2:4" s="6" customFormat="1">
      <c r="B124" s="11"/>
      <c r="C124" s="168"/>
      <c r="D124" s="11"/>
    </row>
    <row r="125" spans="2:4" s="6" customFormat="1">
      <c r="B125" s="11"/>
      <c r="C125" s="168"/>
      <c r="D125" s="11"/>
    </row>
    <row r="126" spans="2:4" s="6" customFormat="1">
      <c r="B126" s="11"/>
      <c r="C126" s="168"/>
      <c r="D126" s="11"/>
    </row>
    <row r="127" spans="2:4" s="6" customFormat="1">
      <c r="B127" s="11"/>
      <c r="C127" s="168"/>
      <c r="D127" s="11"/>
    </row>
    <row r="128" spans="2:4" s="6" customFormat="1">
      <c r="B128" s="11"/>
      <c r="C128" s="168"/>
      <c r="D128" s="11"/>
    </row>
    <row r="129" spans="2:4" s="6" customFormat="1">
      <c r="B129" s="11"/>
      <c r="C129" s="168"/>
      <c r="D129" s="11"/>
    </row>
    <row r="130" spans="2:4" s="6" customFormat="1">
      <c r="B130" s="11"/>
      <c r="C130" s="168"/>
      <c r="D130" s="11"/>
    </row>
    <row r="131" spans="2:4" s="6" customFormat="1">
      <c r="B131" s="11"/>
      <c r="C131" s="168"/>
      <c r="D131" s="11"/>
    </row>
    <row r="132" spans="2:4" s="6" customFormat="1">
      <c r="B132" s="11"/>
      <c r="C132" s="168"/>
      <c r="D132" s="11"/>
    </row>
    <row r="133" spans="2:4" s="6" customFormat="1">
      <c r="B133" s="11"/>
      <c r="C133" s="168"/>
      <c r="D133" s="11"/>
    </row>
    <row r="134" spans="2:4" s="6" customFormat="1">
      <c r="B134" s="11"/>
      <c r="C134" s="168"/>
      <c r="D134" s="11"/>
    </row>
    <row r="135" spans="2:4" s="6" customFormat="1">
      <c r="B135" s="11"/>
      <c r="C135" s="168"/>
      <c r="D135" s="11"/>
    </row>
    <row r="136" spans="2:4" s="6" customFormat="1">
      <c r="B136" s="11"/>
      <c r="C136" s="168"/>
      <c r="D136" s="11"/>
    </row>
    <row r="137" spans="2:4" s="6" customFormat="1">
      <c r="B137" s="11"/>
      <c r="C137" s="168"/>
      <c r="D137" s="11"/>
    </row>
    <row r="138" spans="2:4" s="6" customFormat="1">
      <c r="B138" s="11"/>
      <c r="C138" s="168"/>
      <c r="D138" s="11"/>
    </row>
    <row r="139" spans="2:4" s="6" customFormat="1">
      <c r="B139" s="11"/>
      <c r="C139" s="168"/>
      <c r="D139" s="11"/>
    </row>
    <row r="140" spans="2:4" s="6" customFormat="1">
      <c r="B140" s="11"/>
      <c r="C140" s="168"/>
      <c r="D140" s="11"/>
    </row>
    <row r="141" spans="2:4" s="6" customFormat="1">
      <c r="B141" s="11"/>
      <c r="C141" s="168"/>
      <c r="D141" s="11"/>
    </row>
    <row r="142" spans="2:4" s="6" customFormat="1">
      <c r="B142" s="11"/>
      <c r="C142" s="168"/>
      <c r="D142" s="11"/>
    </row>
    <row r="143" spans="2:4" s="6" customFormat="1">
      <c r="B143" s="11"/>
      <c r="C143" s="168"/>
      <c r="D143" s="11"/>
    </row>
    <row r="144" spans="2:4" s="6" customFormat="1">
      <c r="B144" s="11"/>
      <c r="C144" s="168"/>
      <c r="D144" s="11"/>
    </row>
    <row r="145" spans="2:4" s="6" customFormat="1">
      <c r="B145" s="11"/>
      <c r="C145" s="168"/>
      <c r="D145" s="11"/>
    </row>
    <row r="146" spans="2:4" s="6" customFormat="1">
      <c r="B146" s="11"/>
      <c r="C146" s="168"/>
      <c r="D146" s="11"/>
    </row>
    <row r="147" spans="2:4" s="6" customFormat="1">
      <c r="B147" s="11"/>
      <c r="C147" s="168"/>
      <c r="D147" s="11"/>
    </row>
    <row r="148" spans="2:4" s="6" customFormat="1">
      <c r="B148" s="11"/>
      <c r="C148" s="168"/>
      <c r="D148" s="11"/>
    </row>
    <row r="149" spans="2:4" s="6" customFormat="1">
      <c r="B149" s="11"/>
      <c r="C149" s="168"/>
      <c r="D149" s="11"/>
    </row>
    <row r="150" spans="2:4" s="6" customFormat="1">
      <c r="B150" s="11"/>
      <c r="C150" s="168"/>
      <c r="D150" s="11"/>
    </row>
    <row r="151" spans="2:4" s="6" customFormat="1">
      <c r="B151" s="11"/>
      <c r="C151" s="168"/>
      <c r="D151" s="11"/>
    </row>
    <row r="152" spans="2:4" s="6" customFormat="1">
      <c r="B152" s="11"/>
      <c r="C152" s="168"/>
      <c r="D152" s="11"/>
    </row>
    <row r="153" spans="2:4" s="6" customFormat="1">
      <c r="B153" s="11"/>
      <c r="C153" s="168"/>
      <c r="D153" s="11"/>
    </row>
    <row r="154" spans="2:4" s="6" customFormat="1">
      <c r="B154" s="11"/>
      <c r="C154" s="168"/>
      <c r="D154" s="11"/>
    </row>
    <row r="155" spans="2:4" s="6" customFormat="1">
      <c r="B155" s="11"/>
      <c r="C155" s="168"/>
      <c r="D155" s="11"/>
    </row>
    <row r="156" spans="2:4" s="6" customFormat="1">
      <c r="B156" s="11"/>
      <c r="C156" s="168"/>
      <c r="D156" s="11"/>
    </row>
    <row r="157" spans="2:4" s="6" customFormat="1">
      <c r="B157" s="11"/>
      <c r="C157" s="168"/>
      <c r="D157" s="11"/>
    </row>
    <row r="158" spans="2:4" s="6" customFormat="1">
      <c r="B158" s="11"/>
      <c r="C158" s="168"/>
      <c r="D158" s="11"/>
    </row>
    <row r="159" spans="2:4" s="6" customFormat="1">
      <c r="B159" s="11"/>
      <c r="C159" s="168"/>
      <c r="D159" s="11"/>
    </row>
    <row r="160" spans="2:4" s="6" customFormat="1">
      <c r="B160" s="11"/>
      <c r="C160" s="168"/>
      <c r="D160" s="11"/>
    </row>
    <row r="161" spans="2:4" s="6" customFormat="1">
      <c r="B161" s="11"/>
      <c r="C161" s="168"/>
      <c r="D161" s="11"/>
    </row>
    <row r="162" spans="2:4" s="6" customFormat="1">
      <c r="B162" s="11"/>
      <c r="C162" s="168"/>
      <c r="D162" s="11"/>
    </row>
    <row r="163" spans="2:4" s="6" customFormat="1">
      <c r="B163" s="11"/>
      <c r="C163" s="168"/>
      <c r="D163" s="11"/>
    </row>
    <row r="164" spans="2:4" s="6" customFormat="1">
      <c r="B164" s="11"/>
      <c r="C164" s="168"/>
      <c r="D164" s="11"/>
    </row>
    <row r="165" spans="2:4" s="6" customFormat="1">
      <c r="B165" s="11"/>
      <c r="C165" s="168"/>
      <c r="D165" s="11"/>
    </row>
    <row r="166" spans="2:4" s="6" customFormat="1">
      <c r="B166" s="11"/>
      <c r="C166" s="168"/>
      <c r="D166" s="11"/>
    </row>
    <row r="167" spans="2:4" s="6" customFormat="1">
      <c r="B167" s="11"/>
      <c r="C167" s="168"/>
      <c r="D167" s="11"/>
    </row>
    <row r="168" spans="2:4" s="6" customFormat="1">
      <c r="B168" s="11"/>
      <c r="C168" s="168"/>
      <c r="D168" s="11"/>
    </row>
    <row r="169" spans="2:4" s="6" customFormat="1">
      <c r="B169" s="11"/>
      <c r="C169" s="168"/>
      <c r="D169" s="11"/>
    </row>
    <row r="170" spans="2:4" s="6" customFormat="1">
      <c r="B170" s="11"/>
      <c r="C170" s="168"/>
      <c r="D170" s="11"/>
    </row>
    <row r="171" spans="2:4" s="6" customFormat="1">
      <c r="B171" s="11"/>
      <c r="C171" s="168"/>
      <c r="D171" s="11"/>
    </row>
    <row r="172" spans="2:4" s="6" customFormat="1">
      <c r="B172" s="11"/>
      <c r="C172" s="168"/>
      <c r="D172" s="11"/>
    </row>
    <row r="173" spans="2:4" s="6" customFormat="1">
      <c r="B173" s="11"/>
      <c r="C173" s="168"/>
      <c r="D173" s="11"/>
    </row>
    <row r="174" spans="2:4" s="6" customFormat="1">
      <c r="B174" s="11"/>
      <c r="C174" s="168"/>
      <c r="D174" s="11"/>
    </row>
    <row r="175" spans="2:4" s="6" customFormat="1">
      <c r="B175" s="11"/>
      <c r="C175" s="168"/>
      <c r="D175" s="11"/>
    </row>
    <row r="176" spans="2:4" s="6" customFormat="1">
      <c r="B176" s="11"/>
      <c r="C176" s="168"/>
      <c r="D176" s="11"/>
    </row>
    <row r="177" spans="2:4" s="6" customFormat="1">
      <c r="B177" s="11"/>
      <c r="C177" s="168"/>
      <c r="D177" s="11"/>
    </row>
    <row r="178" spans="2:4" s="6" customFormat="1">
      <c r="B178" s="11"/>
      <c r="C178" s="168"/>
      <c r="D178" s="11"/>
    </row>
    <row r="179" spans="2:4" s="6" customFormat="1">
      <c r="B179" s="11"/>
      <c r="C179" s="168"/>
      <c r="D179" s="11"/>
    </row>
    <row r="180" spans="2:4" s="6" customFormat="1">
      <c r="B180" s="11"/>
      <c r="C180" s="168"/>
      <c r="D180" s="11"/>
    </row>
    <row r="181" spans="2:4" s="6" customFormat="1">
      <c r="B181" s="11"/>
      <c r="C181" s="168"/>
      <c r="D181" s="11"/>
    </row>
    <row r="182" spans="2:4" s="6" customFormat="1">
      <c r="B182" s="11"/>
      <c r="C182" s="168"/>
      <c r="D182" s="11"/>
    </row>
    <row r="183" spans="2:4" s="6" customFormat="1">
      <c r="B183" s="11"/>
      <c r="C183" s="168"/>
      <c r="D183" s="11"/>
    </row>
    <row r="184" spans="2:4" s="6" customFormat="1">
      <c r="B184" s="11"/>
      <c r="C184" s="168"/>
      <c r="D184" s="11"/>
    </row>
    <row r="185" spans="2:4" s="6" customFormat="1">
      <c r="B185" s="11"/>
      <c r="C185" s="168"/>
      <c r="D185" s="11"/>
    </row>
    <row r="186" spans="2:4" s="6" customFormat="1">
      <c r="B186" s="11"/>
      <c r="C186" s="168"/>
      <c r="D186" s="11"/>
    </row>
    <row r="187" spans="2:4" s="6" customFormat="1">
      <c r="B187" s="11"/>
      <c r="C187" s="168"/>
      <c r="D187" s="11"/>
    </row>
    <row r="188" spans="2:4" s="6" customFormat="1">
      <c r="B188" s="11"/>
      <c r="C188" s="168"/>
      <c r="D188" s="11"/>
    </row>
    <row r="189" spans="2:4" s="6" customFormat="1">
      <c r="B189" s="11"/>
      <c r="C189" s="168"/>
      <c r="D189" s="11"/>
    </row>
    <row r="190" spans="2:4" s="6" customFormat="1">
      <c r="B190" s="11"/>
      <c r="C190" s="168"/>
      <c r="D190" s="11"/>
    </row>
    <row r="191" spans="2:4" s="6" customFormat="1">
      <c r="B191" s="11"/>
      <c r="C191" s="168"/>
      <c r="D191" s="11"/>
    </row>
    <row r="192" spans="2:4" s="6" customFormat="1">
      <c r="B192" s="11"/>
      <c r="C192" s="168"/>
      <c r="D192" s="11"/>
    </row>
    <row r="193" spans="2:4" s="6" customFormat="1">
      <c r="B193" s="11"/>
      <c r="C193" s="168"/>
      <c r="D193" s="11"/>
    </row>
    <row r="194" spans="2:4" s="6" customFormat="1">
      <c r="B194" s="11"/>
      <c r="C194" s="168"/>
      <c r="D194" s="11"/>
    </row>
    <row r="195" spans="2:4" s="6" customFormat="1">
      <c r="B195" s="11"/>
      <c r="C195" s="168"/>
      <c r="D195" s="11"/>
    </row>
    <row r="196" spans="2:4" s="6" customFormat="1">
      <c r="B196" s="11"/>
      <c r="C196" s="168"/>
      <c r="D196" s="11"/>
    </row>
    <row r="197" spans="2:4" s="6" customFormat="1">
      <c r="B197" s="11"/>
      <c r="C197" s="168"/>
      <c r="D197" s="11"/>
    </row>
    <row r="198" spans="2:4" s="6" customFormat="1">
      <c r="B198" s="11"/>
      <c r="C198" s="168"/>
      <c r="D198" s="11"/>
    </row>
    <row r="199" spans="2:4" s="6" customFormat="1">
      <c r="B199" s="11"/>
      <c r="C199" s="168"/>
      <c r="D199" s="11"/>
    </row>
    <row r="200" spans="2:4" s="6" customFormat="1">
      <c r="B200" s="11"/>
      <c r="C200" s="168"/>
      <c r="D200" s="11"/>
    </row>
    <row r="201" spans="2:4" s="6" customFormat="1">
      <c r="B201" s="11"/>
      <c r="C201" s="168"/>
      <c r="D201" s="11"/>
    </row>
    <row r="202" spans="2:4" s="6" customFormat="1">
      <c r="B202" s="11"/>
      <c r="C202" s="168"/>
      <c r="D202" s="11"/>
    </row>
    <row r="203" spans="2:4" s="6" customFormat="1">
      <c r="B203" s="11"/>
      <c r="C203" s="168"/>
      <c r="D203" s="11"/>
    </row>
    <row r="204" spans="2:4" s="6" customFormat="1">
      <c r="B204" s="11"/>
      <c r="C204" s="168"/>
      <c r="D204" s="11"/>
    </row>
    <row r="205" spans="2:4" s="6" customFormat="1">
      <c r="B205" s="11"/>
      <c r="C205" s="168"/>
      <c r="D205" s="11"/>
    </row>
    <row r="206" spans="2:4" s="6" customFormat="1">
      <c r="B206" s="11"/>
      <c r="C206" s="168"/>
      <c r="D206" s="11"/>
    </row>
    <row r="207" spans="2:4" s="6" customFormat="1">
      <c r="B207" s="11"/>
      <c r="C207" s="168"/>
      <c r="D207" s="11"/>
    </row>
    <row r="208" spans="2:4" s="6" customFormat="1">
      <c r="B208" s="11"/>
      <c r="C208" s="168"/>
      <c r="D208" s="11"/>
    </row>
    <row r="209" spans="2:4" s="6" customFormat="1">
      <c r="B209" s="11"/>
      <c r="C209" s="168"/>
      <c r="D209" s="11"/>
    </row>
    <row r="210" spans="2:4" s="6" customFormat="1">
      <c r="B210" s="11"/>
      <c r="C210" s="168"/>
      <c r="D210" s="11"/>
    </row>
    <row r="211" spans="2:4" s="6" customFormat="1">
      <c r="B211" s="11"/>
      <c r="C211" s="168"/>
      <c r="D211" s="11"/>
    </row>
    <row r="212" spans="2:4" s="6" customFormat="1">
      <c r="B212" s="11"/>
      <c r="C212" s="168"/>
      <c r="D212" s="11"/>
    </row>
    <row r="213" spans="2:4" s="6" customFormat="1">
      <c r="B213" s="11"/>
      <c r="C213" s="168"/>
      <c r="D213" s="11"/>
    </row>
    <row r="214" spans="2:4" s="6" customFormat="1">
      <c r="B214" s="11"/>
      <c r="C214" s="168"/>
      <c r="D214" s="11"/>
    </row>
    <row r="215" spans="2:4" s="6" customFormat="1">
      <c r="B215" s="11"/>
      <c r="C215" s="168"/>
      <c r="D215" s="11"/>
    </row>
    <row r="216" spans="2:4" s="6" customFormat="1">
      <c r="B216" s="11"/>
      <c r="C216" s="168"/>
      <c r="D216" s="11"/>
    </row>
    <row r="217" spans="2:4" s="6" customFormat="1">
      <c r="B217" s="11"/>
      <c r="C217" s="168"/>
      <c r="D217" s="11"/>
    </row>
    <row r="218" spans="2:4" s="6" customFormat="1">
      <c r="B218" s="11"/>
      <c r="C218" s="168"/>
      <c r="D218" s="11"/>
    </row>
    <row r="219" spans="2:4" s="6" customFormat="1">
      <c r="B219" s="11"/>
      <c r="C219" s="168"/>
      <c r="D219" s="11"/>
    </row>
    <row r="220" spans="2:4" s="6" customFormat="1">
      <c r="B220" s="11"/>
      <c r="C220" s="168"/>
      <c r="D220" s="11"/>
    </row>
    <row r="221" spans="2:4" s="6" customFormat="1">
      <c r="B221" s="11"/>
      <c r="C221" s="168"/>
      <c r="D221" s="11"/>
    </row>
    <row r="222" spans="2:4" s="6" customFormat="1">
      <c r="B222" s="11"/>
      <c r="C222" s="168"/>
      <c r="D222" s="11"/>
    </row>
    <row r="223" spans="2:4" s="6" customFormat="1">
      <c r="B223" s="11"/>
      <c r="C223" s="168"/>
      <c r="D223" s="11"/>
    </row>
    <row r="224" spans="2:4" s="6" customFormat="1">
      <c r="B224" s="11"/>
      <c r="C224" s="168"/>
      <c r="D224" s="11"/>
    </row>
    <row r="225" spans="2:4" s="6" customFormat="1">
      <c r="B225" s="11"/>
      <c r="C225" s="168"/>
      <c r="D225" s="11"/>
    </row>
    <row r="226" spans="2:4" s="6" customFormat="1">
      <c r="B226" s="11"/>
      <c r="C226" s="168"/>
      <c r="D226" s="11"/>
    </row>
    <row r="227" spans="2:4" s="6" customFormat="1">
      <c r="B227" s="11"/>
      <c r="C227" s="168"/>
      <c r="D227" s="11"/>
    </row>
  </sheetData>
  <sheetProtection algorithmName="SHA-512" hashValue="YO/NZf7NygfSGYV37r32w5SXnkLv9fw5ST9mC9gYAolYdRyZ0tC3e11gIQgdpJ1vzYTnTjl6phv8zEGT/kK+OQ==" saltValue="iN5SrIdPpRr1GSfnii+YRg==" spinCount="100000" sheet="1" objects="1" scenarios="1"/>
  <sortState ref="B6:D6">
    <sortCondition descending="1" ref="B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K912"/>
  <sheetViews>
    <sheetView zoomScaleNormal="100" workbookViewId="0">
      <selection activeCell="C2" sqref="C2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160" customWidth="1"/>
    <col min="4" max="4" width="39.85546875" style="188" customWidth="1"/>
    <col min="5" max="5" width="9.140625" style="189"/>
    <col min="6" max="7" width="9.5703125" style="1" bestFit="1" customWidth="1"/>
    <col min="8" max="16384" width="9.140625" style="1"/>
  </cols>
  <sheetData>
    <row r="1" spans="1:9" ht="36.6" customHeight="1">
      <c r="A1" s="17"/>
      <c r="B1" s="17"/>
      <c r="C1" s="447" t="s">
        <v>168</v>
      </c>
      <c r="D1" s="447"/>
    </row>
    <row r="2" spans="1:9" ht="14.25">
      <c r="B2" s="115" t="s">
        <v>11</v>
      </c>
      <c r="C2" s="154">
        <f>SUM(C634-C635)+(C641-C642)+(C661-C662)+(C754-C755)+(C758-C759)+(C765-C766)</f>
        <v>1428644.91</v>
      </c>
      <c r="D2" s="182"/>
    </row>
    <row r="3" spans="1:9">
      <c r="B3" s="8"/>
      <c r="C3" s="163"/>
      <c r="D3" s="183"/>
    </row>
    <row r="4" spans="1:9" s="22" customFormat="1" ht="32.25" customHeight="1">
      <c r="B4" s="70" t="s">
        <v>7</v>
      </c>
      <c r="C4" s="164" t="s">
        <v>8</v>
      </c>
      <c r="D4" s="184" t="s">
        <v>26</v>
      </c>
      <c r="E4" s="281"/>
    </row>
    <row r="5" spans="1:9">
      <c r="B5" s="71" t="s">
        <v>31</v>
      </c>
      <c r="C5" s="170"/>
      <c r="D5" s="185"/>
      <c r="E5" s="190"/>
    </row>
    <row r="6" spans="1:9" ht="15">
      <c r="B6" s="348">
        <v>42766.989803240744</v>
      </c>
      <c r="C6" s="349">
        <v>1000</v>
      </c>
      <c r="D6" s="113" t="s">
        <v>183</v>
      </c>
      <c r="E6" s="247" t="s">
        <v>182</v>
      </c>
      <c r="F6" s="347"/>
      <c r="G6" s="347"/>
      <c r="I6" s="247"/>
    </row>
    <row r="7" spans="1:9" ht="15">
      <c r="B7" s="348">
        <v>42766.847303240742</v>
      </c>
      <c r="C7" s="349">
        <v>1000</v>
      </c>
      <c r="D7" s="280" t="s">
        <v>19</v>
      </c>
      <c r="E7" s="247"/>
      <c r="F7" s="347"/>
      <c r="G7" s="347"/>
    </row>
    <row r="8" spans="1:9" ht="15">
      <c r="B8" s="348">
        <v>42766.805486111109</v>
      </c>
      <c r="C8" s="349">
        <v>300</v>
      </c>
      <c r="D8" s="280" t="s">
        <v>140</v>
      </c>
      <c r="E8" s="247"/>
      <c r="F8" s="347"/>
      <c r="G8" s="347"/>
    </row>
    <row r="9" spans="1:9" ht="15">
      <c r="B9" s="348">
        <v>42766.686145833337</v>
      </c>
      <c r="C9" s="349">
        <v>1000</v>
      </c>
      <c r="D9" s="280" t="s">
        <v>184</v>
      </c>
      <c r="E9" s="247"/>
      <c r="F9" s="347"/>
      <c r="G9" s="347"/>
    </row>
    <row r="10" spans="1:9" ht="15">
      <c r="B10" s="348">
        <v>42766.642199074071</v>
      </c>
      <c r="C10" s="349">
        <v>300</v>
      </c>
      <c r="D10" s="280" t="s">
        <v>185</v>
      </c>
      <c r="E10" s="247"/>
      <c r="F10" s="347"/>
      <c r="G10" s="347"/>
    </row>
    <row r="11" spans="1:9" ht="15">
      <c r="B11" s="348">
        <v>42766.620451388888</v>
      </c>
      <c r="C11" s="349">
        <v>1000</v>
      </c>
      <c r="D11" s="280" t="s">
        <v>180</v>
      </c>
      <c r="E11" s="247"/>
      <c r="F11" s="347"/>
      <c r="G11" s="347"/>
    </row>
    <row r="12" spans="1:9" ht="15">
      <c r="B12" s="348">
        <v>42766.614629629628</v>
      </c>
      <c r="C12" s="349">
        <v>500</v>
      </c>
      <c r="D12" s="280" t="s">
        <v>19</v>
      </c>
      <c r="E12" s="247"/>
      <c r="F12" s="347"/>
      <c r="G12" s="347"/>
    </row>
    <row r="13" spans="1:9" ht="15">
      <c r="B13" s="348">
        <v>42766.594398148147</v>
      </c>
      <c r="C13" s="349">
        <v>2000</v>
      </c>
      <c r="D13" s="280" t="s">
        <v>19</v>
      </c>
      <c r="E13" s="247"/>
      <c r="F13" s="347"/>
      <c r="G13" s="347"/>
    </row>
    <row r="14" spans="1:9" ht="15">
      <c r="B14" s="348">
        <v>42766.558680555558</v>
      </c>
      <c r="C14" s="349">
        <v>1000</v>
      </c>
      <c r="D14" s="280" t="s">
        <v>178</v>
      </c>
      <c r="E14" s="247"/>
      <c r="F14" s="347"/>
      <c r="G14" s="347"/>
    </row>
    <row r="15" spans="1:9" ht="15">
      <c r="B15" s="348">
        <v>42766.554618055554</v>
      </c>
      <c r="C15" s="349">
        <v>300</v>
      </c>
      <c r="D15" s="280" t="s">
        <v>186</v>
      </c>
      <c r="E15" s="247"/>
      <c r="F15" s="347"/>
      <c r="G15" s="347"/>
    </row>
    <row r="16" spans="1:9" ht="15">
      <c r="B16" s="348">
        <v>42766.554467592592</v>
      </c>
      <c r="C16" s="349">
        <v>2500</v>
      </c>
      <c r="D16" s="280" t="s">
        <v>187</v>
      </c>
      <c r="E16" s="247"/>
      <c r="F16" s="347"/>
      <c r="G16" s="347"/>
    </row>
    <row r="17" spans="2:7" ht="15">
      <c r="B17" s="348">
        <v>42766.520891203705</v>
      </c>
      <c r="C17" s="349">
        <v>1000</v>
      </c>
      <c r="D17" s="280" t="s">
        <v>19</v>
      </c>
      <c r="E17" s="247"/>
      <c r="F17" s="347"/>
      <c r="G17" s="347"/>
    </row>
    <row r="18" spans="2:7" ht="15">
      <c r="B18" s="348">
        <v>42766.458368055559</v>
      </c>
      <c r="C18" s="349">
        <v>300</v>
      </c>
      <c r="D18" s="280" t="s">
        <v>19</v>
      </c>
      <c r="E18" s="247"/>
      <c r="F18" s="347"/>
      <c r="G18" s="347"/>
    </row>
    <row r="19" spans="2:7" ht="15">
      <c r="B19" s="348">
        <v>42766.166168981479</v>
      </c>
      <c r="C19" s="349">
        <v>500</v>
      </c>
      <c r="D19" s="280" t="s">
        <v>132</v>
      </c>
      <c r="E19" s="247"/>
      <c r="F19" s="347"/>
      <c r="G19" s="347"/>
    </row>
    <row r="20" spans="2:7" ht="15">
      <c r="B20" s="348">
        <v>42766.097175925926</v>
      </c>
      <c r="C20" s="349">
        <v>3000</v>
      </c>
      <c r="D20" s="280" t="s">
        <v>46</v>
      </c>
      <c r="E20" s="247"/>
      <c r="F20" s="347"/>
      <c r="G20" s="347"/>
    </row>
    <row r="21" spans="2:7" ht="15">
      <c r="B21" s="348">
        <v>42766.093854166669</v>
      </c>
      <c r="C21" s="349">
        <v>1000</v>
      </c>
      <c r="D21" s="280" t="s">
        <v>19</v>
      </c>
      <c r="E21" s="247"/>
      <c r="F21" s="347"/>
      <c r="G21" s="347"/>
    </row>
    <row r="22" spans="2:7" ht="15">
      <c r="B22" s="348">
        <v>42765.96534722222</v>
      </c>
      <c r="C22" s="349">
        <v>1000</v>
      </c>
      <c r="D22" s="280" t="s">
        <v>19</v>
      </c>
      <c r="E22" s="247"/>
      <c r="F22" s="347"/>
      <c r="G22" s="347"/>
    </row>
    <row r="23" spans="2:7" ht="15">
      <c r="B23" s="348">
        <v>42765.926504629628</v>
      </c>
      <c r="C23" s="349">
        <v>300</v>
      </c>
      <c r="D23" s="280" t="s">
        <v>188</v>
      </c>
      <c r="E23" s="247"/>
      <c r="F23" s="347"/>
      <c r="G23" s="347"/>
    </row>
    <row r="24" spans="2:7" ht="15">
      <c r="B24" s="348">
        <v>42765.882071759261</v>
      </c>
      <c r="C24" s="349">
        <v>200</v>
      </c>
      <c r="D24" s="280" t="s">
        <v>19</v>
      </c>
      <c r="E24" s="247"/>
      <c r="F24" s="347"/>
      <c r="G24" s="347"/>
    </row>
    <row r="25" spans="2:7" ht="15">
      <c r="B25" s="348">
        <v>42765.8356712963</v>
      </c>
      <c r="C25" s="349">
        <v>500</v>
      </c>
      <c r="D25" s="280" t="s">
        <v>19</v>
      </c>
      <c r="E25" s="247"/>
      <c r="F25" s="347"/>
      <c r="G25" s="347"/>
    </row>
    <row r="26" spans="2:7" ht="15">
      <c r="B26" s="348">
        <v>42765.794282407405</v>
      </c>
      <c r="C26" s="349">
        <v>1000</v>
      </c>
      <c r="D26" s="280" t="s">
        <v>189</v>
      </c>
      <c r="E26" s="247"/>
      <c r="F26" s="347"/>
      <c r="G26" s="347"/>
    </row>
    <row r="27" spans="2:7" ht="15">
      <c r="B27" s="348">
        <v>42765.757905092592</v>
      </c>
      <c r="C27" s="349">
        <v>500</v>
      </c>
      <c r="D27" s="280" t="s">
        <v>190</v>
      </c>
      <c r="E27" s="247"/>
      <c r="F27" s="347"/>
      <c r="G27" s="347"/>
    </row>
    <row r="28" spans="2:7" ht="15">
      <c r="B28" s="348">
        <v>42765.732754629629</v>
      </c>
      <c r="C28" s="349">
        <v>1000</v>
      </c>
      <c r="D28" s="280" t="s">
        <v>19</v>
      </c>
      <c r="E28" s="247"/>
      <c r="F28" s="347"/>
      <c r="G28" s="347"/>
    </row>
    <row r="29" spans="2:7" ht="15">
      <c r="B29" s="348">
        <v>42765.68072916667</v>
      </c>
      <c r="C29" s="349">
        <v>300</v>
      </c>
      <c r="D29" s="280" t="s">
        <v>19</v>
      </c>
      <c r="E29" s="247"/>
      <c r="F29" s="347"/>
      <c r="G29" s="347"/>
    </row>
    <row r="30" spans="2:7" ht="15">
      <c r="B30" s="348">
        <v>42765.648576388892</v>
      </c>
      <c r="C30" s="349">
        <v>1000</v>
      </c>
      <c r="D30" s="280" t="s">
        <v>191</v>
      </c>
      <c r="E30" s="247"/>
      <c r="F30" s="347"/>
      <c r="G30" s="347"/>
    </row>
    <row r="31" spans="2:7" ht="15">
      <c r="B31" s="348">
        <v>42765.61614583333</v>
      </c>
      <c r="C31" s="349">
        <v>150</v>
      </c>
      <c r="D31" s="280" t="s">
        <v>192</v>
      </c>
      <c r="E31" s="247"/>
      <c r="F31" s="347"/>
      <c r="G31" s="347"/>
    </row>
    <row r="32" spans="2:7" ht="15">
      <c r="B32" s="348">
        <v>42765.607638888891</v>
      </c>
      <c r="C32" s="349">
        <v>1000</v>
      </c>
      <c r="D32" s="280" t="s">
        <v>19</v>
      </c>
      <c r="E32" s="247"/>
      <c r="F32" s="347"/>
      <c r="G32" s="347"/>
    </row>
    <row r="33" spans="2:7" ht="15">
      <c r="B33" s="348">
        <v>42765.600474537037</v>
      </c>
      <c r="C33" s="349">
        <v>3000</v>
      </c>
      <c r="D33" s="280" t="s">
        <v>193</v>
      </c>
      <c r="E33" s="247"/>
      <c r="F33" s="347"/>
      <c r="G33" s="347"/>
    </row>
    <row r="34" spans="2:7" ht="15">
      <c r="B34" s="348">
        <v>42765.524305555555</v>
      </c>
      <c r="C34" s="349">
        <v>500</v>
      </c>
      <c r="D34" s="280" t="s">
        <v>19</v>
      </c>
      <c r="E34" s="247"/>
      <c r="F34" s="347"/>
      <c r="G34" s="347"/>
    </row>
    <row r="35" spans="2:7" ht="15">
      <c r="B35" s="348">
        <v>42765.460995370369</v>
      </c>
      <c r="C35" s="349">
        <v>500</v>
      </c>
      <c r="D35" s="280" t="s">
        <v>194</v>
      </c>
      <c r="E35" s="247"/>
      <c r="F35" s="347"/>
      <c r="G35" s="347"/>
    </row>
    <row r="36" spans="2:7" ht="15">
      <c r="B36" s="348">
        <v>42765.458680555559</v>
      </c>
      <c r="C36" s="349">
        <v>200</v>
      </c>
      <c r="D36" s="280" t="s">
        <v>19</v>
      </c>
      <c r="E36" s="247"/>
      <c r="F36" s="347"/>
      <c r="G36" s="347"/>
    </row>
    <row r="37" spans="2:7" ht="15">
      <c r="B37" s="348">
        <v>42765.454953703702</v>
      </c>
      <c r="C37" s="349">
        <v>300</v>
      </c>
      <c r="D37" s="280" t="s">
        <v>19</v>
      </c>
      <c r="E37" s="247"/>
      <c r="F37" s="347"/>
      <c r="G37" s="347"/>
    </row>
    <row r="38" spans="2:7" ht="15">
      <c r="B38" s="348">
        <v>42765.447997685187</v>
      </c>
      <c r="C38" s="349">
        <v>1500</v>
      </c>
      <c r="D38" s="280" t="s">
        <v>19</v>
      </c>
      <c r="E38" s="247"/>
      <c r="F38" s="347"/>
      <c r="G38" s="347"/>
    </row>
    <row r="39" spans="2:7" ht="15">
      <c r="B39" s="348">
        <v>42765.442314814813</v>
      </c>
      <c r="C39" s="349">
        <v>500</v>
      </c>
      <c r="D39" s="280" t="s">
        <v>195</v>
      </c>
      <c r="E39" s="247"/>
      <c r="F39" s="347"/>
      <c r="G39" s="347"/>
    </row>
    <row r="40" spans="2:7" ht="15">
      <c r="B40" s="348">
        <v>42765.418680555558</v>
      </c>
      <c r="C40" s="349">
        <v>100</v>
      </c>
      <c r="D40" s="280" t="s">
        <v>196</v>
      </c>
      <c r="E40" s="247"/>
      <c r="F40" s="347"/>
      <c r="G40" s="347"/>
    </row>
    <row r="41" spans="2:7" ht="15">
      <c r="B41" s="348">
        <v>42765.416666666664</v>
      </c>
      <c r="C41" s="349">
        <v>500</v>
      </c>
      <c r="D41" s="280" t="s">
        <v>19</v>
      </c>
      <c r="E41" s="247"/>
      <c r="F41" s="347"/>
      <c r="G41" s="347"/>
    </row>
    <row r="42" spans="2:7" ht="15">
      <c r="B42" s="348">
        <v>42765.409722222219</v>
      </c>
      <c r="C42" s="349">
        <v>9000</v>
      </c>
      <c r="D42" s="280" t="s">
        <v>197</v>
      </c>
      <c r="E42" s="247"/>
      <c r="F42" s="347"/>
      <c r="G42" s="347"/>
    </row>
    <row r="43" spans="2:7" ht="15">
      <c r="B43" s="348">
        <v>42765.396203703705</v>
      </c>
      <c r="C43" s="349">
        <v>1000</v>
      </c>
      <c r="D43" s="280" t="s">
        <v>198</v>
      </c>
      <c r="E43" s="247"/>
      <c r="F43" s="347"/>
      <c r="G43" s="347"/>
    </row>
    <row r="44" spans="2:7" ht="15">
      <c r="B44" s="348">
        <v>42765.382071759261</v>
      </c>
      <c r="C44" s="349">
        <v>1000</v>
      </c>
      <c r="D44" s="280" t="s">
        <v>19</v>
      </c>
      <c r="E44" s="247"/>
      <c r="F44" s="347"/>
      <c r="G44" s="347"/>
    </row>
    <row r="45" spans="2:7" ht="15">
      <c r="B45" s="348">
        <v>42765.350821759261</v>
      </c>
      <c r="C45" s="349">
        <v>500</v>
      </c>
      <c r="D45" s="280" t="s">
        <v>19</v>
      </c>
      <c r="E45" s="247"/>
      <c r="F45" s="347"/>
      <c r="G45" s="347"/>
    </row>
    <row r="46" spans="2:7" ht="15">
      <c r="B46" s="348">
        <v>42765.059027777781</v>
      </c>
      <c r="C46" s="349">
        <v>300</v>
      </c>
      <c r="D46" s="280" t="s">
        <v>19</v>
      </c>
      <c r="E46" s="247"/>
      <c r="F46" s="347"/>
      <c r="G46" s="347"/>
    </row>
    <row r="47" spans="2:7" ht="15">
      <c r="B47" s="348">
        <v>42765.052083333336</v>
      </c>
      <c r="C47" s="349">
        <v>100</v>
      </c>
      <c r="D47" s="280" t="s">
        <v>19</v>
      </c>
      <c r="E47" s="247"/>
      <c r="F47" s="347"/>
      <c r="G47" s="347"/>
    </row>
    <row r="48" spans="2:7" ht="15">
      <c r="B48" s="348">
        <v>42764.942048611112</v>
      </c>
      <c r="C48" s="349">
        <v>100</v>
      </c>
      <c r="D48" s="280" t="s">
        <v>199</v>
      </c>
      <c r="E48" s="247"/>
      <c r="F48" s="347"/>
      <c r="G48" s="347"/>
    </row>
    <row r="49" spans="2:7" ht="15">
      <c r="B49" s="348">
        <v>42764.913206018522</v>
      </c>
      <c r="C49" s="349">
        <v>500</v>
      </c>
      <c r="D49" s="280" t="s">
        <v>19</v>
      </c>
      <c r="E49" s="247"/>
      <c r="F49" s="347"/>
      <c r="G49" s="347"/>
    </row>
    <row r="50" spans="2:7" ht="15">
      <c r="B50" s="348">
        <v>42764.871562499997</v>
      </c>
      <c r="C50" s="349">
        <v>200</v>
      </c>
      <c r="D50" s="280" t="s">
        <v>19</v>
      </c>
      <c r="E50" s="247"/>
      <c r="F50" s="347"/>
      <c r="G50" s="347"/>
    </row>
    <row r="51" spans="2:7" ht="15">
      <c r="B51" s="348">
        <v>42764.817256944443</v>
      </c>
      <c r="C51" s="349">
        <v>1000</v>
      </c>
      <c r="D51" s="280" t="s">
        <v>200</v>
      </c>
      <c r="E51" s="247"/>
      <c r="F51" s="347"/>
      <c r="G51" s="347"/>
    </row>
    <row r="52" spans="2:7" ht="15">
      <c r="B52" s="348">
        <v>42764.809131944443</v>
      </c>
      <c r="C52" s="349">
        <v>500</v>
      </c>
      <c r="D52" s="280" t="s">
        <v>19</v>
      </c>
      <c r="E52" s="247"/>
      <c r="F52" s="347"/>
      <c r="G52" s="347"/>
    </row>
    <row r="53" spans="2:7" ht="15">
      <c r="B53" s="348">
        <v>42764.788368055553</v>
      </c>
      <c r="C53" s="349">
        <v>1000</v>
      </c>
      <c r="D53" s="280" t="s">
        <v>19</v>
      </c>
      <c r="E53" s="247"/>
      <c r="F53" s="347"/>
      <c r="G53" s="347"/>
    </row>
    <row r="54" spans="2:7" ht="15">
      <c r="B54" s="348">
        <v>42764.774328703701</v>
      </c>
      <c r="C54" s="349">
        <v>100</v>
      </c>
      <c r="D54" s="280" t="s">
        <v>201</v>
      </c>
      <c r="E54" s="247"/>
      <c r="F54" s="347"/>
      <c r="G54" s="347"/>
    </row>
    <row r="55" spans="2:7" ht="15">
      <c r="B55" s="348">
        <v>42764.719027777777</v>
      </c>
      <c r="C55" s="349">
        <v>300</v>
      </c>
      <c r="D55" s="280" t="s">
        <v>19</v>
      </c>
      <c r="E55" s="247"/>
      <c r="F55" s="347"/>
      <c r="G55" s="347"/>
    </row>
    <row r="56" spans="2:7" ht="15">
      <c r="B56" s="348">
        <v>42764.718865740739</v>
      </c>
      <c r="C56" s="349">
        <v>300</v>
      </c>
      <c r="D56" s="280" t="s">
        <v>19</v>
      </c>
      <c r="E56" s="247"/>
      <c r="F56" s="347"/>
      <c r="G56" s="347"/>
    </row>
    <row r="57" spans="2:7" ht="15">
      <c r="B57" s="348">
        <v>42764.716238425928</v>
      </c>
      <c r="C57" s="349">
        <v>25000</v>
      </c>
      <c r="D57" s="280" t="s">
        <v>202</v>
      </c>
      <c r="E57" s="247"/>
      <c r="F57" s="347"/>
      <c r="G57" s="347"/>
    </row>
    <row r="58" spans="2:7" ht="15">
      <c r="B58" s="348">
        <v>42764.591944444444</v>
      </c>
      <c r="C58" s="349">
        <v>300</v>
      </c>
      <c r="D58" s="280" t="s">
        <v>203</v>
      </c>
      <c r="E58" s="247"/>
      <c r="F58" s="347"/>
      <c r="G58" s="347"/>
    </row>
    <row r="59" spans="2:7" ht="15">
      <c r="B59" s="348">
        <v>42764.584050925929</v>
      </c>
      <c r="C59" s="349">
        <v>1000</v>
      </c>
      <c r="D59" s="280" t="s">
        <v>19</v>
      </c>
      <c r="E59" s="247"/>
      <c r="F59" s="347"/>
      <c r="G59" s="347"/>
    </row>
    <row r="60" spans="2:7" ht="15">
      <c r="B60" s="348">
        <v>42764.552881944444</v>
      </c>
      <c r="C60" s="349">
        <v>1000</v>
      </c>
      <c r="D60" s="280" t="s">
        <v>204</v>
      </c>
      <c r="E60" s="247"/>
      <c r="F60" s="347"/>
      <c r="G60" s="347"/>
    </row>
    <row r="61" spans="2:7" ht="15">
      <c r="B61" s="348">
        <v>42764.548738425925</v>
      </c>
      <c r="C61" s="349">
        <v>500</v>
      </c>
      <c r="D61" s="280" t="s">
        <v>19</v>
      </c>
      <c r="E61" s="247"/>
      <c r="F61" s="347"/>
      <c r="G61" s="347"/>
    </row>
    <row r="62" spans="2:7" ht="15">
      <c r="B62" s="348">
        <v>42764.538206018522</v>
      </c>
      <c r="C62" s="349">
        <v>1000</v>
      </c>
      <c r="D62" s="280" t="s">
        <v>19</v>
      </c>
      <c r="E62" s="247"/>
      <c r="F62" s="347"/>
      <c r="G62" s="347"/>
    </row>
    <row r="63" spans="2:7" ht="15">
      <c r="B63" s="348">
        <v>42764.518009259256</v>
      </c>
      <c r="C63" s="349">
        <v>2900</v>
      </c>
      <c r="D63" s="280" t="s">
        <v>130</v>
      </c>
      <c r="E63" s="247"/>
      <c r="F63" s="347"/>
      <c r="G63" s="347"/>
    </row>
    <row r="64" spans="2:7" ht="15">
      <c r="B64" s="348">
        <v>42764.451608796298</v>
      </c>
      <c r="C64" s="349">
        <v>500</v>
      </c>
      <c r="D64" s="113" t="s">
        <v>19</v>
      </c>
      <c r="E64" s="190" t="s">
        <v>35</v>
      </c>
      <c r="F64" s="347"/>
      <c r="G64" s="347"/>
    </row>
    <row r="65" spans="2:7" ht="15">
      <c r="B65" s="348">
        <v>42764.451585648145</v>
      </c>
      <c r="C65" s="349">
        <v>300</v>
      </c>
      <c r="D65" s="113" t="s">
        <v>19</v>
      </c>
      <c r="E65" s="190" t="s">
        <v>19</v>
      </c>
      <c r="F65" s="347"/>
      <c r="G65" s="347"/>
    </row>
    <row r="66" spans="2:7" ht="15">
      <c r="B66" s="348">
        <v>42764.414178240739</v>
      </c>
      <c r="C66" s="349">
        <v>1</v>
      </c>
      <c r="D66" s="113" t="s">
        <v>174</v>
      </c>
      <c r="E66" s="190" t="s">
        <v>19</v>
      </c>
      <c r="F66" s="347"/>
      <c r="G66" s="347"/>
    </row>
    <row r="67" spans="2:7" ht="15">
      <c r="B67" s="348">
        <v>42764.409780092596</v>
      </c>
      <c r="C67" s="349">
        <v>1000</v>
      </c>
      <c r="D67" s="113" t="s">
        <v>19</v>
      </c>
      <c r="E67" s="190" t="s">
        <v>19</v>
      </c>
      <c r="F67" s="347"/>
      <c r="G67" s="347"/>
    </row>
    <row r="68" spans="2:7" ht="15">
      <c r="B68" s="348">
        <v>42764.392361111109</v>
      </c>
      <c r="C68" s="349">
        <v>100</v>
      </c>
      <c r="D68" s="113" t="s">
        <v>19</v>
      </c>
      <c r="E68" s="190" t="s">
        <v>19</v>
      </c>
      <c r="F68" s="347"/>
      <c r="G68" s="347"/>
    </row>
    <row r="69" spans="2:7" ht="15">
      <c r="B69" s="348">
        <v>42764.382314814815</v>
      </c>
      <c r="C69" s="349">
        <v>400</v>
      </c>
      <c r="D69" s="113" t="s">
        <v>205</v>
      </c>
      <c r="E69" s="190" t="s">
        <v>19</v>
      </c>
      <c r="F69" s="347"/>
      <c r="G69" s="347"/>
    </row>
    <row r="70" spans="2:7" ht="15">
      <c r="B70" s="348">
        <v>42764.236168981479</v>
      </c>
      <c r="C70" s="349">
        <v>1000</v>
      </c>
      <c r="D70" s="113" t="s">
        <v>177</v>
      </c>
      <c r="E70" s="190" t="s">
        <v>19</v>
      </c>
      <c r="F70" s="347"/>
      <c r="G70" s="347"/>
    </row>
    <row r="71" spans="2:7" ht="15">
      <c r="B71" s="348">
        <v>42763.925856481481</v>
      </c>
      <c r="C71" s="349">
        <v>7000</v>
      </c>
      <c r="D71" s="113" t="s">
        <v>206</v>
      </c>
      <c r="E71" s="190" t="s">
        <v>36</v>
      </c>
      <c r="F71" s="347"/>
      <c r="G71" s="347"/>
    </row>
    <row r="72" spans="2:7" ht="15">
      <c r="B72" s="348">
        <v>42763.923680555556</v>
      </c>
      <c r="C72" s="349">
        <v>1000</v>
      </c>
      <c r="D72" s="113" t="s">
        <v>19</v>
      </c>
      <c r="E72" s="190" t="s">
        <v>37</v>
      </c>
      <c r="F72" s="347"/>
      <c r="G72" s="347"/>
    </row>
    <row r="73" spans="2:7" ht="15">
      <c r="B73" s="348">
        <v>42763.90425925926</v>
      </c>
      <c r="C73" s="349">
        <v>20000</v>
      </c>
      <c r="D73" s="113" t="s">
        <v>152</v>
      </c>
      <c r="E73" s="190" t="s">
        <v>19</v>
      </c>
      <c r="F73" s="347"/>
      <c r="G73" s="347"/>
    </row>
    <row r="74" spans="2:7" ht="15">
      <c r="B74" s="348">
        <v>42763.845335648148</v>
      </c>
      <c r="C74" s="349">
        <v>150</v>
      </c>
      <c r="D74" s="113" t="s">
        <v>19</v>
      </c>
      <c r="E74" s="190" t="s">
        <v>38</v>
      </c>
      <c r="F74" s="347"/>
      <c r="G74" s="347"/>
    </row>
    <row r="75" spans="2:7" ht="15">
      <c r="B75" s="348">
        <v>42763.813819444447</v>
      </c>
      <c r="C75" s="349">
        <v>80</v>
      </c>
      <c r="D75" s="113" t="s">
        <v>176</v>
      </c>
      <c r="E75" s="190" t="s">
        <v>19</v>
      </c>
      <c r="F75" s="347"/>
      <c r="G75" s="347"/>
    </row>
    <row r="76" spans="2:7" ht="15">
      <c r="B76" s="348">
        <v>42763.803171296298</v>
      </c>
      <c r="C76" s="349">
        <v>300</v>
      </c>
      <c r="D76" s="113" t="s">
        <v>207</v>
      </c>
      <c r="E76" s="190" t="s">
        <v>19</v>
      </c>
      <c r="F76" s="347"/>
      <c r="G76" s="347"/>
    </row>
    <row r="77" spans="2:7" ht="15">
      <c r="B77" s="348">
        <v>42763.763958333337</v>
      </c>
      <c r="C77" s="349">
        <v>500</v>
      </c>
      <c r="D77" s="113" t="s">
        <v>19</v>
      </c>
      <c r="E77" s="190" t="s">
        <v>19</v>
      </c>
      <c r="F77" s="347"/>
      <c r="G77" s="347"/>
    </row>
    <row r="78" spans="2:7" ht="15">
      <c r="B78" s="348">
        <v>42763.749664351853</v>
      </c>
      <c r="C78" s="349">
        <v>4000</v>
      </c>
      <c r="D78" s="113" t="s">
        <v>208</v>
      </c>
      <c r="E78" s="190" t="s">
        <v>19</v>
      </c>
      <c r="F78" s="347"/>
      <c r="G78" s="347"/>
    </row>
    <row r="79" spans="2:7" ht="15">
      <c r="B79" s="348">
        <v>42763.725717592592</v>
      </c>
      <c r="C79" s="349">
        <v>100</v>
      </c>
      <c r="D79" s="113" t="s">
        <v>19</v>
      </c>
      <c r="E79" s="190" t="s">
        <v>19</v>
      </c>
      <c r="F79" s="347"/>
      <c r="G79" s="347"/>
    </row>
    <row r="80" spans="2:7" ht="15">
      <c r="B80" s="348">
        <v>42763.705057870371</v>
      </c>
      <c r="C80" s="349">
        <v>100</v>
      </c>
      <c r="D80" s="113" t="s">
        <v>19</v>
      </c>
      <c r="E80" s="190" t="s">
        <v>39</v>
      </c>
      <c r="F80" s="347"/>
      <c r="G80" s="347"/>
    </row>
    <row r="81" spans="2:7" ht="15">
      <c r="B81" s="348">
        <v>42763.656331018516</v>
      </c>
      <c r="C81" s="349">
        <v>300</v>
      </c>
      <c r="D81" s="113" t="s">
        <v>19</v>
      </c>
      <c r="E81" s="190" t="s">
        <v>19</v>
      </c>
      <c r="F81" s="347"/>
      <c r="G81" s="347"/>
    </row>
    <row r="82" spans="2:7" ht="15">
      <c r="B82" s="348">
        <v>42763.635416666664</v>
      </c>
      <c r="C82" s="349">
        <v>500</v>
      </c>
      <c r="D82" s="113" t="s">
        <v>19</v>
      </c>
      <c r="E82" s="190" t="s">
        <v>19</v>
      </c>
      <c r="F82" s="347"/>
      <c r="G82" s="347"/>
    </row>
    <row r="83" spans="2:7" ht="15">
      <c r="B83" s="348">
        <v>42763.621307870373</v>
      </c>
      <c r="C83" s="349">
        <v>2000</v>
      </c>
      <c r="D83" s="113" t="s">
        <v>209</v>
      </c>
      <c r="E83" s="190" t="s">
        <v>19</v>
      </c>
      <c r="F83" s="347"/>
      <c r="G83" s="347"/>
    </row>
    <row r="84" spans="2:7" ht="15">
      <c r="B84" s="348">
        <v>42763.615949074076</v>
      </c>
      <c r="C84" s="349">
        <v>2000</v>
      </c>
      <c r="D84" s="113" t="s">
        <v>210</v>
      </c>
      <c r="E84" s="190" t="s">
        <v>19</v>
      </c>
      <c r="F84" s="347"/>
      <c r="G84" s="347"/>
    </row>
    <row r="85" spans="2:7" ht="15">
      <c r="B85" s="348">
        <v>42763.604328703703</v>
      </c>
      <c r="C85" s="349">
        <v>100</v>
      </c>
      <c r="D85" s="113" t="s">
        <v>19</v>
      </c>
      <c r="E85" s="190" t="s">
        <v>19</v>
      </c>
      <c r="F85" s="347"/>
      <c r="G85" s="347"/>
    </row>
    <row r="86" spans="2:7" ht="15">
      <c r="B86" s="348">
        <v>42763.588993055557</v>
      </c>
      <c r="C86" s="349">
        <v>500</v>
      </c>
      <c r="D86" s="113" t="s">
        <v>211</v>
      </c>
      <c r="E86" s="190" t="s">
        <v>40</v>
      </c>
      <c r="F86" s="347"/>
      <c r="G86" s="347"/>
    </row>
    <row r="87" spans="2:7" ht="15">
      <c r="B87" s="348">
        <v>42763.477476851855</v>
      </c>
      <c r="C87" s="349">
        <v>300</v>
      </c>
      <c r="D87" s="113" t="s">
        <v>212</v>
      </c>
      <c r="E87" s="190" t="s">
        <v>19</v>
      </c>
      <c r="F87" s="347"/>
      <c r="G87" s="347"/>
    </row>
    <row r="88" spans="2:7" ht="15">
      <c r="B88" s="348">
        <v>42763.451388888891</v>
      </c>
      <c r="C88" s="349">
        <v>500</v>
      </c>
      <c r="D88" s="113" t="s">
        <v>19</v>
      </c>
      <c r="E88" s="190" t="s">
        <v>41</v>
      </c>
      <c r="F88" s="347"/>
      <c r="G88" s="347"/>
    </row>
    <row r="89" spans="2:7" ht="15">
      <c r="B89" s="348">
        <v>42763</v>
      </c>
      <c r="C89" s="349">
        <v>1000</v>
      </c>
      <c r="D89" s="113" t="s">
        <v>19</v>
      </c>
      <c r="E89" s="190" t="s">
        <v>42</v>
      </c>
      <c r="F89" s="347"/>
      <c r="G89" s="347"/>
    </row>
    <row r="90" spans="2:7" ht="15">
      <c r="B90" s="348">
        <v>42762.961840277778</v>
      </c>
      <c r="C90" s="349">
        <v>300</v>
      </c>
      <c r="D90" s="113" t="s">
        <v>19</v>
      </c>
      <c r="E90" s="190" t="s">
        <v>19</v>
      </c>
      <c r="F90" s="347"/>
      <c r="G90" s="347"/>
    </row>
    <row r="91" spans="2:7" ht="15">
      <c r="B91" s="348">
        <v>42762.876932870371</v>
      </c>
      <c r="C91" s="349">
        <v>1000</v>
      </c>
      <c r="D91" s="113" t="s">
        <v>213</v>
      </c>
      <c r="E91" s="190" t="s">
        <v>43</v>
      </c>
      <c r="F91" s="347"/>
      <c r="G91" s="347"/>
    </row>
    <row r="92" spans="2:7" ht="15">
      <c r="B92" s="348">
        <v>42762.875</v>
      </c>
      <c r="C92" s="349">
        <v>1000</v>
      </c>
      <c r="D92" s="113" t="s">
        <v>19</v>
      </c>
      <c r="E92" s="190" t="s">
        <v>44</v>
      </c>
      <c r="F92" s="347"/>
      <c r="G92" s="347"/>
    </row>
    <row r="93" spans="2:7" ht="15">
      <c r="B93" s="348">
        <v>42762.874143518522</v>
      </c>
      <c r="C93" s="349">
        <v>10000</v>
      </c>
      <c r="D93" s="113" t="s">
        <v>214</v>
      </c>
      <c r="E93" s="190" t="s">
        <v>19</v>
      </c>
      <c r="F93" s="347"/>
      <c r="G93" s="347"/>
    </row>
    <row r="94" spans="2:7" ht="15">
      <c r="B94" s="348">
        <v>42762.8125462963</v>
      </c>
      <c r="C94" s="349">
        <v>100</v>
      </c>
      <c r="D94" s="113" t="s">
        <v>19</v>
      </c>
      <c r="E94" s="190" t="s">
        <v>45</v>
      </c>
      <c r="F94" s="347"/>
      <c r="G94" s="347"/>
    </row>
    <row r="95" spans="2:7" ht="15">
      <c r="B95" s="348">
        <v>42762.8125</v>
      </c>
      <c r="C95" s="349">
        <v>300</v>
      </c>
      <c r="D95" s="113" t="s">
        <v>19</v>
      </c>
      <c r="E95" s="190" t="s">
        <v>46</v>
      </c>
      <c r="F95" s="347"/>
      <c r="G95" s="347"/>
    </row>
    <row r="96" spans="2:7" ht="15">
      <c r="B96" s="348">
        <v>42762.760601851849</v>
      </c>
      <c r="C96" s="349">
        <v>1000</v>
      </c>
      <c r="D96" s="113" t="s">
        <v>19</v>
      </c>
      <c r="E96" s="190" t="s">
        <v>47</v>
      </c>
      <c r="F96" s="347"/>
      <c r="G96" s="347"/>
    </row>
    <row r="97" spans="2:7" ht="15">
      <c r="B97" s="348">
        <v>42762.756944444445</v>
      </c>
      <c r="C97" s="349">
        <v>200</v>
      </c>
      <c r="D97" s="113" t="s">
        <v>19</v>
      </c>
      <c r="E97" s="190" t="s">
        <v>48</v>
      </c>
      <c r="F97" s="347"/>
      <c r="G97" s="347"/>
    </row>
    <row r="98" spans="2:7" ht="15">
      <c r="B98" s="348">
        <v>42762.607708333337</v>
      </c>
      <c r="C98" s="349">
        <v>500</v>
      </c>
      <c r="D98" s="113" t="s">
        <v>19</v>
      </c>
      <c r="E98" s="190" t="s">
        <v>19</v>
      </c>
      <c r="F98" s="347"/>
      <c r="G98" s="347"/>
    </row>
    <row r="99" spans="2:7" ht="15">
      <c r="B99" s="348">
        <v>42762.547708333332</v>
      </c>
      <c r="C99" s="349">
        <v>29000</v>
      </c>
      <c r="D99" s="113" t="s">
        <v>215</v>
      </c>
      <c r="E99" s="190" t="s">
        <v>49</v>
      </c>
      <c r="F99" s="347"/>
      <c r="G99" s="347"/>
    </row>
    <row r="100" spans="2:7" ht="15">
      <c r="B100" s="348">
        <v>42762.522581018522</v>
      </c>
      <c r="C100" s="349">
        <v>500</v>
      </c>
      <c r="D100" s="113" t="s">
        <v>216</v>
      </c>
      <c r="E100" s="190" t="s">
        <v>19</v>
      </c>
      <c r="F100" s="347"/>
      <c r="G100" s="347"/>
    </row>
    <row r="101" spans="2:7" ht="15">
      <c r="B101" s="348">
        <v>42762.493194444447</v>
      </c>
      <c r="C101" s="349">
        <v>500</v>
      </c>
      <c r="D101" s="113" t="s">
        <v>19</v>
      </c>
      <c r="E101" s="190" t="s">
        <v>50</v>
      </c>
      <c r="F101" s="347"/>
      <c r="G101" s="347"/>
    </row>
    <row r="102" spans="2:7" ht="15">
      <c r="B102" s="348">
        <v>42762.491215277776</v>
      </c>
      <c r="C102" s="349">
        <v>500</v>
      </c>
      <c r="D102" s="113" t="s">
        <v>217</v>
      </c>
      <c r="E102" s="190" t="s">
        <v>51</v>
      </c>
      <c r="F102" s="347"/>
      <c r="G102" s="347"/>
    </row>
    <row r="103" spans="2:7" ht="15">
      <c r="B103" s="348">
        <v>42762.482314814813</v>
      </c>
      <c r="C103" s="349">
        <v>10</v>
      </c>
      <c r="D103" s="113" t="s">
        <v>154</v>
      </c>
      <c r="E103" s="190" t="s">
        <v>52</v>
      </c>
      <c r="F103" s="347"/>
      <c r="G103" s="347"/>
    </row>
    <row r="104" spans="2:7" ht="15">
      <c r="B104" s="348">
        <v>42762.475914351853</v>
      </c>
      <c r="C104" s="349">
        <v>300</v>
      </c>
      <c r="D104" s="113" t="s">
        <v>19</v>
      </c>
      <c r="E104" s="190" t="s">
        <v>53</v>
      </c>
      <c r="F104" s="347"/>
      <c r="G104" s="347"/>
    </row>
    <row r="105" spans="2:7" ht="15">
      <c r="B105" s="348">
        <v>42762.256944444445</v>
      </c>
      <c r="C105" s="349">
        <v>500</v>
      </c>
      <c r="D105" s="113" t="s">
        <v>19</v>
      </c>
      <c r="E105" s="190" t="s">
        <v>54</v>
      </c>
      <c r="F105" s="347"/>
      <c r="G105" s="347"/>
    </row>
    <row r="106" spans="2:7" ht="15">
      <c r="B106" s="348">
        <v>42762.079861111109</v>
      </c>
      <c r="C106" s="349">
        <v>300</v>
      </c>
      <c r="D106" s="113" t="s">
        <v>19</v>
      </c>
      <c r="E106" s="190" t="s">
        <v>19</v>
      </c>
      <c r="F106" s="347"/>
      <c r="G106" s="347"/>
    </row>
    <row r="107" spans="2:7" ht="15">
      <c r="B107" s="348">
        <v>42762.000092592592</v>
      </c>
      <c r="C107" s="349">
        <v>100</v>
      </c>
      <c r="D107" s="113" t="s">
        <v>19</v>
      </c>
      <c r="E107" s="190" t="s">
        <v>55</v>
      </c>
      <c r="F107" s="347"/>
      <c r="G107" s="347"/>
    </row>
    <row r="108" spans="2:7" ht="15">
      <c r="B108" s="348">
        <v>42761.965277777781</v>
      </c>
      <c r="C108" s="349">
        <v>1000</v>
      </c>
      <c r="D108" s="113" t="s">
        <v>19</v>
      </c>
      <c r="E108" s="190" t="s">
        <v>56</v>
      </c>
      <c r="F108" s="347"/>
      <c r="G108" s="347"/>
    </row>
    <row r="109" spans="2:7" ht="15">
      <c r="B109" s="348">
        <v>42761.930578703701</v>
      </c>
      <c r="C109" s="349">
        <v>300</v>
      </c>
      <c r="D109" s="113" t="s">
        <v>19</v>
      </c>
      <c r="E109" s="190" t="s">
        <v>57</v>
      </c>
      <c r="F109" s="347"/>
      <c r="G109" s="347"/>
    </row>
    <row r="110" spans="2:7" ht="15">
      <c r="B110" s="348">
        <v>42761.892592592594</v>
      </c>
      <c r="C110" s="349">
        <v>100</v>
      </c>
      <c r="D110" s="113" t="s">
        <v>19</v>
      </c>
      <c r="E110" s="190" t="s">
        <v>58</v>
      </c>
      <c r="F110" s="347"/>
      <c r="G110" s="347"/>
    </row>
    <row r="111" spans="2:7" ht="15">
      <c r="B111" s="348">
        <v>42761.794907407406</v>
      </c>
      <c r="C111" s="349">
        <v>2000</v>
      </c>
      <c r="D111" s="113" t="s">
        <v>35</v>
      </c>
      <c r="E111" s="190" t="s">
        <v>19</v>
      </c>
      <c r="F111" s="347"/>
      <c r="G111" s="347"/>
    </row>
    <row r="112" spans="2:7" ht="15">
      <c r="B112" s="348">
        <v>42761.78125</v>
      </c>
      <c r="C112" s="349">
        <v>30</v>
      </c>
      <c r="D112" s="113" t="s">
        <v>19</v>
      </c>
      <c r="E112" s="190" t="s">
        <v>19</v>
      </c>
      <c r="F112" s="347"/>
      <c r="G112" s="347"/>
    </row>
    <row r="113" spans="2:7" ht="15">
      <c r="B113" s="348">
        <v>42761.760416666664</v>
      </c>
      <c r="C113" s="349">
        <v>100</v>
      </c>
      <c r="D113" s="113" t="s">
        <v>19</v>
      </c>
      <c r="E113" s="190" t="s">
        <v>19</v>
      </c>
      <c r="F113" s="347"/>
      <c r="G113" s="347"/>
    </row>
    <row r="114" spans="2:7" ht="15">
      <c r="B114" s="348">
        <v>42761.583414351851</v>
      </c>
      <c r="C114" s="349">
        <v>500</v>
      </c>
      <c r="D114" s="113" t="s">
        <v>19</v>
      </c>
      <c r="E114" s="190" t="s">
        <v>19</v>
      </c>
      <c r="F114" s="347"/>
      <c r="G114" s="347"/>
    </row>
    <row r="115" spans="2:7" ht="15">
      <c r="B115" s="348">
        <v>42761.423611111109</v>
      </c>
      <c r="C115" s="349">
        <v>1000</v>
      </c>
      <c r="D115" s="113" t="s">
        <v>19</v>
      </c>
      <c r="E115" s="190" t="s">
        <v>59</v>
      </c>
      <c r="F115" s="347"/>
      <c r="G115" s="347"/>
    </row>
    <row r="116" spans="2:7" ht="15">
      <c r="B116" s="348">
        <v>42761.419560185182</v>
      </c>
      <c r="C116" s="349">
        <v>1000</v>
      </c>
      <c r="D116" s="113" t="s">
        <v>218</v>
      </c>
      <c r="E116" s="190" t="s">
        <v>60</v>
      </c>
      <c r="F116" s="347"/>
      <c r="G116" s="347"/>
    </row>
    <row r="117" spans="2:7" ht="15">
      <c r="B117" s="348">
        <v>42761.288194444445</v>
      </c>
      <c r="C117" s="349">
        <v>300</v>
      </c>
      <c r="D117" s="113" t="s">
        <v>19</v>
      </c>
      <c r="E117" s="190" t="s">
        <v>61</v>
      </c>
      <c r="F117" s="347"/>
      <c r="G117" s="347"/>
    </row>
    <row r="118" spans="2:7" ht="15">
      <c r="B118" s="348">
        <v>42761.065972222219</v>
      </c>
      <c r="C118" s="349">
        <v>300</v>
      </c>
      <c r="D118" s="113" t="s">
        <v>19</v>
      </c>
      <c r="E118" s="190" t="s">
        <v>19</v>
      </c>
      <c r="F118" s="347"/>
      <c r="G118" s="347"/>
    </row>
    <row r="119" spans="2:7" ht="15">
      <c r="B119" s="348">
        <v>42761.062511574077</v>
      </c>
      <c r="C119" s="349">
        <v>300</v>
      </c>
      <c r="D119" s="113" t="s">
        <v>19</v>
      </c>
      <c r="E119" s="190" t="s">
        <v>19</v>
      </c>
      <c r="F119" s="347"/>
      <c r="G119" s="347"/>
    </row>
    <row r="120" spans="2:7" ht="15">
      <c r="B120" s="348">
        <v>42761.045138888891</v>
      </c>
      <c r="C120" s="349">
        <v>5000</v>
      </c>
      <c r="D120" s="113" t="s">
        <v>19</v>
      </c>
      <c r="E120" s="190" t="s">
        <v>62</v>
      </c>
      <c r="F120" s="347"/>
      <c r="G120" s="347"/>
    </row>
    <row r="121" spans="2:7" ht="15">
      <c r="B121" s="348">
        <v>42761.000173611108</v>
      </c>
      <c r="C121" s="349">
        <v>100</v>
      </c>
      <c r="D121" s="113" t="s">
        <v>19</v>
      </c>
      <c r="E121" s="190" t="s">
        <v>19</v>
      </c>
      <c r="F121" s="347"/>
      <c r="G121" s="347"/>
    </row>
    <row r="122" spans="2:7" ht="15">
      <c r="B122" s="348">
        <v>42760.986180555556</v>
      </c>
      <c r="C122" s="349">
        <v>150</v>
      </c>
      <c r="D122" s="113" t="s">
        <v>19</v>
      </c>
      <c r="E122" s="190" t="s">
        <v>63</v>
      </c>
      <c r="F122" s="347"/>
      <c r="G122" s="347"/>
    </row>
    <row r="123" spans="2:7" ht="15">
      <c r="B123" s="348">
        <v>42760.98578703704</v>
      </c>
      <c r="C123" s="349">
        <v>500</v>
      </c>
      <c r="D123" s="113" t="s">
        <v>219</v>
      </c>
      <c r="E123" s="190" t="s">
        <v>19</v>
      </c>
      <c r="F123" s="347"/>
      <c r="G123" s="347"/>
    </row>
    <row r="124" spans="2:7" ht="15">
      <c r="B124" s="348">
        <v>42760.982303240744</v>
      </c>
      <c r="C124" s="349">
        <v>20000</v>
      </c>
      <c r="D124" s="113" t="s">
        <v>220</v>
      </c>
      <c r="E124" s="190" t="s">
        <v>19</v>
      </c>
      <c r="F124" s="347"/>
      <c r="G124" s="347"/>
    </row>
    <row r="125" spans="2:7" ht="15">
      <c r="B125" s="348">
        <v>42760.944861111115</v>
      </c>
      <c r="C125" s="349">
        <v>150</v>
      </c>
      <c r="D125" s="113" t="s">
        <v>19</v>
      </c>
      <c r="E125" s="190" t="s">
        <v>19</v>
      </c>
      <c r="F125" s="347"/>
      <c r="G125" s="347"/>
    </row>
    <row r="126" spans="2:7" ht="15">
      <c r="B126" s="348">
        <v>42760.941145833334</v>
      </c>
      <c r="C126" s="349">
        <v>100</v>
      </c>
      <c r="D126" s="113" t="s">
        <v>19</v>
      </c>
      <c r="E126" s="190" t="s">
        <v>64</v>
      </c>
      <c r="F126" s="347"/>
      <c r="G126" s="347"/>
    </row>
    <row r="127" spans="2:7" ht="15">
      <c r="B127" s="348">
        <v>42760.868263888886</v>
      </c>
      <c r="C127" s="349">
        <v>500</v>
      </c>
      <c r="D127" s="113" t="s">
        <v>19</v>
      </c>
      <c r="E127" s="190" t="s">
        <v>19</v>
      </c>
      <c r="F127" s="347"/>
      <c r="G127" s="347"/>
    </row>
    <row r="128" spans="2:7" ht="15">
      <c r="B128" s="348">
        <v>42760.752199074072</v>
      </c>
      <c r="C128" s="349">
        <v>3000</v>
      </c>
      <c r="D128" s="113" t="s">
        <v>221</v>
      </c>
      <c r="E128" s="190" t="s">
        <v>19</v>
      </c>
      <c r="F128" s="347"/>
      <c r="G128" s="347"/>
    </row>
    <row r="129" spans="2:7" ht="15">
      <c r="B129" s="348">
        <v>42760.732361111113</v>
      </c>
      <c r="C129" s="349">
        <v>4000</v>
      </c>
      <c r="D129" s="113" t="s">
        <v>148</v>
      </c>
      <c r="E129" s="190" t="s">
        <v>65</v>
      </c>
      <c r="F129" s="347"/>
      <c r="G129" s="347"/>
    </row>
    <row r="130" spans="2:7" ht="15">
      <c r="B130" s="348">
        <v>42760.659803240742</v>
      </c>
      <c r="C130" s="349">
        <v>300</v>
      </c>
      <c r="D130" s="113" t="s">
        <v>19</v>
      </c>
      <c r="E130" s="190" t="s">
        <v>66</v>
      </c>
      <c r="F130" s="347"/>
      <c r="G130" s="347"/>
    </row>
    <row r="131" spans="2:7" ht="15">
      <c r="B131" s="348">
        <v>42760.659780092596</v>
      </c>
      <c r="C131" s="349">
        <v>3000</v>
      </c>
      <c r="D131" s="113" t="s">
        <v>19</v>
      </c>
      <c r="E131" s="190" t="s">
        <v>19</v>
      </c>
      <c r="F131" s="347"/>
      <c r="G131" s="347"/>
    </row>
    <row r="132" spans="2:7" ht="15">
      <c r="B132" s="348">
        <v>42760.656736111108</v>
      </c>
      <c r="C132" s="349">
        <v>1000</v>
      </c>
      <c r="D132" s="113" t="s">
        <v>141</v>
      </c>
      <c r="E132" s="190" t="s">
        <v>19</v>
      </c>
      <c r="F132" s="347"/>
      <c r="G132" s="347"/>
    </row>
    <row r="133" spans="2:7" ht="15">
      <c r="B133" s="348">
        <v>42760.63208333333</v>
      </c>
      <c r="C133" s="349">
        <v>1500</v>
      </c>
      <c r="D133" s="113" t="s">
        <v>19</v>
      </c>
      <c r="E133" s="190" t="s">
        <v>67</v>
      </c>
      <c r="F133" s="347"/>
      <c r="G133" s="347"/>
    </row>
    <row r="134" spans="2:7" ht="15">
      <c r="B134" s="348">
        <v>42760.632071759261</v>
      </c>
      <c r="C134" s="349">
        <v>2000</v>
      </c>
      <c r="D134" s="113" t="s">
        <v>19</v>
      </c>
      <c r="E134" s="190" t="s">
        <v>68</v>
      </c>
      <c r="F134" s="347"/>
      <c r="G134" s="347"/>
    </row>
    <row r="135" spans="2:7" ht="15">
      <c r="B135" s="348">
        <v>42760.591851851852</v>
      </c>
      <c r="C135" s="349">
        <v>100</v>
      </c>
      <c r="D135" s="113" t="s">
        <v>222</v>
      </c>
      <c r="E135" s="190" t="s">
        <v>19</v>
      </c>
      <c r="F135" s="347"/>
      <c r="G135" s="347"/>
    </row>
    <row r="136" spans="2:7" ht="15">
      <c r="B136" s="348">
        <v>42760.590312499997</v>
      </c>
      <c r="C136" s="349">
        <v>100</v>
      </c>
      <c r="D136" s="113" t="s">
        <v>19</v>
      </c>
      <c r="E136" s="190" t="s">
        <v>19</v>
      </c>
      <c r="F136" s="347"/>
      <c r="G136" s="347"/>
    </row>
    <row r="137" spans="2:7" ht="15">
      <c r="B137" s="348">
        <v>42760.570960648147</v>
      </c>
      <c r="C137" s="349">
        <v>300</v>
      </c>
      <c r="D137" s="113" t="s">
        <v>19</v>
      </c>
      <c r="E137" s="190" t="s">
        <v>69</v>
      </c>
      <c r="F137" s="347"/>
      <c r="G137" s="347"/>
    </row>
    <row r="138" spans="2:7" ht="15">
      <c r="B138" s="348">
        <v>42760.56962962963</v>
      </c>
      <c r="C138" s="349">
        <v>500</v>
      </c>
      <c r="D138" s="113" t="s">
        <v>19</v>
      </c>
      <c r="E138" s="190" t="s">
        <v>19</v>
      </c>
      <c r="F138" s="347"/>
      <c r="G138" s="347"/>
    </row>
    <row r="139" spans="2:7" ht="15">
      <c r="B139" s="348">
        <v>42760.566053240742</v>
      </c>
      <c r="C139" s="349">
        <v>500</v>
      </c>
      <c r="D139" s="113" t="s">
        <v>19</v>
      </c>
      <c r="E139" s="190" t="s">
        <v>70</v>
      </c>
      <c r="F139" s="347"/>
      <c r="G139" s="347"/>
    </row>
    <row r="140" spans="2:7" ht="15">
      <c r="B140" s="348">
        <v>42760.553229166668</v>
      </c>
      <c r="C140" s="349">
        <v>1000</v>
      </c>
      <c r="D140" s="113" t="s">
        <v>113</v>
      </c>
      <c r="E140" s="190" t="s">
        <v>19</v>
      </c>
      <c r="F140" s="347"/>
      <c r="G140" s="347"/>
    </row>
    <row r="141" spans="2:7" ht="15">
      <c r="B141" s="348">
        <v>42760.551087962966</v>
      </c>
      <c r="C141" s="349">
        <v>2000</v>
      </c>
      <c r="D141" s="113" t="s">
        <v>130</v>
      </c>
      <c r="E141" s="190" t="s">
        <v>19</v>
      </c>
      <c r="F141" s="347"/>
      <c r="G141" s="347"/>
    </row>
    <row r="142" spans="2:7" ht="15">
      <c r="B142" s="348">
        <v>42760.543275462966</v>
      </c>
      <c r="C142" s="349">
        <v>1000</v>
      </c>
      <c r="D142" s="113" t="s">
        <v>223</v>
      </c>
      <c r="E142" s="190" t="s">
        <v>71</v>
      </c>
      <c r="F142" s="347"/>
      <c r="G142" s="347"/>
    </row>
    <row r="143" spans="2:7" ht="15">
      <c r="B143" s="348">
        <v>42760.534722222219</v>
      </c>
      <c r="C143" s="349">
        <v>500</v>
      </c>
      <c r="D143" s="113" t="s">
        <v>19</v>
      </c>
      <c r="E143" s="190" t="s">
        <v>72</v>
      </c>
      <c r="F143" s="347"/>
      <c r="G143" s="347"/>
    </row>
    <row r="144" spans="2:7" ht="15">
      <c r="B144" s="348">
        <v>42760.517361111109</v>
      </c>
      <c r="C144" s="349">
        <v>300</v>
      </c>
      <c r="D144" s="113" t="s">
        <v>19</v>
      </c>
      <c r="E144" s="190" t="s">
        <v>73</v>
      </c>
      <c r="F144" s="347"/>
      <c r="G144" s="347"/>
    </row>
    <row r="145" spans="2:7" ht="15">
      <c r="B145" s="348">
        <v>42760.500555555554</v>
      </c>
      <c r="C145" s="349">
        <v>500</v>
      </c>
      <c r="D145" s="113" t="s">
        <v>19</v>
      </c>
      <c r="E145" s="190" t="s">
        <v>19</v>
      </c>
      <c r="F145" s="347"/>
      <c r="G145" s="347"/>
    </row>
    <row r="146" spans="2:7" ht="15">
      <c r="B146" s="348">
        <v>42760.489722222221</v>
      </c>
      <c r="C146" s="349">
        <v>300</v>
      </c>
      <c r="D146" s="113" t="s">
        <v>19</v>
      </c>
      <c r="E146" s="190" t="s">
        <v>19</v>
      </c>
      <c r="F146" s="347"/>
      <c r="G146" s="347"/>
    </row>
    <row r="147" spans="2:7" ht="15">
      <c r="B147" s="348">
        <v>42760.43408564815</v>
      </c>
      <c r="C147" s="349">
        <v>600</v>
      </c>
      <c r="D147" s="113" t="s">
        <v>19</v>
      </c>
      <c r="E147" s="190" t="s">
        <v>65</v>
      </c>
      <c r="F147" s="347"/>
      <c r="G147" s="347"/>
    </row>
    <row r="148" spans="2:7" ht="15">
      <c r="B148" s="348">
        <v>42760.427835648145</v>
      </c>
      <c r="C148" s="349">
        <v>500</v>
      </c>
      <c r="D148" s="113" t="s">
        <v>19</v>
      </c>
      <c r="E148" s="190" t="s">
        <v>19</v>
      </c>
      <c r="F148" s="347"/>
      <c r="G148" s="347"/>
    </row>
    <row r="149" spans="2:7" ht="15">
      <c r="B149" s="348">
        <v>42760.336805555555</v>
      </c>
      <c r="C149" s="349">
        <v>300</v>
      </c>
      <c r="D149" s="113" t="s">
        <v>19</v>
      </c>
      <c r="E149" s="190" t="s">
        <v>19</v>
      </c>
      <c r="F149" s="347"/>
      <c r="G149" s="347"/>
    </row>
    <row r="150" spans="2:7" ht="15">
      <c r="B150" s="348">
        <v>42760.215277777781</v>
      </c>
      <c r="C150" s="349">
        <v>3500</v>
      </c>
      <c r="D150" s="113" t="s">
        <v>19</v>
      </c>
      <c r="E150" s="190" t="s">
        <v>19</v>
      </c>
      <c r="F150" s="347"/>
      <c r="G150" s="347"/>
    </row>
    <row r="151" spans="2:7" ht="15">
      <c r="B151" s="348">
        <v>42760.180555555555</v>
      </c>
      <c r="C151" s="349">
        <v>300</v>
      </c>
      <c r="D151" s="113" t="s">
        <v>19</v>
      </c>
      <c r="E151" s="190" t="s">
        <v>74</v>
      </c>
      <c r="F151" s="347"/>
      <c r="G151" s="347"/>
    </row>
    <row r="152" spans="2:7" ht="15">
      <c r="B152" s="348">
        <v>42760.138888888891</v>
      </c>
      <c r="C152" s="349">
        <v>300</v>
      </c>
      <c r="D152" s="113" t="s">
        <v>19</v>
      </c>
      <c r="E152" s="190" t="s">
        <v>75</v>
      </c>
      <c r="F152" s="347"/>
      <c r="G152" s="347"/>
    </row>
    <row r="153" spans="2:7" ht="15">
      <c r="B153" s="348">
        <v>42760.027777777781</v>
      </c>
      <c r="C153" s="349">
        <v>500</v>
      </c>
      <c r="D153" s="113" t="s">
        <v>19</v>
      </c>
      <c r="E153" s="190" t="s">
        <v>19</v>
      </c>
      <c r="F153" s="347"/>
      <c r="G153" s="347"/>
    </row>
    <row r="154" spans="2:7" ht="15">
      <c r="B154" s="348">
        <v>42760.013888888891</v>
      </c>
      <c r="C154" s="349">
        <v>100</v>
      </c>
      <c r="D154" s="113" t="s">
        <v>19</v>
      </c>
      <c r="E154" s="190" t="s">
        <v>76</v>
      </c>
      <c r="F154" s="347"/>
      <c r="G154" s="347"/>
    </row>
    <row r="155" spans="2:7" ht="15">
      <c r="B155" s="348">
        <v>42760.003668981481</v>
      </c>
      <c r="C155" s="349">
        <v>200</v>
      </c>
      <c r="D155" s="113" t="s">
        <v>19</v>
      </c>
      <c r="E155" s="190" t="s">
        <v>77</v>
      </c>
      <c r="F155" s="347"/>
      <c r="G155" s="347"/>
    </row>
    <row r="156" spans="2:7" ht="15">
      <c r="B156" s="348">
        <v>42759.930636574078</v>
      </c>
      <c r="C156" s="349">
        <v>100</v>
      </c>
      <c r="D156" s="113" t="s">
        <v>19</v>
      </c>
      <c r="E156" s="190" t="s">
        <v>78</v>
      </c>
      <c r="F156" s="347"/>
      <c r="G156" s="347"/>
    </row>
    <row r="157" spans="2:7" ht="15">
      <c r="B157" s="348">
        <v>42759.868333333332</v>
      </c>
      <c r="C157" s="349">
        <v>1</v>
      </c>
      <c r="D157" s="113" t="s">
        <v>19</v>
      </c>
      <c r="E157" s="190" t="s">
        <v>79</v>
      </c>
      <c r="F157" s="347"/>
      <c r="G157" s="347"/>
    </row>
    <row r="158" spans="2:7" ht="15">
      <c r="B158" s="348">
        <v>42759.868321759262</v>
      </c>
      <c r="C158" s="349">
        <v>1</v>
      </c>
      <c r="D158" s="113" t="s">
        <v>19</v>
      </c>
      <c r="E158" s="190" t="s">
        <v>79</v>
      </c>
      <c r="F158" s="347"/>
      <c r="G158" s="347"/>
    </row>
    <row r="159" spans="2:7" ht="15">
      <c r="B159" s="348">
        <v>42759.868194444447</v>
      </c>
      <c r="C159" s="349">
        <v>1</v>
      </c>
      <c r="D159" s="113" t="s">
        <v>19</v>
      </c>
      <c r="E159" s="190" t="s">
        <v>19</v>
      </c>
      <c r="F159" s="347"/>
      <c r="G159" s="347"/>
    </row>
    <row r="160" spans="2:7" ht="15">
      <c r="B160" s="348">
        <v>42759.868171296293</v>
      </c>
      <c r="C160" s="349">
        <v>1</v>
      </c>
      <c r="D160" s="113" t="s">
        <v>19</v>
      </c>
      <c r="E160" s="190" t="s">
        <v>19</v>
      </c>
      <c r="F160" s="347"/>
      <c r="G160" s="347"/>
    </row>
    <row r="161" spans="2:7" ht="15">
      <c r="B161" s="348">
        <v>42759.868159722224</v>
      </c>
      <c r="C161" s="349">
        <v>1</v>
      </c>
      <c r="D161" s="113" t="s">
        <v>19</v>
      </c>
      <c r="E161" s="190" t="s">
        <v>80</v>
      </c>
      <c r="F161" s="347"/>
      <c r="G161" s="347"/>
    </row>
    <row r="162" spans="2:7" ht="15">
      <c r="B162" s="348">
        <v>42759.864872685182</v>
      </c>
      <c r="C162" s="349">
        <v>1</v>
      </c>
      <c r="D162" s="113" t="s">
        <v>19</v>
      </c>
      <c r="E162" s="190" t="s">
        <v>19</v>
      </c>
      <c r="F162" s="347"/>
      <c r="G162" s="347"/>
    </row>
    <row r="163" spans="2:7" ht="15">
      <c r="B163" s="348">
        <v>42759.720717592594</v>
      </c>
      <c r="C163" s="349">
        <v>150</v>
      </c>
      <c r="D163" s="113" t="s">
        <v>181</v>
      </c>
      <c r="E163" s="190" t="s">
        <v>19</v>
      </c>
      <c r="F163" s="347"/>
      <c r="G163" s="347"/>
    </row>
    <row r="164" spans="2:7" ht="15">
      <c r="B164" s="348">
        <v>42759.677141203705</v>
      </c>
      <c r="C164" s="349">
        <v>300</v>
      </c>
      <c r="D164" s="113" t="s">
        <v>19</v>
      </c>
      <c r="E164" s="190" t="s">
        <v>19</v>
      </c>
      <c r="F164" s="347"/>
      <c r="G164" s="347"/>
    </row>
    <row r="165" spans="2:7" ht="15">
      <c r="B165" s="348">
        <v>42759.656273148146</v>
      </c>
      <c r="C165" s="349">
        <v>100</v>
      </c>
      <c r="D165" s="113" t="s">
        <v>19</v>
      </c>
      <c r="E165" s="190" t="s">
        <v>19</v>
      </c>
      <c r="F165" s="347"/>
      <c r="G165" s="347"/>
    </row>
    <row r="166" spans="2:7" ht="15">
      <c r="B166" s="348">
        <v>42759.600694444445</v>
      </c>
      <c r="C166" s="349">
        <v>5000</v>
      </c>
      <c r="D166" s="113" t="s">
        <v>19</v>
      </c>
      <c r="E166" s="190" t="s">
        <v>19</v>
      </c>
      <c r="F166" s="347"/>
      <c r="G166" s="347"/>
    </row>
    <row r="167" spans="2:7" ht="15">
      <c r="B167" s="348">
        <v>42759.527974537035</v>
      </c>
      <c r="C167" s="349">
        <v>500</v>
      </c>
      <c r="D167" s="113" t="s">
        <v>19</v>
      </c>
      <c r="E167" s="190" t="s">
        <v>19</v>
      </c>
      <c r="F167" s="347"/>
      <c r="G167" s="347"/>
    </row>
    <row r="168" spans="2:7" ht="15">
      <c r="B168" s="348">
        <v>42759.486111111109</v>
      </c>
      <c r="C168" s="349">
        <v>300</v>
      </c>
      <c r="D168" s="113" t="s">
        <v>19</v>
      </c>
      <c r="E168" s="190" t="s">
        <v>81</v>
      </c>
      <c r="F168" s="347"/>
      <c r="G168" s="347"/>
    </row>
    <row r="169" spans="2:7" ht="15">
      <c r="B169" s="348">
        <v>42759.2971412037</v>
      </c>
      <c r="C169" s="349">
        <v>500</v>
      </c>
      <c r="D169" s="113" t="s">
        <v>37</v>
      </c>
      <c r="E169" s="190" t="s">
        <v>19</v>
      </c>
      <c r="F169" s="347"/>
      <c r="G169" s="347"/>
    </row>
    <row r="170" spans="2:7" ht="15">
      <c r="B170" s="348">
        <v>42759.170138888891</v>
      </c>
      <c r="C170" s="349">
        <v>1000</v>
      </c>
      <c r="D170" s="113" t="s">
        <v>19</v>
      </c>
      <c r="E170" s="190" t="s">
        <v>19</v>
      </c>
      <c r="F170" s="347"/>
      <c r="G170" s="347"/>
    </row>
    <row r="171" spans="2:7" ht="15">
      <c r="B171" s="348">
        <v>42758.989699074074</v>
      </c>
      <c r="C171" s="349">
        <v>300</v>
      </c>
      <c r="D171" s="113" t="s">
        <v>19</v>
      </c>
      <c r="E171" s="190" t="s">
        <v>19</v>
      </c>
      <c r="F171" s="347"/>
      <c r="G171" s="347"/>
    </row>
    <row r="172" spans="2:7" ht="15">
      <c r="B172" s="348">
        <v>42758.968807870369</v>
      </c>
      <c r="C172" s="349">
        <v>300</v>
      </c>
      <c r="D172" s="113" t="s">
        <v>19</v>
      </c>
      <c r="E172" s="190" t="s">
        <v>19</v>
      </c>
      <c r="F172" s="347"/>
      <c r="G172" s="347"/>
    </row>
    <row r="173" spans="2:7" ht="15">
      <c r="B173" s="348">
        <v>42758.96534722222</v>
      </c>
      <c r="C173" s="349">
        <v>300</v>
      </c>
      <c r="D173" s="113" t="s">
        <v>19</v>
      </c>
      <c r="E173" s="190" t="s">
        <v>19</v>
      </c>
      <c r="F173" s="347"/>
      <c r="G173" s="347"/>
    </row>
    <row r="174" spans="2:7" ht="15">
      <c r="B174" s="348">
        <v>42758.948148148149</v>
      </c>
      <c r="C174" s="349">
        <v>200</v>
      </c>
      <c r="D174" s="113" t="s">
        <v>19</v>
      </c>
      <c r="E174" s="190" t="s">
        <v>82</v>
      </c>
      <c r="F174" s="347"/>
      <c r="G174" s="347"/>
    </row>
    <row r="175" spans="2:7" ht="15">
      <c r="B175" s="348">
        <v>42758.9378125</v>
      </c>
      <c r="C175" s="349">
        <v>200</v>
      </c>
      <c r="D175" s="113" t="s">
        <v>19</v>
      </c>
      <c r="E175" s="190" t="s">
        <v>19</v>
      </c>
      <c r="F175" s="347"/>
      <c r="G175" s="347"/>
    </row>
    <row r="176" spans="2:7" ht="13.5" customHeight="1">
      <c r="B176" s="348">
        <v>42758.937418981484</v>
      </c>
      <c r="C176" s="349">
        <v>1000</v>
      </c>
      <c r="D176" s="113" t="s">
        <v>151</v>
      </c>
      <c r="E176" s="190" t="s">
        <v>19</v>
      </c>
      <c r="F176" s="347"/>
      <c r="G176" s="347"/>
    </row>
    <row r="177" spans="2:7" ht="15">
      <c r="B177" s="348">
        <v>42758.930833333332</v>
      </c>
      <c r="C177" s="349">
        <v>300</v>
      </c>
      <c r="D177" s="113" t="s">
        <v>19</v>
      </c>
      <c r="E177" s="190" t="s">
        <v>83</v>
      </c>
      <c r="F177" s="347"/>
      <c r="G177" s="347"/>
    </row>
    <row r="178" spans="2:7" ht="15">
      <c r="B178" s="348">
        <v>42758.927291666667</v>
      </c>
      <c r="C178" s="349">
        <v>5000</v>
      </c>
      <c r="D178" s="113" t="s">
        <v>19</v>
      </c>
      <c r="E178" s="190" t="s">
        <v>19</v>
      </c>
      <c r="F178" s="347"/>
      <c r="G178" s="347"/>
    </row>
    <row r="179" spans="2:7" ht="15">
      <c r="B179" s="348">
        <v>42758.927268518521</v>
      </c>
      <c r="C179" s="349">
        <v>500</v>
      </c>
      <c r="D179" s="113" t="s">
        <v>19</v>
      </c>
      <c r="E179" s="190" t="s">
        <v>84</v>
      </c>
      <c r="F179" s="347"/>
      <c r="G179" s="347"/>
    </row>
    <row r="180" spans="2:7" ht="15">
      <c r="B180" s="348">
        <v>42758.923784722225</v>
      </c>
      <c r="C180" s="349">
        <v>500</v>
      </c>
      <c r="D180" s="113" t="s">
        <v>19</v>
      </c>
      <c r="E180" s="190" t="s">
        <v>19</v>
      </c>
      <c r="F180" s="347"/>
      <c r="G180" s="347"/>
    </row>
    <row r="181" spans="2:7" ht="15">
      <c r="B181" s="348">
        <v>42758.923773148148</v>
      </c>
      <c r="C181" s="349">
        <v>500</v>
      </c>
      <c r="D181" s="113" t="s">
        <v>19</v>
      </c>
      <c r="E181" s="190" t="s">
        <v>19</v>
      </c>
      <c r="F181" s="347"/>
      <c r="G181" s="347"/>
    </row>
    <row r="182" spans="2:7" ht="15">
      <c r="B182" s="348">
        <v>42758.923750000002</v>
      </c>
      <c r="C182" s="349">
        <v>500</v>
      </c>
      <c r="D182" s="113" t="s">
        <v>19</v>
      </c>
      <c r="E182" s="190" t="s">
        <v>19</v>
      </c>
      <c r="F182" s="347"/>
      <c r="G182" s="347"/>
    </row>
    <row r="183" spans="2:7" ht="15">
      <c r="B183" s="348">
        <v>42758.895833333336</v>
      </c>
      <c r="C183" s="349">
        <v>300</v>
      </c>
      <c r="D183" s="113" t="s">
        <v>19</v>
      </c>
      <c r="E183" s="190" t="s">
        <v>85</v>
      </c>
      <c r="F183" s="347"/>
      <c r="G183" s="347"/>
    </row>
    <row r="184" spans="2:7" ht="15">
      <c r="B184" s="348">
        <v>42758.826388888891</v>
      </c>
      <c r="C184" s="349">
        <v>150</v>
      </c>
      <c r="D184" s="113" t="s">
        <v>19</v>
      </c>
      <c r="E184" s="190" t="s">
        <v>86</v>
      </c>
      <c r="F184" s="347"/>
      <c r="G184" s="347"/>
    </row>
    <row r="185" spans="2:7" ht="15">
      <c r="B185" s="348">
        <v>42758.823321759257</v>
      </c>
      <c r="C185" s="349">
        <v>300</v>
      </c>
      <c r="D185" s="113" t="s">
        <v>137</v>
      </c>
      <c r="E185" s="190" t="s">
        <v>87</v>
      </c>
      <c r="F185" s="347"/>
      <c r="G185" s="347"/>
    </row>
    <row r="186" spans="2:7" ht="15.75" customHeight="1">
      <c r="B186" s="348">
        <v>42758.767384259256</v>
      </c>
      <c r="C186" s="349">
        <v>121</v>
      </c>
      <c r="D186" s="113" t="s">
        <v>19</v>
      </c>
      <c r="E186" s="190" t="s">
        <v>19</v>
      </c>
      <c r="F186" s="347"/>
      <c r="G186" s="347"/>
    </row>
    <row r="187" spans="2:7" ht="15">
      <c r="B187" s="348">
        <v>42758.74895833333</v>
      </c>
      <c r="C187" s="349">
        <v>1000</v>
      </c>
      <c r="D187" s="113" t="s">
        <v>224</v>
      </c>
      <c r="E187" s="190" t="s">
        <v>88</v>
      </c>
      <c r="F187" s="347"/>
      <c r="G187" s="347"/>
    </row>
    <row r="188" spans="2:7" ht="15">
      <c r="B188" s="348">
        <v>42758.710069444445</v>
      </c>
      <c r="C188" s="349">
        <v>500</v>
      </c>
      <c r="D188" s="113" t="s">
        <v>225</v>
      </c>
      <c r="E188" s="190" t="s">
        <v>89</v>
      </c>
      <c r="F188" s="347"/>
      <c r="G188" s="347"/>
    </row>
    <row r="189" spans="2:7" ht="15">
      <c r="B189" s="348">
        <v>42758.618148148147</v>
      </c>
      <c r="C189" s="349">
        <v>100</v>
      </c>
      <c r="D189" s="113" t="s">
        <v>19</v>
      </c>
      <c r="E189" s="190" t="s">
        <v>90</v>
      </c>
      <c r="F189" s="347"/>
      <c r="G189" s="347"/>
    </row>
    <row r="190" spans="2:7" ht="15">
      <c r="B190" s="348">
        <v>42758.564212962963</v>
      </c>
      <c r="C190" s="349">
        <v>10000</v>
      </c>
      <c r="D190" s="113" t="s">
        <v>226</v>
      </c>
      <c r="E190" s="190" t="s">
        <v>19</v>
      </c>
      <c r="F190" s="347"/>
      <c r="G190" s="347"/>
    </row>
    <row r="191" spans="2:7" ht="15">
      <c r="B191" s="348">
        <v>42758.555821759262</v>
      </c>
      <c r="C191" s="349">
        <v>300</v>
      </c>
      <c r="D191" s="113" t="s">
        <v>19</v>
      </c>
      <c r="E191" s="190" t="s">
        <v>19</v>
      </c>
      <c r="F191" s="347"/>
      <c r="G191" s="347"/>
    </row>
    <row r="192" spans="2:7" ht="15">
      <c r="B192" s="348">
        <v>42758.553402777776</v>
      </c>
      <c r="C192" s="349">
        <v>4500</v>
      </c>
      <c r="D192" s="113" t="s">
        <v>227</v>
      </c>
      <c r="E192" s="190" t="s">
        <v>91</v>
      </c>
      <c r="F192" s="347"/>
      <c r="G192" s="347"/>
    </row>
    <row r="193" spans="2:7" ht="15">
      <c r="B193" s="348">
        <v>42758.527870370373</v>
      </c>
      <c r="C193" s="349">
        <v>300</v>
      </c>
      <c r="D193" s="113" t="s">
        <v>19</v>
      </c>
      <c r="E193" s="190" t="s">
        <v>19</v>
      </c>
      <c r="F193" s="347"/>
      <c r="G193" s="347"/>
    </row>
    <row r="194" spans="2:7" ht="15">
      <c r="B194" s="348">
        <v>42758.521168981482</v>
      </c>
      <c r="C194" s="349">
        <v>150</v>
      </c>
      <c r="D194" s="113" t="s">
        <v>19</v>
      </c>
      <c r="E194" s="190" t="s">
        <v>92</v>
      </c>
      <c r="F194" s="347"/>
      <c r="G194" s="347"/>
    </row>
    <row r="195" spans="2:7" ht="15">
      <c r="B195" s="348">
        <v>42758.501898148148</v>
      </c>
      <c r="C195" s="349">
        <v>543</v>
      </c>
      <c r="D195" s="113" t="s">
        <v>145</v>
      </c>
      <c r="E195" s="190" t="s">
        <v>93</v>
      </c>
      <c r="F195" s="347"/>
      <c r="G195" s="347"/>
    </row>
    <row r="196" spans="2:7" ht="15">
      <c r="B196" s="348">
        <v>42758.496736111112</v>
      </c>
      <c r="C196" s="349">
        <v>300</v>
      </c>
      <c r="D196" s="113" t="s">
        <v>19</v>
      </c>
      <c r="E196" s="190" t="s">
        <v>19</v>
      </c>
      <c r="F196" s="347"/>
      <c r="G196" s="347"/>
    </row>
    <row r="197" spans="2:7" ht="15">
      <c r="B197" s="348">
        <v>42758.461909722224</v>
      </c>
      <c r="C197" s="349">
        <v>2000</v>
      </c>
      <c r="D197" s="113" t="s">
        <v>19</v>
      </c>
      <c r="E197" s="190" t="s">
        <v>19</v>
      </c>
      <c r="F197" s="347"/>
      <c r="G197" s="347"/>
    </row>
    <row r="198" spans="2:7" ht="15">
      <c r="B198" s="348">
        <v>42758.409722222219</v>
      </c>
      <c r="C198" s="349">
        <v>2000</v>
      </c>
      <c r="D198" s="113" t="s">
        <v>19</v>
      </c>
      <c r="E198" s="190" t="s">
        <v>19</v>
      </c>
      <c r="F198" s="347"/>
      <c r="G198" s="347"/>
    </row>
    <row r="199" spans="2:7" ht="15">
      <c r="B199" s="348">
        <v>42758.395891203705</v>
      </c>
      <c r="C199" s="349">
        <v>300</v>
      </c>
      <c r="D199" s="113" t="s">
        <v>19</v>
      </c>
      <c r="E199" s="190" t="s">
        <v>94</v>
      </c>
      <c r="F199" s="347"/>
      <c r="G199" s="347"/>
    </row>
    <row r="200" spans="2:7" ht="15">
      <c r="B200" s="348">
        <v>42758.368078703701</v>
      </c>
      <c r="C200" s="349">
        <v>5000</v>
      </c>
      <c r="D200" s="113" t="s">
        <v>19</v>
      </c>
      <c r="E200" s="190" t="s">
        <v>95</v>
      </c>
      <c r="F200" s="347"/>
      <c r="G200" s="347"/>
    </row>
    <row r="201" spans="2:7" ht="15">
      <c r="B201" s="348">
        <v>42758.142361111109</v>
      </c>
      <c r="C201" s="349">
        <v>1000</v>
      </c>
      <c r="D201" s="113" t="s">
        <v>19</v>
      </c>
      <c r="E201" s="190" t="s">
        <v>19</v>
      </c>
      <c r="F201" s="347"/>
      <c r="G201" s="347"/>
    </row>
    <row r="202" spans="2:7" ht="15">
      <c r="B202" s="348">
        <v>42758.118159722224</v>
      </c>
      <c r="C202" s="349">
        <v>500</v>
      </c>
      <c r="D202" s="113" t="s">
        <v>19</v>
      </c>
      <c r="E202" s="190" t="s">
        <v>19</v>
      </c>
      <c r="F202" s="347"/>
      <c r="G202" s="347"/>
    </row>
    <row r="203" spans="2:7" ht="15">
      <c r="B203" s="348">
        <v>42758.000173611108</v>
      </c>
      <c r="C203" s="349">
        <v>500</v>
      </c>
      <c r="D203" s="113" t="s">
        <v>19</v>
      </c>
      <c r="E203" s="190" t="s">
        <v>19</v>
      </c>
      <c r="F203" s="347"/>
      <c r="G203" s="347"/>
    </row>
    <row r="204" spans="2:7" ht="15">
      <c r="B204" s="348">
        <v>42757.877500000002</v>
      </c>
      <c r="C204" s="349">
        <v>300</v>
      </c>
      <c r="D204" s="113" t="s">
        <v>228</v>
      </c>
      <c r="E204" s="190" t="s">
        <v>19</v>
      </c>
      <c r="F204" s="347"/>
      <c r="G204" s="347"/>
    </row>
    <row r="205" spans="2:7" ht="15">
      <c r="B205" s="348">
        <v>42757.876435185186</v>
      </c>
      <c r="C205" s="349">
        <v>3000</v>
      </c>
      <c r="D205" s="113" t="s">
        <v>229</v>
      </c>
      <c r="E205" s="190" t="s">
        <v>19</v>
      </c>
      <c r="F205" s="347"/>
      <c r="G205" s="347"/>
    </row>
    <row r="206" spans="2:7" ht="15">
      <c r="B206" s="348">
        <v>42757.868055555555</v>
      </c>
      <c r="C206" s="349">
        <v>300</v>
      </c>
      <c r="D206" s="113" t="s">
        <v>19</v>
      </c>
      <c r="E206" s="190" t="s">
        <v>96</v>
      </c>
      <c r="F206" s="347"/>
      <c r="G206" s="347"/>
    </row>
    <row r="207" spans="2:7" ht="15">
      <c r="B207" s="348">
        <v>42757.857708333337</v>
      </c>
      <c r="C207" s="349">
        <v>500</v>
      </c>
      <c r="D207" s="113" t="s">
        <v>19</v>
      </c>
      <c r="E207" s="190" t="s">
        <v>97</v>
      </c>
      <c r="F207" s="347"/>
      <c r="G207" s="347"/>
    </row>
    <row r="208" spans="2:7" ht="14.25" customHeight="1">
      <c r="B208" s="348">
        <v>42757.788483796299</v>
      </c>
      <c r="C208" s="349">
        <v>1000</v>
      </c>
      <c r="D208" s="113" t="s">
        <v>19</v>
      </c>
      <c r="E208" s="190" t="s">
        <v>98</v>
      </c>
      <c r="F208" s="347"/>
      <c r="G208" s="347"/>
    </row>
    <row r="209" spans="2:7" ht="15">
      <c r="B209" s="348">
        <v>42757.726655092592</v>
      </c>
      <c r="C209" s="349">
        <v>450</v>
      </c>
      <c r="D209" s="113" t="s">
        <v>153</v>
      </c>
      <c r="E209" s="190" t="s">
        <v>19</v>
      </c>
      <c r="F209" s="347"/>
      <c r="G209" s="347"/>
    </row>
    <row r="210" spans="2:7" ht="15">
      <c r="B210" s="348">
        <v>42757.68409722222</v>
      </c>
      <c r="C210" s="349">
        <v>200</v>
      </c>
      <c r="D210" s="113" t="s">
        <v>19</v>
      </c>
      <c r="E210" s="190" t="s">
        <v>19</v>
      </c>
      <c r="F210" s="347"/>
      <c r="G210" s="347"/>
    </row>
    <row r="211" spans="2:7" ht="15">
      <c r="B211" s="348">
        <v>42757.680636574078</v>
      </c>
      <c r="C211" s="349">
        <v>2000</v>
      </c>
      <c r="D211" s="113" t="s">
        <v>19</v>
      </c>
      <c r="E211" s="190" t="s">
        <v>99</v>
      </c>
      <c r="F211" s="347"/>
      <c r="G211" s="347"/>
    </row>
    <row r="212" spans="2:7" ht="15">
      <c r="B212" s="348">
        <v>42757.607777777775</v>
      </c>
      <c r="C212" s="349">
        <v>300</v>
      </c>
      <c r="D212" s="113" t="s">
        <v>19</v>
      </c>
      <c r="E212" s="190" t="s">
        <v>19</v>
      </c>
      <c r="F212" s="347"/>
      <c r="G212" s="347"/>
    </row>
    <row r="213" spans="2:7" ht="15">
      <c r="B213" s="348">
        <v>42757.58085648148</v>
      </c>
      <c r="C213" s="349">
        <v>10000</v>
      </c>
      <c r="D213" s="113" t="s">
        <v>230</v>
      </c>
      <c r="E213" s="190" t="s">
        <v>100</v>
      </c>
      <c r="F213" s="347"/>
      <c r="G213" s="347"/>
    </row>
    <row r="214" spans="2:7" ht="15">
      <c r="B214" s="348">
        <v>42757.510682870372</v>
      </c>
      <c r="C214" s="349">
        <v>500</v>
      </c>
      <c r="D214" s="113" t="s">
        <v>19</v>
      </c>
      <c r="E214" s="190" t="s">
        <v>19</v>
      </c>
      <c r="F214" s="347"/>
      <c r="G214" s="347"/>
    </row>
    <row r="215" spans="2:7" ht="15">
      <c r="B215" s="348">
        <v>42757.482638888891</v>
      </c>
      <c r="C215" s="349">
        <v>100</v>
      </c>
      <c r="D215" s="113" t="s">
        <v>19</v>
      </c>
      <c r="E215" s="190" t="s">
        <v>101</v>
      </c>
      <c r="F215" s="347"/>
      <c r="G215" s="347"/>
    </row>
    <row r="216" spans="2:7" ht="15">
      <c r="B216" s="348">
        <v>42757.461886574078</v>
      </c>
      <c r="C216" s="349">
        <v>750</v>
      </c>
      <c r="D216" s="113" t="s">
        <v>19</v>
      </c>
      <c r="E216" s="190" t="s">
        <v>102</v>
      </c>
      <c r="F216" s="347"/>
      <c r="G216" s="347"/>
    </row>
    <row r="217" spans="2:7" ht="15">
      <c r="B217" s="348">
        <v>42757.417071759257</v>
      </c>
      <c r="C217" s="349">
        <v>150</v>
      </c>
      <c r="D217" s="113" t="s">
        <v>19</v>
      </c>
      <c r="E217" s="190" t="s">
        <v>19</v>
      </c>
      <c r="F217" s="347"/>
      <c r="G217" s="347"/>
    </row>
    <row r="218" spans="2:7" ht="15">
      <c r="B218" s="348">
        <v>42756.954861111109</v>
      </c>
      <c r="C218" s="349">
        <v>100</v>
      </c>
      <c r="D218" s="113" t="s">
        <v>19</v>
      </c>
      <c r="E218" s="190" t="s">
        <v>19</v>
      </c>
      <c r="F218" s="347"/>
      <c r="G218" s="347"/>
    </row>
    <row r="219" spans="2:7" ht="15">
      <c r="B219" s="348">
        <v>42756.912638888891</v>
      </c>
      <c r="C219" s="349">
        <v>300</v>
      </c>
      <c r="D219" s="113" t="s">
        <v>57</v>
      </c>
      <c r="E219" s="190" t="s">
        <v>103</v>
      </c>
      <c r="F219" s="347"/>
      <c r="G219" s="347"/>
    </row>
    <row r="220" spans="2:7" ht="15">
      <c r="B220" s="348">
        <v>42756.88208333333</v>
      </c>
      <c r="C220" s="349">
        <v>300</v>
      </c>
      <c r="D220" s="113" t="s">
        <v>19</v>
      </c>
      <c r="E220" s="190" t="s">
        <v>104</v>
      </c>
      <c r="F220" s="347"/>
      <c r="G220" s="347"/>
    </row>
    <row r="221" spans="2:7" ht="15">
      <c r="B221" s="348">
        <v>42756.81349537037</v>
      </c>
      <c r="C221" s="349">
        <v>1000</v>
      </c>
      <c r="D221" s="113" t="s">
        <v>176</v>
      </c>
      <c r="E221" s="190" t="s">
        <v>19</v>
      </c>
      <c r="F221" s="347"/>
      <c r="G221" s="347"/>
    </row>
    <row r="222" spans="2:7" ht="15">
      <c r="B222" s="348">
        <v>42756.798622685186</v>
      </c>
      <c r="C222" s="349">
        <v>100</v>
      </c>
      <c r="D222" s="113" t="s">
        <v>19</v>
      </c>
      <c r="E222" s="190" t="s">
        <v>19</v>
      </c>
      <c r="F222" s="347"/>
      <c r="G222" s="347"/>
    </row>
    <row r="223" spans="2:7" ht="15">
      <c r="B223" s="348">
        <v>42756.693969907406</v>
      </c>
      <c r="C223" s="349">
        <v>3000</v>
      </c>
      <c r="D223" s="113" t="s">
        <v>231</v>
      </c>
      <c r="E223" s="190" t="s">
        <v>19</v>
      </c>
      <c r="F223" s="347"/>
      <c r="G223" s="347"/>
    </row>
    <row r="224" spans="2:7" ht="15">
      <c r="B224" s="348">
        <v>42756.648738425924</v>
      </c>
      <c r="C224" s="349">
        <v>300</v>
      </c>
      <c r="D224" s="113" t="s">
        <v>212</v>
      </c>
      <c r="E224" s="190" t="s">
        <v>19</v>
      </c>
      <c r="F224" s="347"/>
      <c r="G224" s="347"/>
    </row>
    <row r="225" spans="2:7" ht="15">
      <c r="B225" s="348">
        <v>42756.632384259261</v>
      </c>
      <c r="C225" s="349">
        <v>2000</v>
      </c>
      <c r="D225" s="113" t="s">
        <v>232</v>
      </c>
      <c r="E225" s="190" t="s">
        <v>19</v>
      </c>
      <c r="F225" s="347"/>
      <c r="G225" s="347"/>
    </row>
    <row r="226" spans="2:7" ht="15">
      <c r="B226" s="348">
        <v>42756.579861111109</v>
      </c>
      <c r="C226" s="349">
        <v>2000</v>
      </c>
      <c r="D226" s="113" t="s">
        <v>19</v>
      </c>
      <c r="E226" s="190" t="s">
        <v>19</v>
      </c>
      <c r="F226" s="347"/>
      <c r="G226" s="347"/>
    </row>
    <row r="227" spans="2:7" ht="15">
      <c r="B227" s="348">
        <v>42756.573055555556</v>
      </c>
      <c r="C227" s="349">
        <v>100</v>
      </c>
      <c r="D227" s="113" t="s">
        <v>19</v>
      </c>
      <c r="E227" s="190" t="s">
        <v>19</v>
      </c>
      <c r="F227" s="347"/>
      <c r="G227" s="347"/>
    </row>
    <row r="228" spans="2:7" ht="15">
      <c r="B228" s="348">
        <v>42756.479537037034</v>
      </c>
      <c r="C228" s="349">
        <v>1000</v>
      </c>
      <c r="D228" s="113" t="s">
        <v>35</v>
      </c>
      <c r="E228" s="190" t="s">
        <v>19</v>
      </c>
      <c r="F228" s="347"/>
      <c r="G228" s="347"/>
    </row>
    <row r="229" spans="2:7" ht="15">
      <c r="B229" s="348">
        <v>42756.445949074077</v>
      </c>
      <c r="C229" s="349">
        <v>500</v>
      </c>
      <c r="D229" s="113" t="s">
        <v>233</v>
      </c>
      <c r="E229" s="190" t="s">
        <v>19</v>
      </c>
      <c r="F229" s="347"/>
      <c r="G229" s="347"/>
    </row>
    <row r="230" spans="2:7" ht="15">
      <c r="B230" s="348">
        <v>42756.427083333336</v>
      </c>
      <c r="C230" s="349">
        <v>2000</v>
      </c>
      <c r="D230" s="113" t="s">
        <v>19</v>
      </c>
      <c r="E230" s="190" t="s">
        <v>105</v>
      </c>
      <c r="F230" s="347"/>
      <c r="G230" s="347"/>
    </row>
    <row r="231" spans="2:7" ht="15">
      <c r="B231" s="348">
        <v>42756.409722222219</v>
      </c>
      <c r="C231" s="349">
        <v>150</v>
      </c>
      <c r="D231" s="113" t="s">
        <v>19</v>
      </c>
      <c r="E231" s="190" t="s">
        <v>106</v>
      </c>
      <c r="F231" s="347"/>
      <c r="G231" s="347"/>
    </row>
    <row r="232" spans="2:7" ht="15">
      <c r="B232" s="348">
        <v>42756.072916666664</v>
      </c>
      <c r="C232" s="349">
        <v>500</v>
      </c>
      <c r="D232" s="113" t="s">
        <v>19</v>
      </c>
      <c r="E232" s="190" t="s">
        <v>19</v>
      </c>
      <c r="F232" s="347"/>
      <c r="G232" s="347"/>
    </row>
    <row r="233" spans="2:7" ht="15">
      <c r="B233" s="348">
        <v>42756.0625</v>
      </c>
      <c r="C233" s="349">
        <v>500</v>
      </c>
      <c r="D233" s="113" t="s">
        <v>19</v>
      </c>
      <c r="E233" s="190" t="s">
        <v>19</v>
      </c>
      <c r="F233" s="347"/>
      <c r="G233" s="347"/>
    </row>
    <row r="234" spans="2:7" ht="15">
      <c r="B234" s="348">
        <v>42756.048657407409</v>
      </c>
      <c r="C234" s="349">
        <v>10000</v>
      </c>
      <c r="D234" s="113" t="s">
        <v>19</v>
      </c>
      <c r="E234" s="190" t="s">
        <v>19</v>
      </c>
      <c r="F234" s="347"/>
      <c r="G234" s="347"/>
    </row>
    <row r="235" spans="2:7" ht="15">
      <c r="B235" s="348">
        <v>42755.812557870369</v>
      </c>
      <c r="C235" s="349">
        <v>300</v>
      </c>
      <c r="D235" s="113" t="s">
        <v>19</v>
      </c>
      <c r="E235" s="190" t="s">
        <v>107</v>
      </c>
      <c r="F235" s="347"/>
      <c r="G235" s="347"/>
    </row>
    <row r="236" spans="2:7" ht="15">
      <c r="B236" s="348">
        <v>42755.691284722219</v>
      </c>
      <c r="C236" s="349">
        <v>100</v>
      </c>
      <c r="D236" s="113" t="s">
        <v>19</v>
      </c>
      <c r="E236" s="190" t="s">
        <v>19</v>
      </c>
      <c r="F236" s="347"/>
      <c r="G236" s="347"/>
    </row>
    <row r="237" spans="2:7" ht="15">
      <c r="B237" s="348">
        <v>42755.674826388888</v>
      </c>
      <c r="C237" s="349">
        <v>5000</v>
      </c>
      <c r="D237" s="113" t="s">
        <v>234</v>
      </c>
      <c r="E237" s="190" t="s">
        <v>108</v>
      </c>
      <c r="F237" s="347"/>
      <c r="G237" s="347"/>
    </row>
    <row r="238" spans="2:7" ht="15">
      <c r="B238" s="348">
        <v>42755.664571759262</v>
      </c>
      <c r="C238" s="349">
        <v>500</v>
      </c>
      <c r="D238" s="113" t="s">
        <v>235</v>
      </c>
      <c r="E238" s="190" t="s">
        <v>19</v>
      </c>
      <c r="F238" s="347"/>
      <c r="G238" s="347"/>
    </row>
    <row r="239" spans="2:7" ht="15">
      <c r="B239" s="348">
        <v>42755.656307870369</v>
      </c>
      <c r="C239" s="349">
        <v>500</v>
      </c>
      <c r="D239" s="113" t="s">
        <v>19</v>
      </c>
      <c r="E239" s="190" t="s">
        <v>19</v>
      </c>
      <c r="F239" s="347"/>
      <c r="G239" s="347"/>
    </row>
    <row r="240" spans="2:7" ht="14.25" customHeight="1">
      <c r="B240" s="348">
        <v>42755.638958333337</v>
      </c>
      <c r="C240" s="349">
        <v>500</v>
      </c>
      <c r="D240" s="113" t="s">
        <v>144</v>
      </c>
      <c r="E240" s="190" t="s">
        <v>109</v>
      </c>
      <c r="F240" s="347"/>
      <c r="G240" s="347"/>
    </row>
    <row r="241" spans="2:7" ht="15">
      <c r="B241" s="348">
        <v>42755.63554398148</v>
      </c>
      <c r="C241" s="349">
        <v>300</v>
      </c>
      <c r="D241" s="113" t="s">
        <v>19</v>
      </c>
      <c r="E241" s="190" t="s">
        <v>19</v>
      </c>
      <c r="F241" s="347"/>
      <c r="G241" s="347"/>
    </row>
    <row r="242" spans="2:7" ht="15">
      <c r="B242" s="348">
        <v>42755.635289351849</v>
      </c>
      <c r="C242" s="349">
        <v>500</v>
      </c>
      <c r="D242" s="113" t="s">
        <v>141</v>
      </c>
      <c r="E242" s="190" t="s">
        <v>19</v>
      </c>
      <c r="F242" s="347"/>
      <c r="G242" s="347"/>
    </row>
    <row r="243" spans="2:7" ht="15">
      <c r="B243" s="348">
        <v>42755.628530092596</v>
      </c>
      <c r="C243" s="349">
        <v>90</v>
      </c>
      <c r="D243" s="113" t="s">
        <v>19</v>
      </c>
      <c r="E243" s="190" t="s">
        <v>19</v>
      </c>
      <c r="F243" s="347"/>
      <c r="G243" s="347"/>
    </row>
    <row r="244" spans="2:7" ht="15">
      <c r="B244" s="348">
        <v>42755.555567129632</v>
      </c>
      <c r="C244" s="349">
        <v>1000</v>
      </c>
      <c r="D244" s="113" t="s">
        <v>19</v>
      </c>
      <c r="E244" s="190" t="s">
        <v>19</v>
      </c>
      <c r="F244" s="347"/>
      <c r="G244" s="347"/>
    </row>
    <row r="245" spans="2:7" ht="15">
      <c r="B245" s="348">
        <v>42755.485254629632</v>
      </c>
      <c r="C245" s="349">
        <v>500</v>
      </c>
      <c r="D245" s="113" t="s">
        <v>236</v>
      </c>
      <c r="E245" s="190" t="s">
        <v>19</v>
      </c>
      <c r="F245" s="347"/>
      <c r="G245" s="347"/>
    </row>
    <row r="246" spans="2:7" ht="15">
      <c r="B246" s="348">
        <v>42755.48065972222</v>
      </c>
      <c r="C246" s="349">
        <v>300</v>
      </c>
      <c r="D246" s="113" t="s">
        <v>19</v>
      </c>
      <c r="E246" s="190" t="s">
        <v>19</v>
      </c>
      <c r="F246" s="347"/>
      <c r="G246" s="347"/>
    </row>
    <row r="247" spans="2:7" ht="15">
      <c r="B247" s="348">
        <v>42755.47388888889</v>
      </c>
      <c r="C247" s="349">
        <v>300</v>
      </c>
      <c r="D247" s="113" t="s">
        <v>237</v>
      </c>
      <c r="E247" s="190" t="s">
        <v>19</v>
      </c>
      <c r="F247" s="347"/>
      <c r="G247" s="347"/>
    </row>
    <row r="248" spans="2:7" ht="15">
      <c r="B248" s="348">
        <v>42755.385509259257</v>
      </c>
      <c r="C248" s="349">
        <v>1000</v>
      </c>
      <c r="D248" s="113" t="s">
        <v>19</v>
      </c>
      <c r="E248" s="190" t="s">
        <v>19</v>
      </c>
      <c r="F248" s="347"/>
      <c r="G248" s="347"/>
    </row>
    <row r="249" spans="2:7" ht="15">
      <c r="B249" s="348">
        <v>42755.347222222219</v>
      </c>
      <c r="C249" s="349">
        <v>200</v>
      </c>
      <c r="D249" s="113" t="s">
        <v>19</v>
      </c>
      <c r="E249" s="190" t="s">
        <v>19</v>
      </c>
      <c r="F249" s="347"/>
      <c r="G249" s="347"/>
    </row>
    <row r="250" spans="2:7" ht="15">
      <c r="B250" s="348">
        <v>42755.034722222219</v>
      </c>
      <c r="C250" s="349">
        <v>15000</v>
      </c>
      <c r="D250" s="113" t="s">
        <v>19</v>
      </c>
      <c r="E250" s="190" t="s">
        <v>19</v>
      </c>
      <c r="F250" s="347"/>
      <c r="G250" s="347"/>
    </row>
    <row r="251" spans="2:7" ht="15">
      <c r="B251" s="348">
        <v>42754.954085648147</v>
      </c>
      <c r="C251" s="349">
        <v>1000</v>
      </c>
      <c r="D251" s="113" t="s">
        <v>238</v>
      </c>
      <c r="E251" s="190" t="s">
        <v>19</v>
      </c>
      <c r="F251" s="347"/>
      <c r="G251" s="347"/>
    </row>
    <row r="252" spans="2:7" ht="15">
      <c r="B252" s="348">
        <v>42754.944201388891</v>
      </c>
      <c r="C252" s="349">
        <v>2000</v>
      </c>
      <c r="D252" s="113" t="s">
        <v>239</v>
      </c>
      <c r="E252" s="190" t="s">
        <v>19</v>
      </c>
      <c r="F252" s="347"/>
      <c r="G252" s="347"/>
    </row>
    <row r="253" spans="2:7" ht="15">
      <c r="B253" s="348">
        <v>42754.941168981481</v>
      </c>
      <c r="C253" s="349">
        <v>4000</v>
      </c>
      <c r="D253" s="113" t="s">
        <v>240</v>
      </c>
      <c r="E253" s="190" t="s">
        <v>19</v>
      </c>
      <c r="F253" s="347"/>
      <c r="G253" s="347"/>
    </row>
    <row r="254" spans="2:7" ht="15">
      <c r="B254" s="348">
        <v>42754.92015046296</v>
      </c>
      <c r="C254" s="349">
        <v>300</v>
      </c>
      <c r="D254" s="113" t="s">
        <v>19</v>
      </c>
      <c r="E254" s="190" t="s">
        <v>19</v>
      </c>
      <c r="F254" s="347"/>
      <c r="G254" s="347"/>
    </row>
    <row r="255" spans="2:7" ht="15">
      <c r="B255" s="348">
        <v>42754.826423611114</v>
      </c>
      <c r="C255" s="349">
        <v>100</v>
      </c>
      <c r="D255" s="113" t="s">
        <v>19</v>
      </c>
      <c r="E255" s="190" t="s">
        <v>19</v>
      </c>
      <c r="F255" s="347"/>
      <c r="G255" s="347"/>
    </row>
    <row r="256" spans="2:7" ht="15">
      <c r="B256" s="348">
        <v>42754.80228009259</v>
      </c>
      <c r="C256" s="349">
        <v>300</v>
      </c>
      <c r="D256" s="113" t="s">
        <v>19</v>
      </c>
      <c r="E256" s="190" t="s">
        <v>110</v>
      </c>
      <c r="F256" s="347"/>
      <c r="G256" s="347"/>
    </row>
    <row r="257" spans="2:7" ht="15">
      <c r="B257" s="348">
        <v>42754.784745370373</v>
      </c>
      <c r="C257" s="349">
        <v>100</v>
      </c>
      <c r="D257" s="113" t="s">
        <v>19</v>
      </c>
      <c r="E257" s="190" t="s">
        <v>19</v>
      </c>
      <c r="F257" s="347"/>
      <c r="G257" s="347"/>
    </row>
    <row r="258" spans="2:7" ht="15">
      <c r="B258" s="348">
        <v>42754.726446759261</v>
      </c>
      <c r="C258" s="349">
        <v>3000</v>
      </c>
      <c r="D258" s="113" t="s">
        <v>19</v>
      </c>
      <c r="E258" s="190" t="s">
        <v>111</v>
      </c>
      <c r="F258" s="347"/>
      <c r="G258" s="347"/>
    </row>
    <row r="259" spans="2:7" ht="15">
      <c r="B259" s="348">
        <v>42754.696400462963</v>
      </c>
      <c r="C259" s="349">
        <v>1000</v>
      </c>
      <c r="D259" s="113" t="s">
        <v>241</v>
      </c>
      <c r="E259" s="190" t="s">
        <v>112</v>
      </c>
      <c r="F259" s="347"/>
      <c r="G259" s="347"/>
    </row>
    <row r="260" spans="2:7" ht="15">
      <c r="B260" s="348">
        <v>42754.659722222219</v>
      </c>
      <c r="C260" s="349">
        <v>1000</v>
      </c>
      <c r="D260" s="113" t="s">
        <v>19</v>
      </c>
      <c r="E260" s="190" t="s">
        <v>19</v>
      </c>
      <c r="F260" s="347"/>
      <c r="G260" s="347"/>
    </row>
    <row r="261" spans="2:7" ht="15">
      <c r="B261" s="348">
        <v>42754.607754629629</v>
      </c>
      <c r="C261" s="349">
        <v>500</v>
      </c>
      <c r="D261" s="113" t="s">
        <v>19</v>
      </c>
      <c r="E261" s="190" t="s">
        <v>19</v>
      </c>
      <c r="F261" s="347"/>
      <c r="G261" s="347"/>
    </row>
    <row r="262" spans="2:7" ht="15">
      <c r="B262" s="348">
        <v>42754.5625</v>
      </c>
      <c r="C262" s="349">
        <v>1000</v>
      </c>
      <c r="D262" s="280" t="s">
        <v>19</v>
      </c>
      <c r="E262" s="190"/>
      <c r="F262" s="347"/>
      <c r="G262" s="347"/>
    </row>
    <row r="263" spans="2:7" ht="15">
      <c r="B263" s="348">
        <v>42754.479166666664</v>
      </c>
      <c r="C263" s="349">
        <v>300</v>
      </c>
      <c r="D263" s="280" t="s">
        <v>19</v>
      </c>
      <c r="E263" s="190"/>
      <c r="F263" s="347"/>
      <c r="G263" s="347"/>
    </row>
    <row r="264" spans="2:7" ht="15">
      <c r="B264" s="348">
        <v>42754.475694444445</v>
      </c>
      <c r="C264" s="349">
        <v>250</v>
      </c>
      <c r="D264" s="280" t="s">
        <v>19</v>
      </c>
      <c r="E264" s="190"/>
      <c r="F264" s="347"/>
      <c r="G264" s="347"/>
    </row>
    <row r="265" spans="2:7" ht="15">
      <c r="B265" s="348">
        <v>42754.440972222219</v>
      </c>
      <c r="C265" s="349">
        <v>1000</v>
      </c>
      <c r="D265" s="280" t="s">
        <v>19</v>
      </c>
      <c r="E265" s="190"/>
      <c r="F265" s="347"/>
      <c r="G265" s="347"/>
    </row>
    <row r="266" spans="2:7" ht="15">
      <c r="B266" s="348">
        <v>42753.979166666664</v>
      </c>
      <c r="C266" s="349">
        <v>500</v>
      </c>
      <c r="D266" s="280" t="s">
        <v>19</v>
      </c>
      <c r="E266" s="190"/>
      <c r="F266" s="347"/>
      <c r="G266" s="347"/>
    </row>
    <row r="267" spans="2:7" ht="15">
      <c r="B267" s="348">
        <v>42753.934166666666</v>
      </c>
      <c r="C267" s="349">
        <v>10</v>
      </c>
      <c r="D267" s="280" t="s">
        <v>19</v>
      </c>
      <c r="E267" s="190"/>
      <c r="F267" s="347"/>
      <c r="G267" s="347"/>
    </row>
    <row r="268" spans="2:7" ht="15">
      <c r="B268" s="348">
        <v>42753.788784722223</v>
      </c>
      <c r="C268" s="349">
        <v>500</v>
      </c>
      <c r="D268" s="280" t="s">
        <v>36</v>
      </c>
      <c r="E268" s="190"/>
      <c r="F268" s="347"/>
      <c r="G268" s="347"/>
    </row>
    <row r="269" spans="2:7" ht="15">
      <c r="B269" s="348">
        <v>42753.772141203706</v>
      </c>
      <c r="C269" s="349">
        <v>300</v>
      </c>
      <c r="D269" s="280" t="s">
        <v>19</v>
      </c>
      <c r="E269" s="190"/>
      <c r="F269" s="347"/>
      <c r="G269" s="347"/>
    </row>
    <row r="270" spans="2:7" ht="15">
      <c r="B270" s="348">
        <v>42753.755925925929</v>
      </c>
      <c r="C270" s="349">
        <v>1000</v>
      </c>
      <c r="D270" s="280" t="s">
        <v>242</v>
      </c>
      <c r="E270" s="190"/>
      <c r="F270" s="347"/>
      <c r="G270" s="347"/>
    </row>
    <row r="271" spans="2:7" ht="15">
      <c r="B271" s="348">
        <v>42753.739606481482</v>
      </c>
      <c r="C271" s="349">
        <v>1000</v>
      </c>
      <c r="D271" s="280" t="s">
        <v>19</v>
      </c>
      <c r="E271" s="190"/>
      <c r="F271" s="347"/>
      <c r="G271" s="347"/>
    </row>
    <row r="272" spans="2:7" ht="15">
      <c r="B272" s="348">
        <v>42753.688449074078</v>
      </c>
      <c r="C272" s="349">
        <v>200</v>
      </c>
      <c r="D272" s="280" t="s">
        <v>119</v>
      </c>
      <c r="E272" s="190"/>
      <c r="F272" s="347"/>
      <c r="G272" s="347"/>
    </row>
    <row r="273" spans="2:7" ht="15">
      <c r="B273" s="348">
        <v>42753.687511574077</v>
      </c>
      <c r="C273" s="349">
        <v>500</v>
      </c>
      <c r="D273" s="280" t="s">
        <v>19</v>
      </c>
      <c r="E273" s="190"/>
      <c r="F273" s="347"/>
      <c r="G273" s="347"/>
    </row>
    <row r="274" spans="2:7" ht="15">
      <c r="B274" s="348">
        <v>42753.620150462964</v>
      </c>
      <c r="C274" s="349">
        <v>300</v>
      </c>
      <c r="D274" s="280" t="s">
        <v>243</v>
      </c>
      <c r="E274" s="190"/>
      <c r="F274" s="347"/>
      <c r="G274" s="347"/>
    </row>
    <row r="275" spans="2:7" ht="15">
      <c r="B275" s="348">
        <v>42753.569513888891</v>
      </c>
      <c r="C275" s="349">
        <v>300</v>
      </c>
      <c r="D275" s="280" t="s">
        <v>19</v>
      </c>
      <c r="E275" s="190"/>
      <c r="F275" s="347"/>
      <c r="G275" s="347"/>
    </row>
    <row r="276" spans="2:7" ht="15">
      <c r="B276" s="348">
        <v>42753.5387962963</v>
      </c>
      <c r="C276" s="349">
        <v>150</v>
      </c>
      <c r="D276" s="280" t="s">
        <v>244</v>
      </c>
      <c r="E276" s="190"/>
      <c r="F276" s="347"/>
      <c r="G276" s="347"/>
    </row>
    <row r="277" spans="2:7" ht="15">
      <c r="B277" s="348">
        <v>42753.514432870368</v>
      </c>
      <c r="C277" s="349">
        <v>3000</v>
      </c>
      <c r="D277" s="280" t="s">
        <v>245</v>
      </c>
      <c r="E277" s="190"/>
      <c r="F277" s="347"/>
      <c r="G277" s="347"/>
    </row>
    <row r="278" spans="2:7" ht="15">
      <c r="B278" s="348">
        <v>42753.496550925927</v>
      </c>
      <c r="C278" s="349">
        <v>300</v>
      </c>
      <c r="D278" s="280" t="s">
        <v>19</v>
      </c>
      <c r="E278" s="190"/>
      <c r="F278" s="347"/>
      <c r="G278" s="347"/>
    </row>
    <row r="279" spans="2:7" ht="15">
      <c r="B279" s="348">
        <v>42753.375625000001</v>
      </c>
      <c r="C279" s="349">
        <v>5000</v>
      </c>
      <c r="D279" s="280" t="s">
        <v>142</v>
      </c>
      <c r="E279" s="190"/>
      <c r="F279" s="347"/>
      <c r="G279" s="347"/>
    </row>
    <row r="280" spans="2:7" ht="15">
      <c r="B280" s="348">
        <v>42753.228055555555</v>
      </c>
      <c r="C280" s="349">
        <v>50000</v>
      </c>
      <c r="D280" s="280" t="s">
        <v>246</v>
      </c>
      <c r="E280" s="190"/>
      <c r="F280" s="347"/>
      <c r="G280" s="347"/>
    </row>
    <row r="281" spans="2:7" ht="15">
      <c r="B281" s="348">
        <v>42753.127164351848</v>
      </c>
      <c r="C281" s="349">
        <v>4000</v>
      </c>
      <c r="D281" s="280" t="s">
        <v>117</v>
      </c>
      <c r="E281" s="190"/>
      <c r="F281" s="347"/>
      <c r="G281" s="347"/>
    </row>
    <row r="282" spans="2:7" ht="15">
      <c r="B282" s="348">
        <v>42753.017604166664</v>
      </c>
      <c r="C282" s="349">
        <v>150</v>
      </c>
      <c r="D282" s="280" t="s">
        <v>247</v>
      </c>
      <c r="E282" s="190"/>
      <c r="F282" s="347"/>
      <c r="G282" s="347"/>
    </row>
    <row r="283" spans="2:7" ht="15">
      <c r="B283" s="348">
        <v>42752.968773148146</v>
      </c>
      <c r="C283" s="349">
        <v>300</v>
      </c>
      <c r="D283" s="280" t="s">
        <v>19</v>
      </c>
      <c r="E283" s="190"/>
      <c r="F283" s="347"/>
      <c r="G283" s="347"/>
    </row>
    <row r="284" spans="2:7" ht="15">
      <c r="B284" s="348">
        <v>42752.961180555554</v>
      </c>
      <c r="C284" s="349">
        <v>1000</v>
      </c>
      <c r="D284" s="280" t="s">
        <v>19</v>
      </c>
      <c r="E284" s="190"/>
      <c r="F284" s="347"/>
      <c r="G284" s="347"/>
    </row>
    <row r="285" spans="2:7" ht="15">
      <c r="B285" s="348">
        <v>42752.954988425925</v>
      </c>
      <c r="C285" s="349">
        <v>500</v>
      </c>
      <c r="D285" s="280" t="s">
        <v>19</v>
      </c>
      <c r="E285" s="190"/>
      <c r="F285" s="347"/>
      <c r="G285" s="347"/>
    </row>
    <row r="286" spans="2:7" ht="15">
      <c r="B286" s="348">
        <v>42752.953310185185</v>
      </c>
      <c r="C286" s="349">
        <v>1350</v>
      </c>
      <c r="D286" s="280" t="s">
        <v>248</v>
      </c>
      <c r="E286" s="190"/>
      <c r="F286" s="347"/>
      <c r="G286" s="347"/>
    </row>
    <row r="287" spans="2:7" ht="15">
      <c r="B287" s="348">
        <v>42752.947835648149</v>
      </c>
      <c r="C287" s="349">
        <v>500</v>
      </c>
      <c r="D287" s="280" t="s">
        <v>249</v>
      </c>
      <c r="E287" s="190"/>
      <c r="F287" s="347"/>
      <c r="G287" s="347"/>
    </row>
    <row r="288" spans="2:7" ht="15">
      <c r="B288" s="348">
        <v>42752.938136574077</v>
      </c>
      <c r="C288" s="349">
        <v>500</v>
      </c>
      <c r="D288" s="280" t="s">
        <v>143</v>
      </c>
      <c r="E288" s="190"/>
      <c r="F288" s="347"/>
      <c r="G288" s="347"/>
    </row>
    <row r="289" spans="2:7" ht="15">
      <c r="B289" s="348">
        <v>42752.913206018522</v>
      </c>
      <c r="C289" s="349">
        <v>100</v>
      </c>
      <c r="D289" s="280" t="s">
        <v>19</v>
      </c>
      <c r="E289" s="190"/>
      <c r="F289" s="347"/>
      <c r="G289" s="347"/>
    </row>
    <row r="290" spans="2:7" ht="15">
      <c r="B290" s="348">
        <v>42752.900138888886</v>
      </c>
      <c r="C290" s="349">
        <v>1000</v>
      </c>
      <c r="D290" s="280" t="s">
        <v>250</v>
      </c>
      <c r="E290" s="190"/>
      <c r="F290" s="347"/>
      <c r="G290" s="347"/>
    </row>
    <row r="291" spans="2:7" ht="15">
      <c r="B291" s="348">
        <v>42752.875</v>
      </c>
      <c r="C291" s="349">
        <v>500</v>
      </c>
      <c r="D291" s="280" t="s">
        <v>19</v>
      </c>
      <c r="E291" s="190"/>
      <c r="F291" s="347"/>
      <c r="G291" s="347"/>
    </row>
    <row r="292" spans="2:7" ht="15">
      <c r="B292" s="348">
        <v>42752.774305555555</v>
      </c>
      <c r="C292" s="349">
        <v>1000</v>
      </c>
      <c r="D292" s="280" t="s">
        <v>19</v>
      </c>
      <c r="E292" s="190"/>
      <c r="F292" s="347"/>
      <c r="G292" s="347"/>
    </row>
    <row r="293" spans="2:7" ht="15">
      <c r="B293" s="348">
        <v>42752.757025462961</v>
      </c>
      <c r="C293" s="349">
        <v>50</v>
      </c>
      <c r="D293" s="280" t="s">
        <v>19</v>
      </c>
      <c r="E293" s="190"/>
      <c r="F293" s="347"/>
      <c r="G293" s="347"/>
    </row>
    <row r="294" spans="2:7" ht="15">
      <c r="B294" s="348">
        <v>42752.754988425928</v>
      </c>
      <c r="C294" s="349">
        <v>1500</v>
      </c>
      <c r="D294" s="280" t="s">
        <v>251</v>
      </c>
      <c r="E294" s="190"/>
      <c r="F294" s="347"/>
      <c r="G294" s="347"/>
    </row>
    <row r="295" spans="2:7" ht="15">
      <c r="B295" s="348">
        <v>42752.670173611114</v>
      </c>
      <c r="C295" s="349">
        <v>300</v>
      </c>
      <c r="D295" s="280" t="s">
        <v>19</v>
      </c>
      <c r="E295" s="190"/>
      <c r="F295" s="347"/>
      <c r="G295" s="347"/>
    </row>
    <row r="296" spans="2:7" ht="15">
      <c r="B296" s="348">
        <v>42752.574884259258</v>
      </c>
      <c r="C296" s="349">
        <v>500</v>
      </c>
      <c r="D296" s="280" t="s">
        <v>176</v>
      </c>
      <c r="E296" s="190"/>
      <c r="F296" s="347"/>
      <c r="G296" s="347"/>
    </row>
    <row r="297" spans="2:7" ht="15">
      <c r="B297" s="348">
        <v>42752.566122685188</v>
      </c>
      <c r="C297" s="349">
        <v>500</v>
      </c>
      <c r="D297" s="280" t="s">
        <v>19</v>
      </c>
      <c r="E297" s="190"/>
      <c r="F297" s="347"/>
      <c r="G297" s="347"/>
    </row>
    <row r="298" spans="2:7" ht="15">
      <c r="B298" s="348">
        <v>42752.54047453704</v>
      </c>
      <c r="C298" s="349">
        <v>500</v>
      </c>
      <c r="D298" s="280" t="s">
        <v>252</v>
      </c>
      <c r="E298" s="190"/>
      <c r="F298" s="347"/>
      <c r="G298" s="347"/>
    </row>
    <row r="299" spans="2:7" ht="15">
      <c r="B299" s="348">
        <v>42752.512060185189</v>
      </c>
      <c r="C299" s="349">
        <v>3000</v>
      </c>
      <c r="D299" s="280" t="s">
        <v>253</v>
      </c>
      <c r="E299" s="190"/>
      <c r="F299" s="347"/>
      <c r="G299" s="347"/>
    </row>
    <row r="300" spans="2:7" ht="15">
      <c r="B300" s="348">
        <v>42752.511388888888</v>
      </c>
      <c r="C300" s="349">
        <v>3800</v>
      </c>
      <c r="D300" s="280" t="s">
        <v>130</v>
      </c>
      <c r="E300" s="190"/>
      <c r="F300" s="347"/>
      <c r="G300" s="347"/>
    </row>
    <row r="301" spans="2:7" ht="15">
      <c r="B301" s="348">
        <v>42752.493055555555</v>
      </c>
      <c r="C301" s="349">
        <v>100</v>
      </c>
      <c r="D301" s="280" t="s">
        <v>19</v>
      </c>
      <c r="E301" s="190"/>
      <c r="F301" s="347"/>
      <c r="G301" s="347"/>
    </row>
    <row r="302" spans="2:7" ht="15">
      <c r="B302" s="348">
        <v>42752.454861111109</v>
      </c>
      <c r="C302" s="349">
        <v>2000</v>
      </c>
      <c r="D302" s="280" t="s">
        <v>19</v>
      </c>
      <c r="E302" s="190"/>
      <c r="F302" s="347"/>
      <c r="G302" s="347"/>
    </row>
    <row r="303" spans="2:7" ht="15">
      <c r="B303" s="348">
        <v>42752.430578703701</v>
      </c>
      <c r="C303" s="349">
        <v>100</v>
      </c>
      <c r="D303" s="280" t="s">
        <v>254</v>
      </c>
      <c r="E303" s="190"/>
      <c r="F303" s="347"/>
      <c r="G303" s="347"/>
    </row>
    <row r="304" spans="2:7" ht="15">
      <c r="B304" s="348">
        <v>42752.310856481483</v>
      </c>
      <c r="C304" s="349">
        <v>1000</v>
      </c>
      <c r="D304" s="280" t="s">
        <v>255</v>
      </c>
      <c r="E304" s="190"/>
      <c r="F304" s="347"/>
      <c r="G304" s="347"/>
    </row>
    <row r="305" spans="2:7" ht="15">
      <c r="B305" s="348">
        <v>42751.994502314818</v>
      </c>
      <c r="C305" s="349">
        <v>1</v>
      </c>
      <c r="D305" s="280" t="s">
        <v>128</v>
      </c>
      <c r="E305" s="190"/>
      <c r="F305" s="347"/>
      <c r="G305" s="347"/>
    </row>
    <row r="306" spans="2:7" ht="15">
      <c r="B306" s="348">
        <v>42751.994143518517</v>
      </c>
      <c r="C306" s="349">
        <v>1</v>
      </c>
      <c r="D306" s="280" t="s">
        <v>128</v>
      </c>
      <c r="E306" s="190"/>
      <c r="F306" s="347"/>
      <c r="G306" s="347"/>
    </row>
    <row r="307" spans="2:7" ht="15">
      <c r="B307" s="348">
        <v>42751.963750000003</v>
      </c>
      <c r="C307" s="349">
        <v>400</v>
      </c>
      <c r="D307" s="280" t="s">
        <v>122</v>
      </c>
      <c r="E307" s="190"/>
      <c r="F307" s="347"/>
      <c r="G307" s="347"/>
    </row>
    <row r="308" spans="2:7" ht="15">
      <c r="B308" s="348">
        <v>42751.927106481482</v>
      </c>
      <c r="C308" s="349">
        <v>300</v>
      </c>
      <c r="D308" s="280" t="s">
        <v>19</v>
      </c>
      <c r="E308" s="190"/>
      <c r="F308" s="347"/>
      <c r="G308" s="347"/>
    </row>
    <row r="309" spans="2:7" ht="15">
      <c r="B309" s="348">
        <v>42751.916678240741</v>
      </c>
      <c r="C309" s="349">
        <v>1000</v>
      </c>
      <c r="D309" s="280" t="s">
        <v>19</v>
      </c>
      <c r="E309" s="190"/>
      <c r="F309" s="347"/>
      <c r="G309" s="347"/>
    </row>
    <row r="310" spans="2:7" ht="15">
      <c r="B310" s="348">
        <v>42751.850694444445</v>
      </c>
      <c r="C310" s="349">
        <v>100</v>
      </c>
      <c r="D310" s="280" t="s">
        <v>19</v>
      </c>
      <c r="E310" s="190"/>
      <c r="F310" s="347"/>
      <c r="G310" s="347"/>
    </row>
    <row r="311" spans="2:7" ht="15">
      <c r="B311" s="348">
        <v>42751.736134259256</v>
      </c>
      <c r="C311" s="349">
        <v>2000</v>
      </c>
      <c r="D311" s="280" t="s">
        <v>19</v>
      </c>
      <c r="E311" s="190"/>
      <c r="F311" s="347"/>
      <c r="G311" s="347"/>
    </row>
    <row r="312" spans="2:7" ht="15">
      <c r="B312" s="348">
        <v>42751.708391203705</v>
      </c>
      <c r="C312" s="349">
        <v>500</v>
      </c>
      <c r="D312" s="280" t="s">
        <v>19</v>
      </c>
      <c r="E312" s="190"/>
      <c r="F312" s="347"/>
      <c r="G312" s="347"/>
    </row>
    <row r="313" spans="2:7" ht="15">
      <c r="B313" s="348">
        <v>42751.645856481482</v>
      </c>
      <c r="C313" s="349">
        <v>300</v>
      </c>
      <c r="D313" s="280" t="s">
        <v>19</v>
      </c>
      <c r="E313" s="190"/>
      <c r="F313" s="347"/>
      <c r="G313" s="347"/>
    </row>
    <row r="314" spans="2:7" ht="15">
      <c r="B314" s="348">
        <v>42751.632361111115</v>
      </c>
      <c r="C314" s="349">
        <v>10</v>
      </c>
      <c r="D314" s="280" t="s">
        <v>154</v>
      </c>
      <c r="E314" s="190"/>
      <c r="F314" s="347"/>
      <c r="G314" s="347"/>
    </row>
    <row r="315" spans="2:7" ht="15">
      <c r="B315" s="348">
        <v>42751.618101851855</v>
      </c>
      <c r="C315" s="349">
        <v>2000</v>
      </c>
      <c r="D315" s="280" t="s">
        <v>256</v>
      </c>
      <c r="E315" s="190"/>
      <c r="F315" s="347"/>
      <c r="G315" s="347"/>
    </row>
    <row r="316" spans="2:7" ht="15">
      <c r="B316" s="348">
        <v>42751.573101851849</v>
      </c>
      <c r="C316" s="349">
        <v>300</v>
      </c>
      <c r="D316" s="280" t="s">
        <v>19</v>
      </c>
      <c r="E316" s="190"/>
      <c r="F316" s="347"/>
      <c r="G316" s="347"/>
    </row>
    <row r="317" spans="2:7" ht="15">
      <c r="B317" s="348">
        <v>42751.555312500001</v>
      </c>
      <c r="C317" s="349">
        <v>2000</v>
      </c>
      <c r="D317" s="280" t="s">
        <v>257</v>
      </c>
      <c r="E317" s="190"/>
      <c r="F317" s="347"/>
      <c r="G317" s="347"/>
    </row>
    <row r="318" spans="2:7" ht="15">
      <c r="B318" s="348">
        <v>42751.553773148145</v>
      </c>
      <c r="C318" s="349">
        <v>2500</v>
      </c>
      <c r="D318" s="280" t="s">
        <v>257</v>
      </c>
      <c r="E318" s="190"/>
      <c r="F318" s="347"/>
      <c r="G318" s="347"/>
    </row>
    <row r="319" spans="2:7" ht="15">
      <c r="B319" s="348">
        <v>42751.552199074074</v>
      </c>
      <c r="C319" s="349">
        <v>100</v>
      </c>
      <c r="D319" s="280" t="s">
        <v>19</v>
      </c>
      <c r="E319" s="190"/>
      <c r="F319" s="347"/>
      <c r="G319" s="347"/>
    </row>
    <row r="320" spans="2:7" ht="15">
      <c r="B320" s="348">
        <v>42751.538275462961</v>
      </c>
      <c r="C320" s="349">
        <v>2000</v>
      </c>
      <c r="D320" s="280" t="s">
        <v>19</v>
      </c>
      <c r="E320" s="190"/>
      <c r="F320" s="347"/>
      <c r="G320" s="347"/>
    </row>
    <row r="321" spans="2:7" ht="15">
      <c r="B321" s="348">
        <v>42751.509594907409</v>
      </c>
      <c r="C321" s="349">
        <v>500</v>
      </c>
      <c r="D321" s="280" t="s">
        <v>258</v>
      </c>
      <c r="E321" s="190"/>
      <c r="F321" s="347"/>
      <c r="G321" s="347"/>
    </row>
    <row r="322" spans="2:7" ht="15">
      <c r="B322" s="348">
        <v>42751.481759259259</v>
      </c>
      <c r="C322" s="349">
        <v>2000</v>
      </c>
      <c r="D322" s="280" t="s">
        <v>259</v>
      </c>
      <c r="E322" s="190"/>
      <c r="F322" s="347"/>
      <c r="G322" s="347"/>
    </row>
    <row r="323" spans="2:7" ht="15">
      <c r="B323" s="348">
        <v>42751.454976851855</v>
      </c>
      <c r="C323" s="349">
        <v>500</v>
      </c>
      <c r="D323" s="280" t="s">
        <v>19</v>
      </c>
      <c r="E323" s="190"/>
      <c r="F323" s="347"/>
      <c r="G323" s="347"/>
    </row>
    <row r="324" spans="2:7" ht="15">
      <c r="B324" s="348">
        <v>42751.406307870369</v>
      </c>
      <c r="C324" s="349">
        <v>30</v>
      </c>
      <c r="D324" s="280" t="s">
        <v>19</v>
      </c>
      <c r="E324" s="190"/>
      <c r="F324" s="347"/>
      <c r="G324" s="347"/>
    </row>
    <row r="325" spans="2:7" ht="15">
      <c r="B325" s="348">
        <v>42751.013888888891</v>
      </c>
      <c r="C325" s="349">
        <v>3000</v>
      </c>
      <c r="D325" s="280" t="s">
        <v>19</v>
      </c>
      <c r="E325" s="190"/>
      <c r="F325" s="347"/>
      <c r="G325" s="347"/>
    </row>
    <row r="326" spans="2:7" ht="15">
      <c r="B326" s="348">
        <v>42751.010601851849</v>
      </c>
      <c r="C326" s="349">
        <v>300</v>
      </c>
      <c r="D326" s="280" t="s">
        <v>19</v>
      </c>
      <c r="E326" s="190"/>
      <c r="F326" s="347"/>
      <c r="G326" s="347"/>
    </row>
    <row r="327" spans="2:7" ht="15">
      <c r="B327" s="348">
        <v>42750.986157407409</v>
      </c>
      <c r="C327" s="349">
        <v>300</v>
      </c>
      <c r="D327" s="280" t="s">
        <v>19</v>
      </c>
      <c r="E327" s="190"/>
      <c r="F327" s="347"/>
      <c r="G327" s="347"/>
    </row>
    <row r="328" spans="2:7" ht="15">
      <c r="B328" s="348">
        <v>42750.97084490741</v>
      </c>
      <c r="C328" s="349">
        <v>100</v>
      </c>
      <c r="D328" s="280" t="s">
        <v>260</v>
      </c>
      <c r="E328" s="190"/>
      <c r="F328" s="347"/>
      <c r="G328" s="347"/>
    </row>
    <row r="329" spans="2:7" ht="15">
      <c r="B329" s="348">
        <v>42750.941053240742</v>
      </c>
      <c r="C329" s="349">
        <v>300</v>
      </c>
      <c r="D329" s="280" t="s">
        <v>19</v>
      </c>
      <c r="E329" s="190"/>
      <c r="F329" s="347"/>
      <c r="G329" s="347"/>
    </row>
    <row r="330" spans="2:7" ht="15">
      <c r="B330" s="348">
        <v>42750.935057870367</v>
      </c>
      <c r="C330" s="349">
        <v>50</v>
      </c>
      <c r="D330" s="280" t="s">
        <v>261</v>
      </c>
      <c r="E330" s="190"/>
      <c r="F330" s="347"/>
      <c r="G330" s="347"/>
    </row>
    <row r="331" spans="2:7" ht="15">
      <c r="B331" s="348">
        <v>42750.922754629632</v>
      </c>
      <c r="C331" s="349">
        <v>500</v>
      </c>
      <c r="D331" s="113" t="s">
        <v>262</v>
      </c>
      <c r="E331" s="190" t="s">
        <v>19</v>
      </c>
      <c r="F331" s="347"/>
      <c r="G331" s="347"/>
    </row>
    <row r="332" spans="2:7" ht="15">
      <c r="B332" s="348">
        <v>42750.892222222225</v>
      </c>
      <c r="C332" s="349">
        <v>300</v>
      </c>
      <c r="D332" s="113" t="s">
        <v>64</v>
      </c>
      <c r="E332" s="190" t="s">
        <v>19</v>
      </c>
      <c r="F332" s="347"/>
      <c r="G332" s="347"/>
    </row>
    <row r="333" spans="2:7" ht="15">
      <c r="B333" s="348">
        <v>42750.810601851852</v>
      </c>
      <c r="C333" s="349">
        <v>500</v>
      </c>
      <c r="D333" s="280" t="s">
        <v>263</v>
      </c>
      <c r="E333" s="190"/>
      <c r="F333" s="347"/>
      <c r="G333" s="347"/>
    </row>
    <row r="334" spans="2:7" ht="15">
      <c r="B334" s="348">
        <v>42750.801863425928</v>
      </c>
      <c r="C334" s="349">
        <v>300</v>
      </c>
      <c r="D334" s="280" t="s">
        <v>263</v>
      </c>
      <c r="E334" s="190"/>
      <c r="F334" s="347"/>
      <c r="G334" s="347"/>
    </row>
    <row r="335" spans="2:7" ht="15">
      <c r="B335" s="348">
        <v>42750.757604166669</v>
      </c>
      <c r="C335" s="349">
        <v>100</v>
      </c>
      <c r="D335" s="280" t="s">
        <v>264</v>
      </c>
      <c r="E335" s="190"/>
      <c r="F335" s="347"/>
      <c r="G335" s="347"/>
    </row>
    <row r="336" spans="2:7" ht="15">
      <c r="B336" s="348">
        <v>42750.732766203706</v>
      </c>
      <c r="C336" s="349">
        <v>300</v>
      </c>
      <c r="D336" s="280" t="s">
        <v>19</v>
      </c>
      <c r="E336" s="190"/>
      <c r="F336" s="347"/>
      <c r="G336" s="347"/>
    </row>
    <row r="337" spans="2:7" ht="15">
      <c r="B337" s="348">
        <v>42750.694456018522</v>
      </c>
      <c r="C337" s="349">
        <v>100</v>
      </c>
      <c r="D337" s="280" t="s">
        <v>19</v>
      </c>
      <c r="E337" s="190"/>
      <c r="F337" s="347"/>
      <c r="G337" s="347"/>
    </row>
    <row r="338" spans="2:7" ht="15">
      <c r="B338" s="348">
        <v>42750.635428240741</v>
      </c>
      <c r="C338" s="349">
        <v>300</v>
      </c>
      <c r="D338" s="280" t="s">
        <v>19</v>
      </c>
      <c r="E338" s="190"/>
      <c r="F338" s="347"/>
      <c r="G338" s="347"/>
    </row>
    <row r="339" spans="2:7" ht="15">
      <c r="B339" s="348">
        <v>42750.55568287037</v>
      </c>
      <c r="C339" s="349">
        <v>300</v>
      </c>
      <c r="D339" s="280" t="s">
        <v>19</v>
      </c>
      <c r="E339" s="190"/>
      <c r="F339" s="347"/>
      <c r="G339" s="347"/>
    </row>
    <row r="340" spans="2:7" ht="15">
      <c r="B340" s="348">
        <v>42750.528946759259</v>
      </c>
      <c r="C340" s="349">
        <v>1000</v>
      </c>
      <c r="D340" s="280" t="s">
        <v>265</v>
      </c>
      <c r="E340" s="190"/>
      <c r="F340" s="347"/>
      <c r="G340" s="347"/>
    </row>
    <row r="341" spans="2:7" ht="15">
      <c r="B341" s="348">
        <v>42750.48269675926</v>
      </c>
      <c r="C341" s="349">
        <v>300</v>
      </c>
      <c r="D341" s="280" t="s">
        <v>19</v>
      </c>
      <c r="E341" s="190"/>
      <c r="F341" s="347"/>
      <c r="G341" s="347"/>
    </row>
    <row r="342" spans="2:7" ht="15">
      <c r="B342" s="348">
        <v>42750.447997685187</v>
      </c>
      <c r="C342" s="349">
        <v>500</v>
      </c>
      <c r="D342" s="280" t="s">
        <v>19</v>
      </c>
      <c r="E342" s="190"/>
      <c r="F342" s="347"/>
      <c r="G342" s="347"/>
    </row>
    <row r="343" spans="2:7" ht="15">
      <c r="B343" s="348">
        <v>42750.399305555555</v>
      </c>
      <c r="C343" s="349">
        <v>100</v>
      </c>
      <c r="D343" s="280" t="s">
        <v>19</v>
      </c>
      <c r="E343" s="190"/>
      <c r="F343" s="347"/>
      <c r="G343" s="347"/>
    </row>
    <row r="344" spans="2:7" ht="15">
      <c r="B344" s="348">
        <v>42750.319513888891</v>
      </c>
      <c r="C344" s="349">
        <v>300</v>
      </c>
      <c r="D344" s="280" t="s">
        <v>19</v>
      </c>
      <c r="E344" s="190"/>
      <c r="F344" s="347"/>
      <c r="G344" s="347"/>
    </row>
    <row r="345" spans="2:7" ht="15">
      <c r="B345" s="348">
        <v>42749.920173611114</v>
      </c>
      <c r="C345" s="349">
        <v>200</v>
      </c>
      <c r="D345" s="280" t="s">
        <v>19</v>
      </c>
      <c r="E345" s="190"/>
      <c r="F345" s="347"/>
      <c r="G345" s="347"/>
    </row>
    <row r="346" spans="2:7" ht="15">
      <c r="B346" s="348">
        <v>42749.913194444445</v>
      </c>
      <c r="C346" s="349">
        <v>200</v>
      </c>
      <c r="D346" s="280" t="s">
        <v>19</v>
      </c>
      <c r="E346" s="190"/>
      <c r="F346" s="347"/>
      <c r="G346" s="347"/>
    </row>
    <row r="347" spans="2:7" ht="15">
      <c r="B347" s="348">
        <v>42749.881192129629</v>
      </c>
      <c r="C347" s="349">
        <v>500</v>
      </c>
      <c r="D347" s="280" t="s">
        <v>266</v>
      </c>
      <c r="E347" s="190"/>
      <c r="F347" s="347"/>
      <c r="G347" s="347"/>
    </row>
    <row r="348" spans="2:7" ht="15">
      <c r="B348" s="348">
        <v>42749.862511574072</v>
      </c>
      <c r="C348" s="349">
        <v>1000</v>
      </c>
      <c r="D348" s="280" t="s">
        <v>148</v>
      </c>
      <c r="E348" s="190"/>
      <c r="F348" s="347"/>
      <c r="G348" s="347"/>
    </row>
    <row r="349" spans="2:7" ht="15">
      <c r="B349" s="348">
        <v>42749.862222222226</v>
      </c>
      <c r="C349" s="349">
        <v>100</v>
      </c>
      <c r="D349" s="280" t="s">
        <v>267</v>
      </c>
      <c r="E349" s="190"/>
      <c r="F349" s="347"/>
      <c r="G349" s="347"/>
    </row>
    <row r="350" spans="2:7" ht="15">
      <c r="B350" s="348">
        <v>42749.750057870369</v>
      </c>
      <c r="C350" s="349">
        <v>500</v>
      </c>
      <c r="D350" s="280" t="s">
        <v>19</v>
      </c>
      <c r="E350" s="190"/>
      <c r="F350" s="347"/>
      <c r="G350" s="347"/>
    </row>
    <row r="351" spans="2:7" ht="15">
      <c r="B351" s="348">
        <v>42749.694444444445</v>
      </c>
      <c r="C351" s="349">
        <v>1000</v>
      </c>
      <c r="D351" s="280" t="s">
        <v>19</v>
      </c>
      <c r="E351" s="190"/>
      <c r="F351" s="347"/>
      <c r="G351" s="347"/>
    </row>
    <row r="352" spans="2:7" ht="15">
      <c r="B352" s="348">
        <v>42749.689837962964</v>
      </c>
      <c r="C352" s="349">
        <v>1000</v>
      </c>
      <c r="D352" s="280" t="s">
        <v>268</v>
      </c>
      <c r="E352" s="190"/>
      <c r="F352" s="347"/>
      <c r="G352" s="347"/>
    </row>
    <row r="353" spans="2:7" ht="15">
      <c r="B353" s="348">
        <v>42749.628495370373</v>
      </c>
      <c r="C353" s="349">
        <v>300</v>
      </c>
      <c r="D353" s="280" t="s">
        <v>19</v>
      </c>
      <c r="E353" s="190"/>
      <c r="F353" s="347"/>
      <c r="G353" s="347"/>
    </row>
    <row r="354" spans="2:7" ht="15">
      <c r="B354" s="348">
        <v>42749.566203703704</v>
      </c>
      <c r="C354" s="349">
        <v>5000</v>
      </c>
      <c r="D354" s="280" t="s">
        <v>19</v>
      </c>
      <c r="E354" s="190"/>
      <c r="F354" s="347"/>
      <c r="G354" s="347"/>
    </row>
    <row r="355" spans="2:7" ht="15">
      <c r="B355" s="348">
        <v>42749.566087962965</v>
      </c>
      <c r="C355" s="349">
        <v>300</v>
      </c>
      <c r="D355" s="280" t="s">
        <v>19</v>
      </c>
      <c r="E355" s="190"/>
      <c r="F355" s="347"/>
      <c r="G355" s="347"/>
    </row>
    <row r="356" spans="2:7" ht="15">
      <c r="B356" s="348">
        <v>42749.546180555553</v>
      </c>
      <c r="C356" s="349">
        <v>500</v>
      </c>
      <c r="D356" s="280" t="s">
        <v>269</v>
      </c>
      <c r="E356" s="190"/>
      <c r="F356" s="347"/>
      <c r="G356" s="347"/>
    </row>
    <row r="357" spans="2:7" ht="15">
      <c r="B357" s="348">
        <v>42749.54587962963</v>
      </c>
      <c r="C357" s="349">
        <v>1000</v>
      </c>
      <c r="D357" s="280" t="s">
        <v>270</v>
      </c>
      <c r="E357" s="190"/>
      <c r="F357" s="347"/>
      <c r="G357" s="347"/>
    </row>
    <row r="358" spans="2:7" ht="15">
      <c r="B358" s="348">
        <v>42749.502060185187</v>
      </c>
      <c r="C358" s="349">
        <v>300</v>
      </c>
      <c r="D358" s="280" t="s">
        <v>115</v>
      </c>
      <c r="E358" s="190"/>
      <c r="F358" s="347"/>
      <c r="G358" s="347"/>
    </row>
    <row r="359" spans="2:7" ht="15">
      <c r="B359" s="348">
        <v>42749.465277777781</v>
      </c>
      <c r="C359" s="349">
        <v>100</v>
      </c>
      <c r="D359" s="280" t="s">
        <v>19</v>
      </c>
      <c r="E359" s="190"/>
      <c r="F359" s="347"/>
      <c r="G359" s="347"/>
    </row>
    <row r="360" spans="2:7" ht="15">
      <c r="B360" s="348">
        <v>42749.451504629629</v>
      </c>
      <c r="C360" s="349">
        <v>500</v>
      </c>
      <c r="D360" s="280" t="s">
        <v>19</v>
      </c>
      <c r="E360" s="190"/>
      <c r="F360" s="347"/>
      <c r="G360" s="347"/>
    </row>
    <row r="361" spans="2:7" ht="15">
      <c r="B361" s="348">
        <v>42748.944444444445</v>
      </c>
      <c r="C361" s="349">
        <v>1000</v>
      </c>
      <c r="D361" s="280" t="s">
        <v>19</v>
      </c>
      <c r="E361" s="190"/>
      <c r="F361" s="347"/>
      <c r="G361" s="347"/>
    </row>
    <row r="362" spans="2:7" ht="15">
      <c r="B362" s="348">
        <v>42748.920138888891</v>
      </c>
      <c r="C362" s="349">
        <v>5000</v>
      </c>
      <c r="D362" s="280" t="s">
        <v>19</v>
      </c>
      <c r="E362" s="190"/>
      <c r="F362" s="347"/>
      <c r="G362" s="347"/>
    </row>
    <row r="363" spans="2:7" ht="15">
      <c r="B363" s="348">
        <v>42748.906307870369</v>
      </c>
      <c r="C363" s="349">
        <v>500</v>
      </c>
      <c r="D363" s="280" t="s">
        <v>19</v>
      </c>
      <c r="E363" s="190"/>
      <c r="F363" s="347"/>
      <c r="G363" s="347"/>
    </row>
    <row r="364" spans="2:7" ht="15">
      <c r="B364" s="348">
        <v>42748.885416666664</v>
      </c>
      <c r="C364" s="349">
        <v>300</v>
      </c>
      <c r="D364" s="280" t="s">
        <v>19</v>
      </c>
      <c r="E364" s="190"/>
      <c r="F364" s="347"/>
      <c r="G364" s="347"/>
    </row>
    <row r="365" spans="2:7" ht="15">
      <c r="B365" s="348">
        <v>42748.879861111112</v>
      </c>
      <c r="C365" s="349">
        <v>500</v>
      </c>
      <c r="D365" s="280" t="s">
        <v>71</v>
      </c>
      <c r="E365" s="190"/>
      <c r="F365" s="347"/>
      <c r="G365" s="347"/>
    </row>
    <row r="366" spans="2:7" ht="15">
      <c r="B366" s="348">
        <v>42748.857638888891</v>
      </c>
      <c r="C366" s="349">
        <v>1000</v>
      </c>
      <c r="D366" s="280" t="s">
        <v>19</v>
      </c>
      <c r="E366" s="190"/>
      <c r="F366" s="347"/>
      <c r="G366" s="347"/>
    </row>
    <row r="367" spans="2:7" ht="15">
      <c r="B367" s="348">
        <v>42748.725937499999</v>
      </c>
      <c r="C367" s="349">
        <v>200</v>
      </c>
      <c r="D367" s="280" t="s">
        <v>19</v>
      </c>
      <c r="E367" s="190"/>
      <c r="F367" s="347"/>
      <c r="G367" s="347"/>
    </row>
    <row r="368" spans="2:7" ht="15">
      <c r="B368" s="348">
        <v>42748.697939814818</v>
      </c>
      <c r="C368" s="349">
        <v>300</v>
      </c>
      <c r="D368" s="280" t="s">
        <v>19</v>
      </c>
      <c r="E368" s="190"/>
      <c r="F368" s="347"/>
      <c r="G368" s="347"/>
    </row>
    <row r="369" spans="2:7" ht="15">
      <c r="B369" s="348">
        <v>42748.684062499997</v>
      </c>
      <c r="C369" s="349">
        <v>300</v>
      </c>
      <c r="D369" s="280" t="s">
        <v>19</v>
      </c>
      <c r="E369" s="190"/>
      <c r="F369" s="347"/>
      <c r="G369" s="347"/>
    </row>
    <row r="370" spans="2:7" ht="15">
      <c r="B370" s="348">
        <v>42748.675081018519</v>
      </c>
      <c r="C370" s="349">
        <v>3000</v>
      </c>
      <c r="D370" s="280" t="s">
        <v>37</v>
      </c>
      <c r="E370" s="190"/>
      <c r="F370" s="347"/>
      <c r="G370" s="347"/>
    </row>
    <row r="371" spans="2:7" ht="15">
      <c r="B371" s="348">
        <v>42748.635046296295</v>
      </c>
      <c r="C371" s="349">
        <v>1000</v>
      </c>
      <c r="D371" s="280" t="s">
        <v>271</v>
      </c>
      <c r="E371" s="190"/>
      <c r="F371" s="347"/>
      <c r="G371" s="347"/>
    </row>
    <row r="372" spans="2:7" ht="15">
      <c r="B372" s="348">
        <v>42748.618055555555</v>
      </c>
      <c r="C372" s="349">
        <v>500</v>
      </c>
      <c r="D372" s="280" t="s">
        <v>19</v>
      </c>
      <c r="E372" s="190"/>
      <c r="F372" s="347"/>
      <c r="G372" s="347"/>
    </row>
    <row r="373" spans="2:7" ht="15">
      <c r="B373" s="348">
        <v>42748.611145833333</v>
      </c>
      <c r="C373" s="349">
        <v>250</v>
      </c>
      <c r="D373" s="280" t="s">
        <v>19</v>
      </c>
      <c r="E373" s="190"/>
      <c r="F373" s="347"/>
      <c r="G373" s="347"/>
    </row>
    <row r="374" spans="2:7" ht="15">
      <c r="B374" s="348">
        <v>42748.597291666665</v>
      </c>
      <c r="C374" s="349">
        <v>1000</v>
      </c>
      <c r="D374" s="280" t="s">
        <v>19</v>
      </c>
      <c r="E374" s="190"/>
      <c r="F374" s="347"/>
      <c r="G374" s="347"/>
    </row>
    <row r="375" spans="2:7" ht="15">
      <c r="B375" s="348">
        <v>42748.576296296298</v>
      </c>
      <c r="C375" s="349">
        <v>300</v>
      </c>
      <c r="D375" s="280" t="s">
        <v>272</v>
      </c>
      <c r="E375" s="190"/>
      <c r="F375" s="347"/>
      <c r="G375" s="347"/>
    </row>
    <row r="376" spans="2:7" ht="15">
      <c r="B376" s="348">
        <v>42748.539837962962</v>
      </c>
      <c r="C376" s="349">
        <v>300</v>
      </c>
      <c r="D376" s="280" t="s">
        <v>273</v>
      </c>
      <c r="E376" s="190"/>
      <c r="F376" s="347"/>
      <c r="G376" s="347"/>
    </row>
    <row r="377" spans="2:7" ht="15">
      <c r="B377" s="348">
        <v>42748.536851851852</v>
      </c>
      <c r="C377" s="349">
        <v>100</v>
      </c>
      <c r="D377" s="280" t="s">
        <v>274</v>
      </c>
      <c r="E377" s="190"/>
      <c r="F377" s="347"/>
      <c r="G377" s="347"/>
    </row>
    <row r="378" spans="2:7" ht="15">
      <c r="B378" s="348">
        <v>42748.532534722224</v>
      </c>
      <c r="C378" s="349">
        <v>500</v>
      </c>
      <c r="D378" s="280" t="s">
        <v>275</v>
      </c>
      <c r="E378" s="190"/>
      <c r="F378" s="347"/>
      <c r="G378" s="347"/>
    </row>
    <row r="379" spans="2:7" ht="15">
      <c r="B379" s="348">
        <v>42748.524305555555</v>
      </c>
      <c r="C379" s="349">
        <v>100</v>
      </c>
      <c r="D379" s="280" t="s">
        <v>19</v>
      </c>
      <c r="E379" s="190"/>
      <c r="F379" s="347"/>
      <c r="G379" s="347"/>
    </row>
    <row r="380" spans="2:7" ht="15">
      <c r="B380" s="348">
        <v>42748.475752314815</v>
      </c>
      <c r="C380" s="349">
        <v>1000</v>
      </c>
      <c r="D380" s="280" t="s">
        <v>19</v>
      </c>
      <c r="E380" s="190"/>
      <c r="F380" s="347"/>
      <c r="G380" s="347"/>
    </row>
    <row r="381" spans="2:7" ht="15">
      <c r="B381" s="348">
        <v>42748.455682870372</v>
      </c>
      <c r="C381" s="349">
        <v>1000</v>
      </c>
      <c r="D381" s="280" t="s">
        <v>276</v>
      </c>
      <c r="E381" s="190"/>
      <c r="F381" s="347"/>
      <c r="G381" s="347"/>
    </row>
    <row r="382" spans="2:7" ht="15">
      <c r="B382" s="348">
        <v>42748.309027777781</v>
      </c>
      <c r="C382" s="349">
        <v>300</v>
      </c>
      <c r="D382" s="280" t="s">
        <v>19</v>
      </c>
      <c r="E382" s="190"/>
      <c r="F382" s="347"/>
      <c r="G382" s="347"/>
    </row>
    <row r="383" spans="2:7" ht="15">
      <c r="B383" s="348">
        <v>42747.94462962963</v>
      </c>
      <c r="C383" s="349">
        <v>100</v>
      </c>
      <c r="D383" s="280" t="s">
        <v>19</v>
      </c>
      <c r="E383" s="190"/>
      <c r="F383" s="347"/>
      <c r="G383" s="347"/>
    </row>
    <row r="384" spans="2:7" ht="15">
      <c r="B384" s="348">
        <v>42747.896990740737</v>
      </c>
      <c r="C384" s="349">
        <v>300</v>
      </c>
      <c r="D384" s="280" t="s">
        <v>138</v>
      </c>
      <c r="E384" s="190"/>
      <c r="F384" s="347"/>
      <c r="G384" s="347"/>
    </row>
    <row r="385" spans="2:7" ht="15">
      <c r="B385" s="348">
        <v>42747.864675925928</v>
      </c>
      <c r="C385" s="349">
        <v>1</v>
      </c>
      <c r="D385" s="280" t="s">
        <v>19</v>
      </c>
      <c r="E385" s="190"/>
      <c r="F385" s="347"/>
      <c r="G385" s="347"/>
    </row>
    <row r="386" spans="2:7" ht="15">
      <c r="B386" s="348">
        <v>42747.856006944443</v>
      </c>
      <c r="C386" s="349">
        <v>1000</v>
      </c>
      <c r="D386" s="280" t="s">
        <v>277</v>
      </c>
      <c r="E386" s="190"/>
      <c r="F386" s="347"/>
      <c r="G386" s="347"/>
    </row>
    <row r="387" spans="2:7" ht="15">
      <c r="B387" s="348">
        <v>42747.851180555554</v>
      </c>
      <c r="C387" s="349">
        <v>300</v>
      </c>
      <c r="D387" s="280" t="s">
        <v>181</v>
      </c>
      <c r="E387" s="190"/>
      <c r="F387" s="347"/>
      <c r="G387" s="347"/>
    </row>
    <row r="388" spans="2:7" ht="15">
      <c r="B388" s="348">
        <v>42747.850752314815</v>
      </c>
      <c r="C388" s="349">
        <v>300</v>
      </c>
      <c r="D388" s="280" t="s">
        <v>19</v>
      </c>
      <c r="E388" s="190"/>
      <c r="F388" s="347"/>
      <c r="G388" s="347"/>
    </row>
    <row r="389" spans="2:7" ht="15">
      <c r="B389" s="348">
        <v>42747.829872685186</v>
      </c>
      <c r="C389" s="349">
        <v>100</v>
      </c>
      <c r="D389" s="280" t="s">
        <v>19</v>
      </c>
      <c r="E389" s="190"/>
      <c r="F389" s="347"/>
      <c r="G389" s="347"/>
    </row>
    <row r="390" spans="2:7" ht="15">
      <c r="B390" s="348">
        <v>42747.78125</v>
      </c>
      <c r="C390" s="349">
        <v>100</v>
      </c>
      <c r="D390" s="280" t="s">
        <v>19</v>
      </c>
      <c r="E390" s="190"/>
      <c r="F390" s="347"/>
      <c r="G390" s="347"/>
    </row>
    <row r="391" spans="2:7" ht="15">
      <c r="B391" s="348">
        <v>42747.745995370373</v>
      </c>
      <c r="C391" s="349">
        <v>3000</v>
      </c>
      <c r="D391" s="280" t="s">
        <v>116</v>
      </c>
      <c r="E391" s="190"/>
      <c r="F391" s="347"/>
      <c r="G391" s="347"/>
    </row>
    <row r="392" spans="2:7" ht="15">
      <c r="B392" s="348">
        <v>42747.720231481479</v>
      </c>
      <c r="C392" s="349">
        <v>1000</v>
      </c>
      <c r="D392" s="280" t="s">
        <v>147</v>
      </c>
      <c r="E392" s="190"/>
      <c r="F392" s="347"/>
      <c r="G392" s="347"/>
    </row>
    <row r="393" spans="2:7" ht="15">
      <c r="B393" s="348">
        <v>42747.691053240742</v>
      </c>
      <c r="C393" s="349">
        <v>300</v>
      </c>
      <c r="D393" s="280" t="s">
        <v>19</v>
      </c>
      <c r="E393" s="190"/>
      <c r="F393" s="347"/>
      <c r="G393" s="347"/>
    </row>
    <row r="394" spans="2:7" ht="15">
      <c r="B394" s="348">
        <v>42747.671365740738</v>
      </c>
      <c r="C394" s="349">
        <v>100</v>
      </c>
      <c r="D394" s="280" t="s">
        <v>278</v>
      </c>
      <c r="E394" s="190"/>
      <c r="F394" s="347"/>
      <c r="G394" s="347"/>
    </row>
    <row r="395" spans="2:7" ht="15">
      <c r="B395" s="348">
        <v>42747.663194444445</v>
      </c>
      <c r="C395" s="349">
        <v>100</v>
      </c>
      <c r="D395" s="280" t="s">
        <v>19</v>
      </c>
      <c r="E395" s="190"/>
      <c r="F395" s="347"/>
      <c r="G395" s="347"/>
    </row>
    <row r="396" spans="2:7" ht="15">
      <c r="B396" s="348">
        <v>42747.638888888891</v>
      </c>
      <c r="C396" s="349">
        <v>100</v>
      </c>
      <c r="D396" s="280" t="s">
        <v>19</v>
      </c>
      <c r="E396" s="190"/>
      <c r="F396" s="347"/>
      <c r="G396" s="347"/>
    </row>
    <row r="397" spans="2:7" ht="15">
      <c r="B397" s="348">
        <v>42747.625185185185</v>
      </c>
      <c r="C397" s="349">
        <v>100</v>
      </c>
      <c r="D397" s="280" t="s">
        <v>19</v>
      </c>
      <c r="E397" s="190"/>
      <c r="F397" s="347"/>
      <c r="G397" s="347"/>
    </row>
    <row r="398" spans="2:7" ht="15">
      <c r="B398" s="348">
        <v>42747.607557870368</v>
      </c>
      <c r="C398" s="349">
        <v>500</v>
      </c>
      <c r="D398" s="280" t="s">
        <v>279</v>
      </c>
      <c r="E398" s="190"/>
      <c r="F398" s="347"/>
      <c r="G398" s="347"/>
    </row>
    <row r="399" spans="2:7" ht="15">
      <c r="B399" s="348">
        <v>42747.600694444445</v>
      </c>
      <c r="C399" s="349">
        <v>500</v>
      </c>
      <c r="D399" s="280" t="s">
        <v>19</v>
      </c>
      <c r="E399" s="190"/>
      <c r="F399" s="347"/>
      <c r="G399" s="347"/>
    </row>
    <row r="400" spans="2:7" ht="15">
      <c r="B400" s="348">
        <v>42747.58016203704</v>
      </c>
      <c r="C400" s="349">
        <v>300</v>
      </c>
      <c r="D400" s="280" t="s">
        <v>19</v>
      </c>
      <c r="E400" s="190"/>
      <c r="F400" s="347"/>
      <c r="G400" s="347"/>
    </row>
    <row r="401" spans="2:7" ht="15">
      <c r="B401" s="348">
        <v>42747.580127314817</v>
      </c>
      <c r="C401" s="349">
        <v>1000</v>
      </c>
      <c r="D401" s="280" t="s">
        <v>19</v>
      </c>
      <c r="E401" s="190"/>
      <c r="F401" s="347"/>
      <c r="G401" s="347"/>
    </row>
    <row r="402" spans="2:7" ht="15">
      <c r="B402" s="348">
        <v>42747.46875</v>
      </c>
      <c r="C402" s="349">
        <v>1000</v>
      </c>
      <c r="D402" s="280" t="s">
        <v>19</v>
      </c>
      <c r="E402" s="190"/>
      <c r="F402" s="347"/>
      <c r="G402" s="347"/>
    </row>
    <row r="403" spans="2:7" ht="15">
      <c r="B403" s="348">
        <v>42747.465428240743</v>
      </c>
      <c r="C403" s="349">
        <v>100</v>
      </c>
      <c r="D403" s="280" t="s">
        <v>19</v>
      </c>
      <c r="E403" s="190"/>
      <c r="F403" s="347"/>
      <c r="G403" s="347"/>
    </row>
    <row r="404" spans="2:7" ht="15">
      <c r="B404" s="348">
        <v>42747.46435185185</v>
      </c>
      <c r="C404" s="349">
        <v>300</v>
      </c>
      <c r="D404" s="280" t="s">
        <v>150</v>
      </c>
      <c r="E404" s="190"/>
      <c r="F404" s="347"/>
      <c r="G404" s="347"/>
    </row>
    <row r="405" spans="2:7" ht="15">
      <c r="B405" s="348">
        <v>42747.423668981479</v>
      </c>
      <c r="C405" s="349">
        <v>1000</v>
      </c>
      <c r="D405" s="280" t="s">
        <v>19</v>
      </c>
      <c r="E405" s="190"/>
      <c r="F405" s="347"/>
      <c r="G405" s="347"/>
    </row>
    <row r="406" spans="2:7" ht="15">
      <c r="B406" s="348">
        <v>42747.402916666666</v>
      </c>
      <c r="C406" s="349">
        <v>3500</v>
      </c>
      <c r="D406" s="280" t="s">
        <v>280</v>
      </c>
      <c r="E406" s="190"/>
      <c r="F406" s="347"/>
      <c r="G406" s="347"/>
    </row>
    <row r="407" spans="2:7" ht="15">
      <c r="B407" s="348">
        <v>42747.400231481479</v>
      </c>
      <c r="C407" s="349">
        <v>500</v>
      </c>
      <c r="D407" s="280" t="s">
        <v>281</v>
      </c>
      <c r="E407" s="190"/>
      <c r="F407" s="347"/>
      <c r="G407" s="347"/>
    </row>
    <row r="408" spans="2:7" ht="15">
      <c r="B408" s="348">
        <v>42747.363252314812</v>
      </c>
      <c r="C408" s="349">
        <v>5000</v>
      </c>
      <c r="D408" s="280" t="s">
        <v>142</v>
      </c>
      <c r="E408" s="190"/>
      <c r="F408" s="347"/>
      <c r="G408" s="347"/>
    </row>
    <row r="409" spans="2:7" ht="15">
      <c r="B409" s="348">
        <v>42747.333287037036</v>
      </c>
      <c r="C409" s="349">
        <v>1000</v>
      </c>
      <c r="D409" s="280" t="s">
        <v>282</v>
      </c>
      <c r="E409" s="190"/>
      <c r="F409" s="347"/>
      <c r="G409" s="347"/>
    </row>
    <row r="410" spans="2:7" ht="15">
      <c r="B410" s="348">
        <v>42747.319444444445</v>
      </c>
      <c r="C410" s="349">
        <v>1000</v>
      </c>
      <c r="D410" s="280" t="s">
        <v>19</v>
      </c>
      <c r="E410" s="190"/>
      <c r="F410" s="347"/>
      <c r="G410" s="347"/>
    </row>
    <row r="411" spans="2:7" ht="15">
      <c r="B411" s="348">
        <v>42747.318437499998</v>
      </c>
      <c r="C411" s="349">
        <v>300</v>
      </c>
      <c r="D411" s="280" t="s">
        <v>283</v>
      </c>
      <c r="E411" s="190"/>
      <c r="F411" s="347"/>
      <c r="G411" s="347"/>
    </row>
    <row r="412" spans="2:7" ht="15">
      <c r="B412" s="348">
        <v>42747.197916666664</v>
      </c>
      <c r="C412" s="349">
        <v>2000</v>
      </c>
      <c r="D412" s="280" t="s">
        <v>19</v>
      </c>
      <c r="E412" s="190"/>
      <c r="F412" s="347"/>
      <c r="G412" s="347"/>
    </row>
    <row r="413" spans="2:7" ht="15">
      <c r="B413" s="348">
        <v>42747.047500000001</v>
      </c>
      <c r="C413" s="349">
        <v>700</v>
      </c>
      <c r="D413" s="280" t="s">
        <v>122</v>
      </c>
      <c r="E413" s="190"/>
      <c r="F413" s="347"/>
      <c r="G413" s="347"/>
    </row>
    <row r="414" spans="2:7" ht="15">
      <c r="B414" s="348">
        <v>42746.954918981479</v>
      </c>
      <c r="C414" s="349">
        <v>300</v>
      </c>
      <c r="D414" s="280" t="s">
        <v>19</v>
      </c>
      <c r="E414" s="190"/>
      <c r="F414" s="347"/>
      <c r="G414" s="347"/>
    </row>
    <row r="415" spans="2:7" ht="15">
      <c r="B415" s="348">
        <v>42746.942847222221</v>
      </c>
      <c r="C415" s="349">
        <v>1500</v>
      </c>
      <c r="D415" s="280" t="s">
        <v>284</v>
      </c>
      <c r="E415" s="190"/>
      <c r="F415" s="347"/>
      <c r="G415" s="347"/>
    </row>
    <row r="416" spans="2:7" ht="15">
      <c r="B416" s="348">
        <v>42746.936273148145</v>
      </c>
      <c r="C416" s="349">
        <v>1000</v>
      </c>
      <c r="D416" s="280" t="s">
        <v>285</v>
      </c>
      <c r="E416" s="190"/>
      <c r="F416" s="347"/>
      <c r="G416" s="347"/>
    </row>
    <row r="417" spans="2:7" ht="15">
      <c r="B417" s="348">
        <v>42746.916666666664</v>
      </c>
      <c r="C417" s="349">
        <v>300</v>
      </c>
      <c r="D417" s="280" t="s">
        <v>19</v>
      </c>
      <c r="E417" s="190"/>
      <c r="F417" s="347"/>
      <c r="G417" s="347"/>
    </row>
    <row r="418" spans="2:7" ht="15">
      <c r="B418" s="348">
        <v>42746.902303240742</v>
      </c>
      <c r="C418" s="349">
        <v>300</v>
      </c>
      <c r="D418" s="280" t="s">
        <v>286</v>
      </c>
      <c r="E418" s="190"/>
      <c r="F418" s="347"/>
      <c r="G418" s="347"/>
    </row>
    <row r="419" spans="2:7" ht="15">
      <c r="B419" s="348">
        <v>42746.881944444445</v>
      </c>
      <c r="C419" s="349">
        <v>200</v>
      </c>
      <c r="D419" s="280" t="s">
        <v>19</v>
      </c>
      <c r="E419" s="190"/>
      <c r="F419" s="347"/>
      <c r="G419" s="347"/>
    </row>
    <row r="420" spans="2:7" ht="15">
      <c r="B420" s="348">
        <v>42746.865520833337</v>
      </c>
      <c r="C420" s="349">
        <v>200</v>
      </c>
      <c r="D420" s="280" t="s">
        <v>287</v>
      </c>
      <c r="E420" s="190"/>
      <c r="F420" s="347"/>
      <c r="G420" s="347"/>
    </row>
    <row r="421" spans="2:7" ht="15">
      <c r="B421" s="348">
        <v>42746.799293981479</v>
      </c>
      <c r="C421" s="349">
        <v>300</v>
      </c>
      <c r="D421" s="280" t="s">
        <v>288</v>
      </c>
      <c r="E421" s="190"/>
      <c r="F421" s="347"/>
      <c r="G421" s="347"/>
    </row>
    <row r="422" spans="2:7" ht="15">
      <c r="B422" s="348">
        <v>42746.709363425929</v>
      </c>
      <c r="C422" s="349">
        <v>1000</v>
      </c>
      <c r="D422" s="280" t="s">
        <v>289</v>
      </c>
      <c r="E422" s="190"/>
      <c r="F422" s="347"/>
      <c r="G422" s="347"/>
    </row>
    <row r="423" spans="2:7" ht="15">
      <c r="B423" s="348">
        <v>42746.667905092596</v>
      </c>
      <c r="C423" s="349">
        <v>7000</v>
      </c>
      <c r="D423" s="280" t="s">
        <v>290</v>
      </c>
      <c r="E423" s="190"/>
      <c r="F423" s="347"/>
      <c r="G423" s="347"/>
    </row>
    <row r="424" spans="2:7" ht="15">
      <c r="B424" s="348">
        <v>42746.644270833334</v>
      </c>
      <c r="C424" s="349">
        <v>200</v>
      </c>
      <c r="D424" s="280" t="s">
        <v>291</v>
      </c>
      <c r="E424" s="190"/>
      <c r="F424" s="347"/>
      <c r="G424" s="347"/>
    </row>
    <row r="425" spans="2:7" ht="15">
      <c r="B425" s="348">
        <v>42746.6328125</v>
      </c>
      <c r="C425" s="349">
        <v>3000</v>
      </c>
      <c r="D425" s="280" t="s">
        <v>292</v>
      </c>
      <c r="E425" s="190"/>
      <c r="F425" s="347"/>
      <c r="G425" s="347"/>
    </row>
    <row r="426" spans="2:7" ht="15">
      <c r="B426" s="348">
        <v>42746.61928240741</v>
      </c>
      <c r="C426" s="349">
        <v>200</v>
      </c>
      <c r="D426" s="280" t="s">
        <v>119</v>
      </c>
      <c r="E426" s="190"/>
      <c r="F426" s="347"/>
      <c r="G426" s="347"/>
    </row>
    <row r="427" spans="2:7" ht="15">
      <c r="B427" s="348">
        <v>42746.607870370368</v>
      </c>
      <c r="C427" s="349">
        <v>1000</v>
      </c>
      <c r="D427" s="280" t="s">
        <v>19</v>
      </c>
      <c r="E427" s="190"/>
      <c r="F427" s="347"/>
      <c r="G427" s="347"/>
    </row>
    <row r="428" spans="2:7" ht="15">
      <c r="B428" s="348">
        <v>42746.538668981484</v>
      </c>
      <c r="C428" s="349">
        <v>500</v>
      </c>
      <c r="D428" s="280" t="s">
        <v>293</v>
      </c>
      <c r="E428" s="190"/>
      <c r="F428" s="347"/>
      <c r="G428" s="347"/>
    </row>
    <row r="429" spans="2:7" ht="15">
      <c r="B429" s="348">
        <v>42746.526574074072</v>
      </c>
      <c r="C429" s="349">
        <v>300</v>
      </c>
      <c r="D429" s="280" t="s">
        <v>294</v>
      </c>
      <c r="E429" s="190"/>
      <c r="F429" s="347"/>
      <c r="G429" s="347"/>
    </row>
    <row r="430" spans="2:7" ht="15">
      <c r="B430" s="348">
        <v>42746.520891203705</v>
      </c>
      <c r="C430" s="349">
        <v>500</v>
      </c>
      <c r="D430" s="280" t="s">
        <v>19</v>
      </c>
      <c r="E430" s="190"/>
      <c r="F430" s="347"/>
      <c r="G430" s="347"/>
    </row>
    <row r="431" spans="2:7" ht="15">
      <c r="B431" s="348">
        <v>42746.503541666665</v>
      </c>
      <c r="C431" s="349">
        <v>500</v>
      </c>
      <c r="D431" s="280" t="s">
        <v>19</v>
      </c>
      <c r="E431" s="190"/>
      <c r="F431" s="347"/>
      <c r="G431" s="347"/>
    </row>
    <row r="432" spans="2:7" ht="15">
      <c r="B432" s="348">
        <v>42746.501516203702</v>
      </c>
      <c r="C432" s="349">
        <v>300</v>
      </c>
      <c r="D432" s="280" t="s">
        <v>295</v>
      </c>
      <c r="E432" s="190"/>
      <c r="F432" s="347"/>
      <c r="G432" s="347"/>
    </row>
    <row r="433" spans="2:7" ht="15">
      <c r="B433" s="348">
        <v>42746.476886574077</v>
      </c>
      <c r="C433" s="349">
        <v>500</v>
      </c>
      <c r="D433" s="280" t="s">
        <v>296</v>
      </c>
      <c r="E433" s="190"/>
      <c r="F433" s="347"/>
      <c r="G433" s="347"/>
    </row>
    <row r="434" spans="2:7" ht="15">
      <c r="B434" s="348">
        <v>42746.459791666668</v>
      </c>
      <c r="C434" s="349">
        <v>5000</v>
      </c>
      <c r="D434" s="280" t="s">
        <v>297</v>
      </c>
      <c r="E434" s="190"/>
      <c r="F434" s="347"/>
      <c r="G434" s="347"/>
    </row>
    <row r="435" spans="2:7" ht="15">
      <c r="B435" s="348">
        <v>42746.458333333336</v>
      </c>
      <c r="C435" s="349">
        <v>500</v>
      </c>
      <c r="D435" s="280" t="s">
        <v>19</v>
      </c>
      <c r="E435" s="190"/>
      <c r="F435" s="347"/>
      <c r="G435" s="347"/>
    </row>
    <row r="436" spans="2:7" ht="15">
      <c r="B436" s="348">
        <v>42746.447546296295</v>
      </c>
      <c r="C436" s="349">
        <v>100</v>
      </c>
      <c r="D436" s="280" t="s">
        <v>298</v>
      </c>
      <c r="E436" s="190"/>
      <c r="F436" s="347"/>
      <c r="G436" s="347"/>
    </row>
    <row r="437" spans="2:7" ht="15">
      <c r="B437" s="348">
        <v>42746.430358796293</v>
      </c>
      <c r="C437" s="349">
        <v>300</v>
      </c>
      <c r="D437" s="280" t="s">
        <v>296</v>
      </c>
      <c r="E437" s="190"/>
      <c r="F437" s="347"/>
      <c r="G437" s="347"/>
    </row>
    <row r="438" spans="2:7" ht="15">
      <c r="B438" s="348">
        <v>42746.378055555557</v>
      </c>
      <c r="C438" s="349">
        <v>700</v>
      </c>
      <c r="D438" s="280" t="s">
        <v>114</v>
      </c>
      <c r="E438" s="190"/>
      <c r="F438" s="347"/>
      <c r="G438" s="347"/>
    </row>
    <row r="439" spans="2:7" ht="15">
      <c r="B439" s="348">
        <v>42746.364618055559</v>
      </c>
      <c r="C439" s="349">
        <v>1000</v>
      </c>
      <c r="D439" s="280" t="s">
        <v>19</v>
      </c>
      <c r="E439" s="190"/>
      <c r="F439" s="347"/>
      <c r="G439" s="347"/>
    </row>
    <row r="440" spans="2:7" ht="15">
      <c r="B440" s="348">
        <v>42745.861203703702</v>
      </c>
      <c r="C440" s="349">
        <v>1</v>
      </c>
      <c r="D440" s="280" t="s">
        <v>19</v>
      </c>
      <c r="E440" s="190"/>
      <c r="F440" s="347"/>
      <c r="G440" s="347"/>
    </row>
    <row r="441" spans="2:7" ht="15">
      <c r="B441" s="348">
        <v>42745.858055555553</v>
      </c>
      <c r="C441" s="349">
        <v>1</v>
      </c>
      <c r="D441" s="280" t="s">
        <v>19</v>
      </c>
      <c r="E441" s="190"/>
      <c r="F441" s="347"/>
      <c r="G441" s="347"/>
    </row>
    <row r="442" spans="2:7" ht="15">
      <c r="B442" s="348">
        <v>42745.858032407406</v>
      </c>
      <c r="C442" s="349">
        <v>1</v>
      </c>
      <c r="D442" s="280" t="s">
        <v>19</v>
      </c>
      <c r="E442" s="190"/>
      <c r="F442" s="347"/>
      <c r="G442" s="347"/>
    </row>
    <row r="443" spans="2:7" ht="15">
      <c r="B443" s="348">
        <v>42745.857986111114</v>
      </c>
      <c r="C443" s="349">
        <v>1</v>
      </c>
      <c r="D443" s="280" t="s">
        <v>19</v>
      </c>
      <c r="E443" s="190"/>
      <c r="F443" s="347"/>
      <c r="G443" s="347"/>
    </row>
    <row r="444" spans="2:7" ht="15">
      <c r="B444" s="348">
        <v>42745.857974537037</v>
      </c>
      <c r="C444" s="349">
        <v>1</v>
      </c>
      <c r="D444" s="280" t="s">
        <v>19</v>
      </c>
      <c r="E444" s="190"/>
      <c r="F444" s="347"/>
      <c r="G444" s="347"/>
    </row>
    <row r="445" spans="2:7" ht="15">
      <c r="B445" s="348">
        <v>42745.857939814814</v>
      </c>
      <c r="C445" s="349">
        <v>1</v>
      </c>
      <c r="D445" s="280" t="s">
        <v>19</v>
      </c>
      <c r="E445" s="190"/>
      <c r="F445" s="347"/>
      <c r="G445" s="347"/>
    </row>
    <row r="446" spans="2:7" ht="15">
      <c r="B446" s="348">
        <v>42745.857905092591</v>
      </c>
      <c r="C446" s="349">
        <v>1</v>
      </c>
      <c r="D446" s="280" t="s">
        <v>19</v>
      </c>
      <c r="E446" s="190"/>
      <c r="F446" s="347"/>
      <c r="G446" s="347"/>
    </row>
    <row r="447" spans="2:7" ht="15">
      <c r="B447" s="348">
        <v>42745.857893518521</v>
      </c>
      <c r="C447" s="349">
        <v>1</v>
      </c>
      <c r="D447" s="280" t="s">
        <v>19</v>
      </c>
      <c r="E447" s="190"/>
      <c r="F447" s="347"/>
      <c r="G447" s="347"/>
    </row>
    <row r="448" spans="2:7" ht="15">
      <c r="B448" s="348">
        <v>42745.847291666665</v>
      </c>
      <c r="C448" s="349">
        <v>250</v>
      </c>
      <c r="D448" s="280" t="s">
        <v>19</v>
      </c>
      <c r="E448" s="190"/>
      <c r="F448" s="347"/>
      <c r="G448" s="347"/>
    </row>
    <row r="449" spans="2:7" ht="15">
      <c r="B449" s="348">
        <v>42745.810613425929</v>
      </c>
      <c r="C449" s="349">
        <v>2500</v>
      </c>
      <c r="D449" s="280" t="s">
        <v>299</v>
      </c>
      <c r="E449" s="190"/>
      <c r="F449" s="347"/>
      <c r="G449" s="347"/>
    </row>
    <row r="450" spans="2:7" ht="15">
      <c r="B450" s="348">
        <v>42745.800428240742</v>
      </c>
      <c r="C450" s="349">
        <v>500</v>
      </c>
      <c r="D450" s="280" t="s">
        <v>299</v>
      </c>
      <c r="E450" s="190"/>
      <c r="F450" s="347"/>
      <c r="G450" s="347"/>
    </row>
    <row r="451" spans="2:7" ht="15">
      <c r="B451" s="348">
        <v>42745.794756944444</v>
      </c>
      <c r="C451" s="349">
        <v>300</v>
      </c>
      <c r="D451" s="280" t="s">
        <v>300</v>
      </c>
      <c r="E451" s="190"/>
      <c r="F451" s="347"/>
      <c r="G451" s="347"/>
    </row>
    <row r="452" spans="2:7" ht="15">
      <c r="B452" s="348">
        <v>42745.763923611114</v>
      </c>
      <c r="C452" s="349">
        <v>1000</v>
      </c>
      <c r="D452" s="280" t="s">
        <v>19</v>
      </c>
      <c r="E452" s="190"/>
      <c r="F452" s="347"/>
      <c r="G452" s="347"/>
    </row>
    <row r="453" spans="2:7" ht="15">
      <c r="B453" s="348">
        <v>42745.758437500001</v>
      </c>
      <c r="C453" s="349">
        <v>500</v>
      </c>
      <c r="D453" s="280" t="s">
        <v>301</v>
      </c>
      <c r="E453" s="190"/>
      <c r="F453" s="347"/>
      <c r="G453" s="347"/>
    </row>
    <row r="454" spans="2:7" ht="15">
      <c r="B454" s="348">
        <v>42745.658391203702</v>
      </c>
      <c r="C454" s="349">
        <v>1000</v>
      </c>
      <c r="D454" s="280" t="s">
        <v>215</v>
      </c>
      <c r="E454" s="190"/>
      <c r="F454" s="347"/>
      <c r="G454" s="347"/>
    </row>
    <row r="455" spans="2:7" ht="15">
      <c r="B455" s="348">
        <v>42745.656284722223</v>
      </c>
      <c r="C455" s="349">
        <v>300</v>
      </c>
      <c r="D455" s="280" t="s">
        <v>19</v>
      </c>
      <c r="E455" s="190"/>
      <c r="F455" s="347"/>
      <c r="G455" s="347"/>
    </row>
    <row r="456" spans="2:7" ht="15">
      <c r="B456" s="348">
        <v>42745.653923611113</v>
      </c>
      <c r="C456" s="349">
        <v>10000</v>
      </c>
      <c r="D456" s="280" t="s">
        <v>302</v>
      </c>
      <c r="E456" s="190"/>
      <c r="F456" s="347"/>
      <c r="G456" s="347"/>
    </row>
    <row r="457" spans="2:7" ht="15">
      <c r="B457" s="348">
        <v>42745.590381944443</v>
      </c>
      <c r="C457" s="349">
        <v>1000</v>
      </c>
      <c r="D457" s="280" t="s">
        <v>19</v>
      </c>
      <c r="E457" s="190"/>
      <c r="F457" s="347"/>
      <c r="G457" s="347"/>
    </row>
    <row r="458" spans="2:7" ht="15">
      <c r="B458" s="348">
        <v>42745.531307870369</v>
      </c>
      <c r="C458" s="349">
        <v>1000</v>
      </c>
      <c r="D458" s="280" t="s">
        <v>19</v>
      </c>
      <c r="E458" s="190"/>
      <c r="F458" s="347"/>
      <c r="G458" s="347"/>
    </row>
    <row r="459" spans="2:7" ht="15">
      <c r="B459" s="348">
        <v>42745.515347222223</v>
      </c>
      <c r="C459" s="349">
        <v>15000</v>
      </c>
      <c r="D459" s="280" t="s">
        <v>303</v>
      </c>
      <c r="E459" s="190"/>
      <c r="F459" s="347"/>
      <c r="G459" s="347"/>
    </row>
    <row r="460" spans="2:7" ht="15">
      <c r="B460" s="348">
        <v>42745.496608796297</v>
      </c>
      <c r="C460" s="349">
        <v>300</v>
      </c>
      <c r="D460" s="280" t="s">
        <v>19</v>
      </c>
      <c r="E460" s="190"/>
      <c r="F460" s="347"/>
      <c r="G460" s="347"/>
    </row>
    <row r="461" spans="2:7" ht="15">
      <c r="B461" s="348">
        <v>42745.466458333336</v>
      </c>
      <c r="C461" s="349">
        <v>500</v>
      </c>
      <c r="D461" s="280" t="s">
        <v>304</v>
      </c>
      <c r="E461" s="190"/>
      <c r="F461" s="347"/>
      <c r="G461" s="347"/>
    </row>
    <row r="462" spans="2:7" ht="15">
      <c r="B462" s="348">
        <v>42745.462175925924</v>
      </c>
      <c r="C462" s="349">
        <v>10000</v>
      </c>
      <c r="D462" s="280" t="s">
        <v>148</v>
      </c>
      <c r="E462" s="190"/>
      <c r="F462" s="347"/>
      <c r="G462" s="347"/>
    </row>
    <row r="463" spans="2:7" ht="15">
      <c r="B463" s="348">
        <v>42745.423611111109</v>
      </c>
      <c r="C463" s="349">
        <v>200</v>
      </c>
      <c r="D463" s="280" t="s">
        <v>19</v>
      </c>
      <c r="E463" s="190"/>
      <c r="F463" s="347"/>
      <c r="G463" s="347"/>
    </row>
    <row r="464" spans="2:7" ht="15">
      <c r="B464" s="348">
        <v>42745.397928240738</v>
      </c>
      <c r="C464" s="349">
        <v>16000</v>
      </c>
      <c r="D464" s="280" t="s">
        <v>305</v>
      </c>
      <c r="E464" s="190"/>
      <c r="F464" s="347"/>
      <c r="G464" s="347"/>
    </row>
    <row r="465" spans="2:7" ht="15">
      <c r="B465" s="348">
        <v>42745.371527777781</v>
      </c>
      <c r="C465" s="349">
        <v>1000</v>
      </c>
      <c r="D465" s="280" t="s">
        <v>19</v>
      </c>
      <c r="E465" s="190"/>
      <c r="F465" s="347"/>
      <c r="G465" s="347"/>
    </row>
    <row r="466" spans="2:7" ht="15">
      <c r="B466" s="348">
        <v>42745.350694444445</v>
      </c>
      <c r="C466" s="349">
        <v>300</v>
      </c>
      <c r="D466" s="280" t="s">
        <v>19</v>
      </c>
      <c r="E466" s="190"/>
      <c r="F466" s="347"/>
      <c r="G466" s="347"/>
    </row>
    <row r="467" spans="2:7" ht="15">
      <c r="B467" s="348">
        <v>42745.343761574077</v>
      </c>
      <c r="C467" s="349">
        <v>1000</v>
      </c>
      <c r="D467" s="280" t="s">
        <v>19</v>
      </c>
      <c r="E467" s="190"/>
      <c r="F467" s="347"/>
      <c r="G467" s="347"/>
    </row>
    <row r="468" spans="2:7" ht="15">
      <c r="B468" s="348">
        <v>42745.012025462966</v>
      </c>
      <c r="C468" s="349">
        <v>5000</v>
      </c>
      <c r="D468" s="280" t="s">
        <v>136</v>
      </c>
      <c r="E468" s="190"/>
      <c r="F468" s="347"/>
      <c r="G468" s="347"/>
    </row>
    <row r="469" spans="2:7" ht="15">
      <c r="B469" s="348">
        <v>42744.972395833334</v>
      </c>
      <c r="C469" s="349">
        <v>2000</v>
      </c>
      <c r="D469" s="280" t="s">
        <v>19</v>
      </c>
      <c r="E469" s="190"/>
      <c r="F469" s="347"/>
      <c r="G469" s="347"/>
    </row>
    <row r="470" spans="2:7" ht="15">
      <c r="B470" s="348">
        <v>42744.930555555555</v>
      </c>
      <c r="C470" s="349">
        <v>300</v>
      </c>
      <c r="D470" s="280" t="s">
        <v>19</v>
      </c>
      <c r="E470" s="190"/>
      <c r="F470" s="347"/>
      <c r="G470" s="347"/>
    </row>
    <row r="471" spans="2:7" ht="15">
      <c r="B471" s="348">
        <v>42744.878472222219</v>
      </c>
      <c r="C471" s="349">
        <v>5000</v>
      </c>
      <c r="D471" s="280" t="s">
        <v>19</v>
      </c>
      <c r="E471" s="190"/>
      <c r="F471" s="347"/>
      <c r="G471" s="347"/>
    </row>
    <row r="472" spans="2:7" ht="15">
      <c r="B472" s="348">
        <v>42744.798611111109</v>
      </c>
      <c r="C472" s="349">
        <v>700</v>
      </c>
      <c r="D472" s="280" t="s">
        <v>19</v>
      </c>
      <c r="E472" s="190"/>
      <c r="F472" s="347"/>
      <c r="G472" s="347"/>
    </row>
    <row r="473" spans="2:7" ht="15">
      <c r="B473" s="348">
        <v>42744.773831018516</v>
      </c>
      <c r="C473" s="349">
        <v>1</v>
      </c>
      <c r="D473" s="280" t="s">
        <v>306</v>
      </c>
      <c r="E473" s="190"/>
      <c r="F473" s="347"/>
      <c r="G473" s="347"/>
    </row>
    <row r="474" spans="2:7" ht="15">
      <c r="B474" s="348">
        <v>42744.772766203707</v>
      </c>
      <c r="C474" s="349">
        <v>1</v>
      </c>
      <c r="D474" s="280" t="s">
        <v>306</v>
      </c>
      <c r="E474" s="190"/>
      <c r="F474" s="347"/>
      <c r="G474" s="347"/>
    </row>
    <row r="475" spans="2:7" ht="15">
      <c r="B475" s="348">
        <v>42744.772222222222</v>
      </c>
      <c r="C475" s="349">
        <v>1</v>
      </c>
      <c r="D475" s="280" t="s">
        <v>306</v>
      </c>
      <c r="E475" s="190"/>
      <c r="F475" s="347"/>
      <c r="G475" s="347"/>
    </row>
    <row r="476" spans="2:7" ht="15">
      <c r="B476" s="348">
        <v>42744.771666666667</v>
      </c>
      <c r="C476" s="349">
        <v>1</v>
      </c>
      <c r="D476" s="280" t="s">
        <v>306</v>
      </c>
      <c r="E476" s="190"/>
      <c r="F476" s="347"/>
      <c r="G476" s="347"/>
    </row>
    <row r="477" spans="2:7" ht="15">
      <c r="B477" s="348">
        <v>42744.770844907405</v>
      </c>
      <c r="C477" s="349">
        <v>1</v>
      </c>
      <c r="D477" s="280" t="s">
        <v>306</v>
      </c>
      <c r="E477" s="190"/>
      <c r="F477" s="347"/>
      <c r="G477" s="347"/>
    </row>
    <row r="478" spans="2:7" ht="15">
      <c r="B478" s="348">
        <v>42744.770509259259</v>
      </c>
      <c r="C478" s="349">
        <v>1</v>
      </c>
      <c r="D478" s="280" t="s">
        <v>306</v>
      </c>
      <c r="E478" s="190"/>
      <c r="F478" s="347"/>
      <c r="G478" s="347"/>
    </row>
    <row r="479" spans="2:7" ht="15">
      <c r="B479" s="348">
        <v>42744.770196759258</v>
      </c>
      <c r="C479" s="349">
        <v>1</v>
      </c>
      <c r="D479" s="280" t="s">
        <v>306</v>
      </c>
      <c r="E479" s="190"/>
      <c r="F479" s="347"/>
      <c r="G479" s="347"/>
    </row>
    <row r="480" spans="2:7" ht="15">
      <c r="B480" s="348">
        <v>42744.769907407404</v>
      </c>
      <c r="C480" s="349">
        <v>1</v>
      </c>
      <c r="D480" s="280" t="s">
        <v>306</v>
      </c>
      <c r="E480" s="190"/>
      <c r="F480" s="347"/>
      <c r="G480" s="347"/>
    </row>
    <row r="481" spans="2:7" ht="15">
      <c r="B481" s="348">
        <v>42744.769386574073</v>
      </c>
      <c r="C481" s="349">
        <v>1</v>
      </c>
      <c r="D481" s="280" t="s">
        <v>306</v>
      </c>
      <c r="E481" s="190"/>
      <c r="F481" s="347"/>
      <c r="G481" s="347"/>
    </row>
    <row r="482" spans="2:7" ht="15">
      <c r="B482" s="348">
        <v>42744.767893518518</v>
      </c>
      <c r="C482" s="349">
        <v>1</v>
      </c>
      <c r="D482" s="280" t="s">
        <v>306</v>
      </c>
      <c r="E482" s="190"/>
      <c r="F482" s="347"/>
      <c r="G482" s="347"/>
    </row>
    <row r="483" spans="2:7" ht="15">
      <c r="B483" s="348">
        <v>42744.767534722225</v>
      </c>
      <c r="C483" s="349">
        <v>1</v>
      </c>
      <c r="D483" s="280" t="s">
        <v>306</v>
      </c>
      <c r="E483" s="190"/>
      <c r="F483" s="347"/>
      <c r="G483" s="347"/>
    </row>
    <row r="484" spans="2:7" ht="15">
      <c r="B484" s="348">
        <v>42744.766226851854</v>
      </c>
      <c r="C484" s="349">
        <v>1</v>
      </c>
      <c r="D484" s="280" t="s">
        <v>306</v>
      </c>
      <c r="E484" s="190"/>
      <c r="F484" s="347"/>
      <c r="G484" s="347"/>
    </row>
    <row r="485" spans="2:7" ht="15">
      <c r="B485" s="348">
        <v>42744.745428240742</v>
      </c>
      <c r="C485" s="349">
        <v>2000</v>
      </c>
      <c r="D485" s="280" t="s">
        <v>307</v>
      </c>
      <c r="E485" s="190"/>
      <c r="F485" s="347"/>
      <c r="G485" s="347"/>
    </row>
    <row r="486" spans="2:7" ht="15">
      <c r="B486" s="348">
        <v>42744.736273148148</v>
      </c>
      <c r="C486" s="349">
        <v>200</v>
      </c>
      <c r="D486" s="280" t="s">
        <v>19</v>
      </c>
      <c r="E486" s="190"/>
      <c r="F486" s="347"/>
      <c r="G486" s="347"/>
    </row>
    <row r="487" spans="2:7" ht="15">
      <c r="B487" s="348">
        <v>42744.65766203704</v>
      </c>
      <c r="C487" s="349">
        <v>300</v>
      </c>
      <c r="D487" s="280" t="s">
        <v>55</v>
      </c>
      <c r="E487" s="190"/>
      <c r="F487" s="347"/>
      <c r="G487" s="347"/>
    </row>
    <row r="488" spans="2:7" ht="15">
      <c r="B488" s="348">
        <v>42744.625023148146</v>
      </c>
      <c r="C488" s="349">
        <v>500</v>
      </c>
      <c r="D488" s="280" t="s">
        <v>19</v>
      </c>
      <c r="E488" s="190"/>
      <c r="F488" s="347"/>
      <c r="G488" s="347"/>
    </row>
    <row r="489" spans="2:7" ht="15">
      <c r="B489" s="348">
        <v>42744.617893518516</v>
      </c>
      <c r="C489" s="349">
        <v>300000</v>
      </c>
      <c r="D489" s="280" t="s">
        <v>175</v>
      </c>
      <c r="E489" s="190"/>
      <c r="F489" s="347"/>
      <c r="G489" s="347"/>
    </row>
    <row r="490" spans="2:7" ht="15">
      <c r="B490" s="348">
        <v>42744.617349537039</v>
      </c>
      <c r="C490" s="349">
        <v>200000</v>
      </c>
      <c r="D490" s="280" t="s">
        <v>175</v>
      </c>
      <c r="E490" s="190"/>
      <c r="F490" s="347"/>
      <c r="G490" s="347"/>
    </row>
    <row r="491" spans="2:7" ht="15">
      <c r="B491" s="348">
        <v>42744.616689814815</v>
      </c>
      <c r="C491" s="349">
        <v>100000</v>
      </c>
      <c r="D491" s="280" t="s">
        <v>175</v>
      </c>
      <c r="E491" s="190"/>
      <c r="F491" s="347"/>
      <c r="G491" s="347"/>
    </row>
    <row r="492" spans="2:7" ht="15">
      <c r="B492" s="348">
        <v>42744.603333333333</v>
      </c>
      <c r="C492" s="349">
        <v>3000</v>
      </c>
      <c r="D492" s="280" t="s">
        <v>308</v>
      </c>
      <c r="E492" s="190"/>
      <c r="F492" s="347"/>
      <c r="G492" s="347"/>
    </row>
    <row r="493" spans="2:7" ht="15">
      <c r="B493" s="348">
        <v>42744.583553240744</v>
      </c>
      <c r="C493" s="349">
        <v>50</v>
      </c>
      <c r="D493" s="280" t="s">
        <v>19</v>
      </c>
      <c r="E493" s="190"/>
      <c r="F493" s="347"/>
      <c r="G493" s="347"/>
    </row>
    <row r="494" spans="2:7" ht="15">
      <c r="B494" s="348">
        <v>42744.58079861111</v>
      </c>
      <c r="C494" s="349">
        <v>500</v>
      </c>
      <c r="D494" s="280" t="s">
        <v>309</v>
      </c>
      <c r="E494" s="190"/>
      <c r="F494" s="347"/>
      <c r="G494" s="347"/>
    </row>
    <row r="495" spans="2:7" ht="15">
      <c r="B495" s="348">
        <v>42744.555601851855</v>
      </c>
      <c r="C495" s="349">
        <v>500</v>
      </c>
      <c r="D495" s="280" t="s">
        <v>19</v>
      </c>
      <c r="E495" s="190"/>
      <c r="F495" s="347"/>
      <c r="G495" s="347"/>
    </row>
    <row r="496" spans="2:7" ht="15">
      <c r="B496" s="348">
        <v>42744.514224537037</v>
      </c>
      <c r="C496" s="349">
        <v>300</v>
      </c>
      <c r="D496" s="280" t="s">
        <v>310</v>
      </c>
      <c r="E496" s="190"/>
      <c r="F496" s="347"/>
      <c r="G496" s="347"/>
    </row>
    <row r="497" spans="2:7" ht="15">
      <c r="B497" s="348">
        <v>42744.451388888891</v>
      </c>
      <c r="C497" s="349">
        <v>500</v>
      </c>
      <c r="D497" s="280" t="s">
        <v>19</v>
      </c>
      <c r="E497" s="190"/>
      <c r="F497" s="347"/>
      <c r="G497" s="347"/>
    </row>
    <row r="498" spans="2:7" ht="15">
      <c r="B498" s="348">
        <v>42744.333333333336</v>
      </c>
      <c r="C498" s="349">
        <v>1000</v>
      </c>
      <c r="D498" s="280" t="s">
        <v>19</v>
      </c>
      <c r="E498" s="190"/>
      <c r="F498" s="347"/>
      <c r="G498" s="347"/>
    </row>
    <row r="499" spans="2:7" ht="15">
      <c r="B499" s="348">
        <v>42744.02789351852</v>
      </c>
      <c r="C499" s="349">
        <v>2000</v>
      </c>
      <c r="D499" s="280" t="s">
        <v>19</v>
      </c>
      <c r="E499" s="190"/>
      <c r="F499" s="347"/>
      <c r="G499" s="347"/>
    </row>
    <row r="500" spans="2:7" ht="15">
      <c r="B500" s="348">
        <v>42743.979328703703</v>
      </c>
      <c r="C500" s="349">
        <v>3000</v>
      </c>
      <c r="D500" s="280" t="s">
        <v>311</v>
      </c>
      <c r="E500" s="190"/>
      <c r="F500" s="347"/>
      <c r="G500" s="347"/>
    </row>
    <row r="501" spans="2:7" ht="15">
      <c r="B501" s="348">
        <v>42743.96875</v>
      </c>
      <c r="C501" s="349">
        <v>300</v>
      </c>
      <c r="D501" s="280" t="s">
        <v>19</v>
      </c>
      <c r="E501" s="190"/>
      <c r="F501" s="347"/>
      <c r="G501" s="347"/>
    </row>
    <row r="502" spans="2:7" ht="15">
      <c r="B502" s="348">
        <v>42743.904629629629</v>
      </c>
      <c r="C502" s="349">
        <v>300</v>
      </c>
      <c r="D502" s="280" t="s">
        <v>118</v>
      </c>
      <c r="E502" s="190"/>
      <c r="F502" s="347"/>
      <c r="G502" s="347"/>
    </row>
    <row r="503" spans="2:7" ht="15">
      <c r="B503" s="348">
        <v>42743.871562499997</v>
      </c>
      <c r="C503" s="349">
        <v>300</v>
      </c>
      <c r="D503" s="280" t="s">
        <v>19</v>
      </c>
      <c r="E503" s="190"/>
      <c r="F503" s="347"/>
      <c r="G503" s="347"/>
    </row>
    <row r="504" spans="2:7" ht="15">
      <c r="B504" s="348">
        <v>42743.638888888891</v>
      </c>
      <c r="C504" s="349">
        <v>300</v>
      </c>
      <c r="D504" s="280" t="s">
        <v>19</v>
      </c>
      <c r="E504" s="190"/>
      <c r="F504" s="347"/>
      <c r="G504" s="347"/>
    </row>
    <row r="505" spans="2:7" ht="15">
      <c r="B505" s="348">
        <v>42743.479317129626</v>
      </c>
      <c r="C505" s="349">
        <v>300</v>
      </c>
      <c r="D505" s="280" t="s">
        <v>19</v>
      </c>
      <c r="E505" s="190"/>
      <c r="F505" s="347"/>
      <c r="G505" s="347"/>
    </row>
    <row r="506" spans="2:7" ht="15">
      <c r="B506" s="348">
        <v>42743.47929398148</v>
      </c>
      <c r="C506" s="349">
        <v>100</v>
      </c>
      <c r="D506" s="280" t="s">
        <v>19</v>
      </c>
      <c r="E506" s="190"/>
      <c r="F506" s="347"/>
      <c r="G506" s="347"/>
    </row>
    <row r="507" spans="2:7" ht="15">
      <c r="B507" s="348">
        <v>42743.417187500003</v>
      </c>
      <c r="C507" s="349">
        <v>2000</v>
      </c>
      <c r="D507" s="280" t="s">
        <v>312</v>
      </c>
      <c r="E507" s="190"/>
      <c r="F507" s="347"/>
      <c r="G507" s="347"/>
    </row>
    <row r="508" spans="2:7" ht="15">
      <c r="B508" s="348">
        <v>42742.98269675926</v>
      </c>
      <c r="C508" s="349">
        <v>100</v>
      </c>
      <c r="D508" s="280" t="s">
        <v>19</v>
      </c>
      <c r="E508" s="190"/>
      <c r="F508" s="347"/>
      <c r="G508" s="347"/>
    </row>
    <row r="509" spans="2:7" ht="15">
      <c r="B509" s="348">
        <v>42742.927083333336</v>
      </c>
      <c r="C509" s="349">
        <v>3000</v>
      </c>
      <c r="D509" s="280" t="s">
        <v>19</v>
      </c>
      <c r="E509" s="190"/>
      <c r="F509" s="347"/>
      <c r="G509" s="347"/>
    </row>
    <row r="510" spans="2:7" ht="15">
      <c r="B510" s="348">
        <v>42742.899733796294</v>
      </c>
      <c r="C510" s="349">
        <v>500</v>
      </c>
      <c r="D510" s="280" t="s">
        <v>313</v>
      </c>
      <c r="E510" s="190"/>
      <c r="F510" s="347"/>
      <c r="G510" s="347"/>
    </row>
    <row r="511" spans="2:7" ht="15">
      <c r="B511" s="348">
        <v>42742.830104166664</v>
      </c>
      <c r="C511" s="349">
        <v>300</v>
      </c>
      <c r="D511" s="280" t="s">
        <v>314</v>
      </c>
      <c r="E511" s="190"/>
      <c r="F511" s="347"/>
      <c r="G511" s="347"/>
    </row>
    <row r="512" spans="2:7" ht="15">
      <c r="B512" s="348">
        <v>42742.813055555554</v>
      </c>
      <c r="C512" s="349">
        <v>3500</v>
      </c>
      <c r="D512" s="280" t="s">
        <v>315</v>
      </c>
      <c r="E512" s="190"/>
      <c r="F512" s="347"/>
      <c r="G512" s="347"/>
    </row>
    <row r="513" spans="2:7" ht="15">
      <c r="B513" s="348">
        <v>42742.8125</v>
      </c>
      <c r="C513" s="349">
        <v>100</v>
      </c>
      <c r="D513" s="280" t="s">
        <v>19</v>
      </c>
      <c r="E513" s="190"/>
      <c r="F513" s="347"/>
      <c r="G513" s="347"/>
    </row>
    <row r="514" spans="2:7" ht="15">
      <c r="B514" s="348">
        <v>42742.799050925925</v>
      </c>
      <c r="C514" s="349">
        <v>300</v>
      </c>
      <c r="D514" s="280" t="s">
        <v>316</v>
      </c>
      <c r="E514" s="190"/>
      <c r="F514" s="347"/>
      <c r="G514" s="347"/>
    </row>
    <row r="515" spans="2:7" ht="15">
      <c r="B515" s="348">
        <v>42742.753553240742</v>
      </c>
      <c r="C515" s="349">
        <v>500</v>
      </c>
      <c r="D515" s="280" t="s">
        <v>19</v>
      </c>
      <c r="E515" s="190"/>
      <c r="F515" s="347"/>
      <c r="G515" s="347"/>
    </row>
    <row r="516" spans="2:7" ht="15">
      <c r="B516" s="348">
        <v>42742.642372685186</v>
      </c>
      <c r="C516" s="349">
        <v>100</v>
      </c>
      <c r="D516" s="280" t="s">
        <v>19</v>
      </c>
      <c r="E516" s="190"/>
      <c r="F516" s="347"/>
      <c r="G516" s="347"/>
    </row>
    <row r="517" spans="2:7" ht="15">
      <c r="B517" s="348">
        <v>42742.630057870374</v>
      </c>
      <c r="C517" s="349">
        <v>1000</v>
      </c>
      <c r="D517" s="280" t="s">
        <v>317</v>
      </c>
      <c r="E517" s="190"/>
      <c r="F517" s="347"/>
      <c r="G517" s="347"/>
    </row>
    <row r="518" spans="2:7" ht="15">
      <c r="B518" s="348">
        <v>42742.586828703701</v>
      </c>
      <c r="C518" s="349">
        <v>300</v>
      </c>
      <c r="D518" s="280" t="s">
        <v>19</v>
      </c>
      <c r="E518" s="190"/>
      <c r="F518" s="347"/>
      <c r="G518" s="347"/>
    </row>
    <row r="519" spans="2:7" ht="15">
      <c r="B519" s="348">
        <v>42742.576423611114</v>
      </c>
      <c r="C519" s="349">
        <v>500</v>
      </c>
      <c r="D519" s="280" t="s">
        <v>19</v>
      </c>
      <c r="E519" s="190"/>
      <c r="F519" s="347"/>
      <c r="G519" s="347"/>
    </row>
    <row r="520" spans="2:7" ht="15">
      <c r="B520" s="348">
        <v>42742.510439814818</v>
      </c>
      <c r="C520" s="349">
        <v>100</v>
      </c>
      <c r="D520" s="280" t="s">
        <v>19</v>
      </c>
      <c r="E520" s="190"/>
      <c r="F520" s="347"/>
      <c r="G520" s="347"/>
    </row>
    <row r="521" spans="2:7" ht="15">
      <c r="B521" s="348">
        <v>42742.388888888891</v>
      </c>
      <c r="C521" s="349">
        <v>300</v>
      </c>
      <c r="D521" s="280" t="s">
        <v>19</v>
      </c>
      <c r="E521" s="190"/>
      <c r="F521" s="347"/>
      <c r="G521" s="347"/>
    </row>
    <row r="522" spans="2:7" ht="15">
      <c r="B522" s="348">
        <v>42742.132696759261</v>
      </c>
      <c r="C522" s="349">
        <v>300</v>
      </c>
      <c r="D522" s="280" t="s">
        <v>237</v>
      </c>
      <c r="E522" s="190"/>
      <c r="F522" s="347"/>
      <c r="G522" s="347"/>
    </row>
    <row r="523" spans="2:7" ht="15">
      <c r="B523" s="348">
        <v>42742.027604166666</v>
      </c>
      <c r="C523" s="349">
        <v>3000</v>
      </c>
      <c r="D523" s="280" t="s">
        <v>318</v>
      </c>
      <c r="E523" s="190"/>
      <c r="F523" s="347"/>
      <c r="G523" s="347"/>
    </row>
    <row r="524" spans="2:7" ht="15">
      <c r="B524" s="348">
        <v>42742.017500000002</v>
      </c>
      <c r="C524" s="349">
        <v>500</v>
      </c>
      <c r="D524" s="280" t="s">
        <v>319</v>
      </c>
      <c r="E524" s="190"/>
      <c r="F524" s="347"/>
      <c r="G524" s="347"/>
    </row>
    <row r="525" spans="2:7" ht="15">
      <c r="B525" s="348">
        <v>42741.996215277781</v>
      </c>
      <c r="C525" s="349">
        <v>300</v>
      </c>
      <c r="D525" s="280" t="s">
        <v>320</v>
      </c>
      <c r="E525" s="190"/>
      <c r="F525" s="347"/>
      <c r="G525" s="347"/>
    </row>
    <row r="526" spans="2:7" ht="15">
      <c r="B526" s="348">
        <v>42741.964270833334</v>
      </c>
      <c r="C526" s="349">
        <v>500</v>
      </c>
      <c r="D526" s="280" t="s">
        <v>321</v>
      </c>
      <c r="E526" s="190"/>
      <c r="F526" s="347"/>
      <c r="G526" s="347"/>
    </row>
    <row r="527" spans="2:7" ht="15">
      <c r="B527" s="348">
        <v>42741.915763888886</v>
      </c>
      <c r="C527" s="349">
        <v>500</v>
      </c>
      <c r="D527" s="280" t="s">
        <v>322</v>
      </c>
      <c r="E527" s="190"/>
      <c r="F527" s="347"/>
      <c r="G527" s="347"/>
    </row>
    <row r="528" spans="2:7" ht="15">
      <c r="B528" s="348">
        <v>42741.887719907405</v>
      </c>
      <c r="C528" s="349">
        <v>15000</v>
      </c>
      <c r="D528" s="280" t="s">
        <v>323</v>
      </c>
      <c r="E528" s="190"/>
      <c r="F528" s="347"/>
      <c r="G528" s="347"/>
    </row>
    <row r="529" spans="2:7" ht="15">
      <c r="B529" s="348">
        <v>42741.861111111109</v>
      </c>
      <c r="C529" s="349">
        <v>100</v>
      </c>
      <c r="D529" s="280" t="s">
        <v>19</v>
      </c>
      <c r="E529" s="190"/>
      <c r="F529" s="347"/>
      <c r="G529" s="347"/>
    </row>
    <row r="530" spans="2:7" ht="15">
      <c r="B530" s="348">
        <v>42741.85765046296</v>
      </c>
      <c r="C530" s="349">
        <v>1000</v>
      </c>
      <c r="D530" s="280" t="s">
        <v>19</v>
      </c>
      <c r="E530" s="190"/>
      <c r="F530" s="347"/>
      <c r="G530" s="347"/>
    </row>
    <row r="531" spans="2:7" ht="15">
      <c r="B531" s="348">
        <v>42741.854166666664</v>
      </c>
      <c r="C531" s="349">
        <v>300</v>
      </c>
      <c r="D531" s="280" t="s">
        <v>19</v>
      </c>
      <c r="E531" s="190"/>
      <c r="F531" s="347"/>
      <c r="G531" s="347"/>
    </row>
    <row r="532" spans="2:7" ht="15">
      <c r="B532" s="348">
        <v>42741.838854166665</v>
      </c>
      <c r="C532" s="349">
        <v>200</v>
      </c>
      <c r="D532" s="280" t="s">
        <v>324</v>
      </c>
      <c r="E532" s="190"/>
      <c r="F532" s="347"/>
      <c r="G532" s="347"/>
    </row>
    <row r="533" spans="2:7" ht="15">
      <c r="B533" s="348">
        <v>42741.772743055553</v>
      </c>
      <c r="C533" s="349">
        <v>10000</v>
      </c>
      <c r="D533" s="280" t="s">
        <v>146</v>
      </c>
      <c r="E533" s="190"/>
      <c r="F533" s="347"/>
      <c r="G533" s="347"/>
    </row>
    <row r="534" spans="2:7" ht="15">
      <c r="B534" s="348">
        <v>42741.745856481481</v>
      </c>
      <c r="C534" s="349">
        <v>350</v>
      </c>
      <c r="D534" s="280" t="s">
        <v>325</v>
      </c>
      <c r="E534" s="190"/>
      <c r="F534" s="347"/>
      <c r="G534" s="347"/>
    </row>
    <row r="535" spans="2:7" ht="15">
      <c r="B535" s="348">
        <v>42741.623252314814</v>
      </c>
      <c r="C535" s="349">
        <v>1000</v>
      </c>
      <c r="D535" s="280" t="s">
        <v>134</v>
      </c>
      <c r="E535" s="190"/>
      <c r="F535" s="347"/>
      <c r="G535" s="347"/>
    </row>
    <row r="536" spans="2:7" ht="15">
      <c r="B536" s="348">
        <v>42741.555706018517</v>
      </c>
      <c r="C536" s="349">
        <v>500</v>
      </c>
      <c r="D536" s="280" t="s">
        <v>19</v>
      </c>
      <c r="E536" s="190"/>
      <c r="F536" s="347"/>
      <c r="G536" s="347"/>
    </row>
    <row r="537" spans="2:7" ht="15">
      <c r="B537" s="348">
        <v>42741.528020833335</v>
      </c>
      <c r="C537" s="349">
        <v>100</v>
      </c>
      <c r="D537" s="280" t="s">
        <v>19</v>
      </c>
      <c r="E537" s="190"/>
      <c r="F537" s="347"/>
      <c r="G537" s="347"/>
    </row>
    <row r="538" spans="2:7" ht="15">
      <c r="B538" s="348">
        <v>42741.486111111109</v>
      </c>
      <c r="C538" s="349">
        <v>600</v>
      </c>
      <c r="D538" s="280" t="s">
        <v>19</v>
      </c>
      <c r="E538" s="190"/>
      <c r="F538" s="347"/>
      <c r="G538" s="347"/>
    </row>
    <row r="539" spans="2:7" ht="15">
      <c r="B539" s="348">
        <v>42741.4606712963</v>
      </c>
      <c r="C539" s="349">
        <v>500</v>
      </c>
      <c r="D539" s="280" t="s">
        <v>326</v>
      </c>
      <c r="E539" s="190"/>
      <c r="F539" s="347"/>
      <c r="G539" s="347"/>
    </row>
    <row r="540" spans="2:7" ht="15">
      <c r="B540" s="348">
        <v>42741.441018518519</v>
      </c>
      <c r="C540" s="349">
        <v>500</v>
      </c>
      <c r="D540" s="280" t="s">
        <v>19</v>
      </c>
      <c r="E540" s="190"/>
      <c r="F540" s="347"/>
      <c r="G540" s="347"/>
    </row>
    <row r="541" spans="2:7" ht="15">
      <c r="B541" s="348">
        <v>42741.409722222219</v>
      </c>
      <c r="C541" s="349">
        <v>3000</v>
      </c>
      <c r="D541" s="280" t="s">
        <v>19</v>
      </c>
      <c r="E541" s="190"/>
      <c r="F541" s="347"/>
      <c r="G541" s="347"/>
    </row>
    <row r="542" spans="2:7" ht="15">
      <c r="B542" s="348">
        <v>42741.072916666664</v>
      </c>
      <c r="C542" s="349">
        <v>1500</v>
      </c>
      <c r="D542" s="280" t="s">
        <v>19</v>
      </c>
      <c r="E542" s="190"/>
      <c r="F542" s="347"/>
      <c r="G542" s="347"/>
    </row>
    <row r="543" spans="2:7" ht="15">
      <c r="B543" s="348">
        <v>42741.059918981482</v>
      </c>
      <c r="C543" s="349">
        <v>400</v>
      </c>
      <c r="D543" s="280" t="s">
        <v>327</v>
      </c>
      <c r="E543" s="190"/>
      <c r="F543" s="347"/>
      <c r="G543" s="347"/>
    </row>
    <row r="544" spans="2:7" ht="15">
      <c r="B544" s="348">
        <v>42740.972280092596</v>
      </c>
      <c r="C544" s="349">
        <v>2000</v>
      </c>
      <c r="D544" s="280" t="s">
        <v>19</v>
      </c>
      <c r="E544" s="190"/>
      <c r="F544" s="347"/>
      <c r="G544" s="347"/>
    </row>
    <row r="545" spans="2:7" ht="15">
      <c r="B545" s="348">
        <v>42740.944444444445</v>
      </c>
      <c r="C545" s="349">
        <v>200</v>
      </c>
      <c r="D545" s="280" t="s">
        <v>19</v>
      </c>
      <c r="E545" s="190"/>
      <c r="F545" s="347"/>
      <c r="G545" s="347"/>
    </row>
    <row r="546" spans="2:7" ht="15">
      <c r="B546" s="348">
        <v>42740.909803240742</v>
      </c>
      <c r="C546" s="349">
        <v>300</v>
      </c>
      <c r="D546" s="280" t="s">
        <v>19</v>
      </c>
      <c r="E546" s="190"/>
      <c r="F546" s="347"/>
      <c r="G546" s="347"/>
    </row>
    <row r="547" spans="2:7" ht="15">
      <c r="B547" s="348">
        <v>42740.881944444445</v>
      </c>
      <c r="C547" s="349">
        <v>200</v>
      </c>
      <c r="D547" s="280" t="s">
        <v>19</v>
      </c>
      <c r="E547" s="190"/>
      <c r="F547" s="347"/>
      <c r="G547" s="347"/>
    </row>
    <row r="548" spans="2:7" ht="15">
      <c r="B548" s="348">
        <v>42740.875</v>
      </c>
      <c r="C548" s="349">
        <v>3000</v>
      </c>
      <c r="D548" s="280" t="s">
        <v>19</v>
      </c>
      <c r="E548" s="190"/>
      <c r="F548" s="347"/>
      <c r="G548" s="347"/>
    </row>
    <row r="549" spans="2:7" ht="15">
      <c r="B549" s="348">
        <v>42740.732638888891</v>
      </c>
      <c r="C549" s="349">
        <v>300</v>
      </c>
      <c r="D549" s="280" t="s">
        <v>19</v>
      </c>
      <c r="E549" s="190"/>
      <c r="F549" s="347"/>
      <c r="G549" s="347"/>
    </row>
    <row r="550" spans="2:7" ht="15">
      <c r="B550" s="348">
        <v>42740.684247685182</v>
      </c>
      <c r="C550" s="349">
        <v>300</v>
      </c>
      <c r="D550" s="280" t="s">
        <v>19</v>
      </c>
      <c r="E550" s="190"/>
      <c r="F550" s="347"/>
      <c r="G550" s="347"/>
    </row>
    <row r="551" spans="2:7" ht="15">
      <c r="B551" s="348">
        <v>42740.642407407409</v>
      </c>
      <c r="C551" s="349">
        <v>100</v>
      </c>
      <c r="D551" s="280" t="s">
        <v>19</v>
      </c>
      <c r="E551" s="190"/>
      <c r="F551" s="347"/>
      <c r="G551" s="347"/>
    </row>
    <row r="552" spans="2:7" ht="15">
      <c r="B552" s="348">
        <v>42740.583032407405</v>
      </c>
      <c r="C552" s="349">
        <v>1000</v>
      </c>
      <c r="D552" s="280" t="s">
        <v>328</v>
      </c>
      <c r="E552" s="190"/>
      <c r="F552" s="347"/>
      <c r="G552" s="347"/>
    </row>
    <row r="553" spans="2:7" ht="15">
      <c r="B553" s="348">
        <v>42740.580069444448</v>
      </c>
      <c r="C553" s="349">
        <v>1000</v>
      </c>
      <c r="D553" s="280" t="s">
        <v>19</v>
      </c>
      <c r="E553" s="190"/>
      <c r="F553" s="347"/>
      <c r="G553" s="347"/>
    </row>
    <row r="554" spans="2:7" ht="15">
      <c r="B554" s="348">
        <v>42740.518587962964</v>
      </c>
      <c r="C554" s="349">
        <v>100</v>
      </c>
      <c r="D554" s="280" t="s">
        <v>173</v>
      </c>
      <c r="E554" s="190"/>
      <c r="F554" s="347"/>
      <c r="G554" s="347"/>
    </row>
    <row r="555" spans="2:7" ht="15">
      <c r="B555" s="348">
        <v>42740.482638888891</v>
      </c>
      <c r="C555" s="349">
        <v>100</v>
      </c>
      <c r="D555" s="280" t="s">
        <v>19</v>
      </c>
      <c r="E555" s="190"/>
      <c r="F555" s="347"/>
      <c r="G555" s="347"/>
    </row>
    <row r="556" spans="2:7" ht="15">
      <c r="B556" s="348">
        <v>42740.430625000001</v>
      </c>
      <c r="C556" s="349">
        <v>500</v>
      </c>
      <c r="D556" s="280" t="s">
        <v>19</v>
      </c>
      <c r="E556" s="190"/>
      <c r="F556" s="347"/>
      <c r="G556" s="347"/>
    </row>
    <row r="557" spans="2:7" ht="15">
      <c r="B557" s="348">
        <v>42740.402962962966</v>
      </c>
      <c r="C557" s="349">
        <v>300</v>
      </c>
      <c r="D557" s="280" t="s">
        <v>19</v>
      </c>
      <c r="E557" s="190"/>
      <c r="F557" s="347"/>
      <c r="G557" s="347"/>
    </row>
    <row r="558" spans="2:7" ht="15">
      <c r="B558" s="348">
        <v>42740.131944444445</v>
      </c>
      <c r="C558" s="349">
        <v>300</v>
      </c>
      <c r="D558" s="280" t="s">
        <v>19</v>
      </c>
      <c r="E558" s="190"/>
      <c r="F558" s="347"/>
      <c r="G558" s="347"/>
    </row>
    <row r="559" spans="2:7" ht="15">
      <c r="B559" s="348">
        <v>42739.937789351854</v>
      </c>
      <c r="C559" s="349">
        <v>1000</v>
      </c>
      <c r="D559" s="280" t="s">
        <v>19</v>
      </c>
      <c r="E559" s="190"/>
      <c r="F559" s="347"/>
      <c r="G559" s="347"/>
    </row>
    <row r="560" spans="2:7" ht="15">
      <c r="B560" s="348">
        <v>42739.818935185183</v>
      </c>
      <c r="C560" s="349">
        <v>100</v>
      </c>
      <c r="D560" s="280" t="s">
        <v>329</v>
      </c>
      <c r="E560" s="190"/>
      <c r="F560" s="347"/>
      <c r="G560" s="347"/>
    </row>
    <row r="561" spans="2:7" ht="15">
      <c r="B561" s="348">
        <v>42739.805567129632</v>
      </c>
      <c r="C561" s="349">
        <v>500</v>
      </c>
      <c r="D561" s="280" t="s">
        <v>19</v>
      </c>
      <c r="E561" s="190"/>
      <c r="F561" s="347"/>
      <c r="G561" s="347"/>
    </row>
    <row r="562" spans="2:7" ht="15">
      <c r="B562" s="348">
        <v>42739.799120370371</v>
      </c>
      <c r="C562" s="349">
        <v>3000</v>
      </c>
      <c r="D562" s="280" t="s">
        <v>330</v>
      </c>
      <c r="E562" s="190"/>
      <c r="F562" s="347"/>
      <c r="G562" s="347"/>
    </row>
    <row r="563" spans="2:7" ht="15">
      <c r="B563" s="348">
        <v>42739.76394675926</v>
      </c>
      <c r="C563" s="349">
        <v>100</v>
      </c>
      <c r="D563" s="280" t="s">
        <v>19</v>
      </c>
      <c r="E563" s="190"/>
      <c r="F563" s="347"/>
      <c r="G563" s="347"/>
    </row>
    <row r="564" spans="2:7" ht="15">
      <c r="B564" s="348">
        <v>42739.652141203704</v>
      </c>
      <c r="C564" s="349">
        <v>500</v>
      </c>
      <c r="D564" s="280" t="s">
        <v>331</v>
      </c>
      <c r="E564" s="190"/>
      <c r="F564" s="347"/>
      <c r="G564" s="347"/>
    </row>
    <row r="565" spans="2:7" ht="15">
      <c r="B565" s="348">
        <v>42739.646770833337</v>
      </c>
      <c r="C565" s="349">
        <v>8500</v>
      </c>
      <c r="D565" s="280" t="s">
        <v>331</v>
      </c>
      <c r="E565" s="190"/>
      <c r="F565" s="347"/>
      <c r="G565" s="347"/>
    </row>
    <row r="566" spans="2:7" ht="15">
      <c r="B566" s="348">
        <v>42739.586805555555</v>
      </c>
      <c r="C566" s="349">
        <v>500</v>
      </c>
      <c r="D566" s="280" t="s">
        <v>19</v>
      </c>
      <c r="E566" s="190"/>
      <c r="F566" s="347"/>
      <c r="G566" s="347"/>
    </row>
    <row r="567" spans="2:7" ht="15">
      <c r="B567" s="348">
        <v>42739.569502314815</v>
      </c>
      <c r="C567" s="349">
        <v>100</v>
      </c>
      <c r="D567" s="280" t="s">
        <v>19</v>
      </c>
      <c r="E567" s="190"/>
      <c r="F567" s="347"/>
      <c r="G567" s="347"/>
    </row>
    <row r="568" spans="2:7" ht="15">
      <c r="B568" s="348">
        <v>42739.537060185183</v>
      </c>
      <c r="C568" s="349">
        <v>500</v>
      </c>
      <c r="D568" s="280" t="s">
        <v>144</v>
      </c>
      <c r="E568" s="190"/>
      <c r="F568" s="347"/>
      <c r="G568" s="347"/>
    </row>
    <row r="569" spans="2:7" ht="15">
      <c r="B569" s="348">
        <v>42739.531574074077</v>
      </c>
      <c r="C569" s="349">
        <v>1</v>
      </c>
      <c r="D569" s="280" t="s">
        <v>332</v>
      </c>
      <c r="E569" s="190"/>
      <c r="F569" s="347"/>
      <c r="G569" s="347"/>
    </row>
    <row r="570" spans="2:7" ht="15">
      <c r="B570" s="348">
        <v>42739.44023148148</v>
      </c>
      <c r="C570" s="349">
        <v>1</v>
      </c>
      <c r="D570" s="280" t="s">
        <v>139</v>
      </c>
      <c r="E570" s="190"/>
      <c r="F570" s="347"/>
      <c r="G570" s="347"/>
    </row>
    <row r="571" spans="2:7" ht="15">
      <c r="B571" s="348">
        <v>42739.439918981479</v>
      </c>
      <c r="C571" s="349">
        <v>1</v>
      </c>
      <c r="D571" s="280" t="s">
        <v>139</v>
      </c>
      <c r="E571" s="190"/>
      <c r="F571" s="347"/>
      <c r="G571" s="347"/>
    </row>
    <row r="572" spans="2:7" ht="15">
      <c r="B572" s="348">
        <v>42739.439618055556</v>
      </c>
      <c r="C572" s="349">
        <v>1</v>
      </c>
      <c r="D572" s="280" t="s">
        <v>139</v>
      </c>
      <c r="E572" s="190"/>
      <c r="F572" s="347"/>
      <c r="G572" s="347"/>
    </row>
    <row r="573" spans="2:7" ht="15">
      <c r="B573" s="348">
        <v>42739.439247685186</v>
      </c>
      <c r="C573" s="349">
        <v>1</v>
      </c>
      <c r="D573" s="280" t="s">
        <v>139</v>
      </c>
      <c r="E573" s="190"/>
      <c r="F573" s="347"/>
      <c r="G573" s="347"/>
    </row>
    <row r="574" spans="2:7" ht="15">
      <c r="B574" s="348">
        <v>42739.438425925924</v>
      </c>
      <c r="C574" s="349">
        <v>1</v>
      </c>
      <c r="D574" s="280" t="s">
        <v>139</v>
      </c>
      <c r="E574" s="190"/>
      <c r="F574" s="347"/>
      <c r="G574" s="347"/>
    </row>
    <row r="575" spans="2:7" ht="15">
      <c r="B575" s="348">
        <v>42739.437951388885</v>
      </c>
      <c r="C575" s="349">
        <v>1</v>
      </c>
      <c r="D575" s="280" t="s">
        <v>139</v>
      </c>
      <c r="E575" s="190"/>
      <c r="F575" s="347"/>
      <c r="G575" s="347"/>
    </row>
    <row r="576" spans="2:7" ht="15">
      <c r="B576" s="348">
        <v>42739.437569444446</v>
      </c>
      <c r="C576" s="349">
        <v>1</v>
      </c>
      <c r="D576" s="280" t="s">
        <v>139</v>
      </c>
      <c r="E576" s="190"/>
      <c r="F576" s="347"/>
      <c r="G576" s="347"/>
    </row>
    <row r="577" spans="2:7" ht="15">
      <c r="B577" s="348">
        <v>42739.437083333331</v>
      </c>
      <c r="C577" s="349">
        <v>1</v>
      </c>
      <c r="D577" s="280" t="s">
        <v>139</v>
      </c>
      <c r="E577" s="190"/>
      <c r="F577" s="347"/>
      <c r="G577" s="347"/>
    </row>
    <row r="578" spans="2:7" ht="15">
      <c r="B578" s="348">
        <v>42739.436655092592</v>
      </c>
      <c r="C578" s="349">
        <v>1</v>
      </c>
      <c r="D578" s="280" t="s">
        <v>139</v>
      </c>
      <c r="E578" s="190"/>
      <c r="F578" s="347"/>
      <c r="G578" s="347"/>
    </row>
    <row r="579" spans="2:7" ht="15">
      <c r="B579" s="348">
        <v>42739.421851851854</v>
      </c>
      <c r="C579" s="349">
        <v>300</v>
      </c>
      <c r="D579" s="280" t="s">
        <v>333</v>
      </c>
      <c r="E579" s="190"/>
      <c r="F579" s="347"/>
      <c r="G579" s="347"/>
    </row>
    <row r="580" spans="2:7" ht="15">
      <c r="B580" s="348">
        <v>42739.34375</v>
      </c>
      <c r="C580" s="349">
        <v>100</v>
      </c>
      <c r="D580" s="280" t="s">
        <v>19</v>
      </c>
      <c r="E580" s="190"/>
      <c r="F580" s="347"/>
      <c r="G580" s="347"/>
    </row>
    <row r="581" spans="2:7" ht="15">
      <c r="B581" s="348">
        <v>42739.107638888891</v>
      </c>
      <c r="C581" s="349">
        <v>3000</v>
      </c>
      <c r="D581" s="280" t="s">
        <v>19</v>
      </c>
      <c r="E581" s="190"/>
      <c r="F581" s="347"/>
      <c r="G581" s="347"/>
    </row>
    <row r="582" spans="2:7" ht="15">
      <c r="B582" s="348">
        <v>42739.100694444445</v>
      </c>
      <c r="C582" s="349">
        <v>100</v>
      </c>
      <c r="D582" s="280" t="s">
        <v>19</v>
      </c>
      <c r="E582" s="190"/>
      <c r="F582" s="347"/>
      <c r="G582" s="347"/>
    </row>
    <row r="583" spans="2:7" ht="15">
      <c r="B583" s="348">
        <v>42738.989641203705</v>
      </c>
      <c r="C583" s="349">
        <v>100</v>
      </c>
      <c r="D583" s="280" t="s">
        <v>19</v>
      </c>
      <c r="E583" s="190"/>
      <c r="F583" s="347"/>
      <c r="G583" s="347"/>
    </row>
    <row r="584" spans="2:7" ht="15">
      <c r="B584" s="348">
        <v>42738.938414351855</v>
      </c>
      <c r="C584" s="349">
        <v>500</v>
      </c>
      <c r="D584" s="280" t="s">
        <v>19</v>
      </c>
      <c r="E584" s="190"/>
      <c r="F584" s="347"/>
      <c r="G584" s="347"/>
    </row>
    <row r="585" spans="2:7" ht="15">
      <c r="B585" s="348">
        <v>42738.816250000003</v>
      </c>
      <c r="C585" s="349">
        <v>3500</v>
      </c>
      <c r="D585" s="280" t="s">
        <v>19</v>
      </c>
      <c r="E585" s="190"/>
      <c r="F585" s="347"/>
      <c r="G585" s="347"/>
    </row>
    <row r="586" spans="2:7" ht="15">
      <c r="B586" s="348">
        <v>42738.782812500001</v>
      </c>
      <c r="C586" s="349">
        <v>300</v>
      </c>
      <c r="D586" s="280" t="s">
        <v>334</v>
      </c>
      <c r="E586" s="190"/>
      <c r="F586" s="347"/>
      <c r="G586" s="347"/>
    </row>
    <row r="587" spans="2:7" ht="15">
      <c r="B587" s="348">
        <v>42738.722222222219</v>
      </c>
      <c r="C587" s="349">
        <v>5000</v>
      </c>
      <c r="D587" s="280" t="s">
        <v>19</v>
      </c>
      <c r="E587" s="190"/>
      <c r="F587" s="347"/>
      <c r="G587" s="347"/>
    </row>
    <row r="588" spans="2:7" ht="15">
      <c r="B588" s="348">
        <v>42738.642511574071</v>
      </c>
      <c r="C588" s="349">
        <v>300</v>
      </c>
      <c r="D588" s="280" t="s">
        <v>19</v>
      </c>
      <c r="E588" s="190"/>
      <c r="F588" s="347"/>
      <c r="G588" s="347"/>
    </row>
    <row r="589" spans="2:7" ht="15">
      <c r="B589" s="348">
        <v>42738.608113425929</v>
      </c>
      <c r="C589" s="349">
        <v>1000</v>
      </c>
      <c r="D589" s="280" t="s">
        <v>120</v>
      </c>
      <c r="E589" s="190"/>
      <c r="F589" s="347"/>
      <c r="G589" s="347"/>
    </row>
    <row r="590" spans="2:7" ht="15">
      <c r="B590" s="348">
        <v>42738.574502314812</v>
      </c>
      <c r="C590" s="349">
        <v>100</v>
      </c>
      <c r="D590" s="280" t="s">
        <v>335</v>
      </c>
      <c r="E590" s="190"/>
      <c r="F590" s="347"/>
      <c r="G590" s="347"/>
    </row>
    <row r="591" spans="2:7" ht="15">
      <c r="B591" s="348">
        <v>42738.559236111112</v>
      </c>
      <c r="C591" s="349">
        <v>400</v>
      </c>
      <c r="D591" s="280" t="s">
        <v>19</v>
      </c>
      <c r="E591" s="190"/>
      <c r="F591" s="347"/>
      <c r="G591" s="347"/>
    </row>
    <row r="592" spans="2:7" ht="15">
      <c r="B592" s="348">
        <v>42738.554942129631</v>
      </c>
      <c r="C592" s="349">
        <v>2000</v>
      </c>
      <c r="D592" s="280" t="s">
        <v>336</v>
      </c>
      <c r="E592" s="190"/>
      <c r="F592" s="347"/>
      <c r="G592" s="347"/>
    </row>
    <row r="593" spans="2:7" ht="15">
      <c r="B593" s="348">
        <v>42738.524305555555</v>
      </c>
      <c r="C593" s="349">
        <v>50</v>
      </c>
      <c r="D593" s="280" t="s">
        <v>19</v>
      </c>
      <c r="E593" s="190"/>
      <c r="F593" s="347"/>
      <c r="G593" s="347"/>
    </row>
    <row r="594" spans="2:7" ht="15">
      <c r="B594" s="348">
        <v>42738.514074074075</v>
      </c>
      <c r="C594" s="349">
        <v>1000</v>
      </c>
      <c r="D594" s="280" t="s">
        <v>19</v>
      </c>
      <c r="E594" s="190"/>
      <c r="F594" s="347"/>
      <c r="G594" s="347"/>
    </row>
    <row r="595" spans="2:7" ht="15">
      <c r="B595" s="348">
        <v>42738.483043981483</v>
      </c>
      <c r="C595" s="349">
        <v>100</v>
      </c>
      <c r="D595" s="280" t="s">
        <v>19</v>
      </c>
      <c r="E595" s="190"/>
      <c r="F595" s="347"/>
      <c r="G595" s="347"/>
    </row>
    <row r="596" spans="2:7" ht="15">
      <c r="B596" s="348">
        <v>42738.437789351854</v>
      </c>
      <c r="C596" s="349">
        <v>150</v>
      </c>
      <c r="D596" s="280" t="s">
        <v>19</v>
      </c>
      <c r="E596" s="190"/>
      <c r="F596" s="347"/>
      <c r="G596" s="347"/>
    </row>
    <row r="597" spans="2:7" ht="15">
      <c r="B597" s="348">
        <v>42738.40283564815</v>
      </c>
      <c r="C597" s="349">
        <v>300</v>
      </c>
      <c r="D597" s="280" t="s">
        <v>19</v>
      </c>
      <c r="E597" s="190"/>
      <c r="F597" s="347"/>
      <c r="G597" s="347"/>
    </row>
    <row r="598" spans="2:7" ht="15">
      <c r="B598" s="348">
        <v>42738.077106481483</v>
      </c>
      <c r="C598" s="349">
        <v>2000</v>
      </c>
      <c r="D598" s="280" t="s">
        <v>95</v>
      </c>
      <c r="E598" s="190"/>
      <c r="F598" s="347"/>
      <c r="G598" s="347"/>
    </row>
    <row r="599" spans="2:7" ht="15">
      <c r="B599" s="348">
        <v>42738.048483796294</v>
      </c>
      <c r="C599" s="349">
        <v>1000</v>
      </c>
      <c r="D599" s="280" t="s">
        <v>337</v>
      </c>
      <c r="E599" s="190"/>
      <c r="F599" s="347"/>
      <c r="G599" s="347"/>
    </row>
    <row r="600" spans="2:7" ht="15">
      <c r="B600" s="348">
        <v>42738.027777777781</v>
      </c>
      <c r="C600" s="349">
        <v>150</v>
      </c>
      <c r="D600" s="280" t="s">
        <v>19</v>
      </c>
      <c r="E600" s="190"/>
      <c r="F600" s="347"/>
      <c r="G600" s="347"/>
    </row>
    <row r="601" spans="2:7" ht="15">
      <c r="B601" s="348">
        <v>42737.975752314815</v>
      </c>
      <c r="C601" s="349">
        <v>300</v>
      </c>
      <c r="D601" s="280" t="s">
        <v>19</v>
      </c>
      <c r="E601" s="190"/>
      <c r="F601" s="347"/>
      <c r="G601" s="347"/>
    </row>
    <row r="602" spans="2:7" ht="15">
      <c r="B602" s="348">
        <v>42737.895312499997</v>
      </c>
      <c r="C602" s="349">
        <v>200</v>
      </c>
      <c r="D602" s="280" t="s">
        <v>338</v>
      </c>
      <c r="E602" s="190"/>
      <c r="F602" s="347"/>
      <c r="G602" s="347"/>
    </row>
    <row r="603" spans="2:7" ht="15">
      <c r="B603" s="348">
        <v>42737.823391203703</v>
      </c>
      <c r="C603" s="349">
        <v>10000</v>
      </c>
      <c r="D603" s="280" t="s">
        <v>339</v>
      </c>
      <c r="E603" s="190"/>
      <c r="F603" s="347"/>
      <c r="G603" s="347"/>
    </row>
    <row r="604" spans="2:7" ht="15">
      <c r="B604" s="348">
        <v>42737.815972222219</v>
      </c>
      <c r="C604" s="349">
        <v>100</v>
      </c>
      <c r="D604" s="280" t="s">
        <v>19</v>
      </c>
      <c r="E604" s="190"/>
      <c r="F604" s="347"/>
      <c r="G604" s="347"/>
    </row>
    <row r="605" spans="2:7" ht="15">
      <c r="B605" s="348">
        <v>42737.640046296299</v>
      </c>
      <c r="C605" s="349">
        <v>300</v>
      </c>
      <c r="D605" s="280" t="s">
        <v>340</v>
      </c>
      <c r="E605" s="190"/>
      <c r="F605" s="347"/>
      <c r="G605" s="347"/>
    </row>
    <row r="606" spans="2:7" ht="15">
      <c r="B606" s="348">
        <v>42737.614629629628</v>
      </c>
      <c r="C606" s="349">
        <v>100</v>
      </c>
      <c r="D606" s="280" t="s">
        <v>19</v>
      </c>
      <c r="E606" s="190"/>
      <c r="F606" s="347"/>
      <c r="G606" s="347"/>
    </row>
    <row r="607" spans="2:7" ht="15">
      <c r="B607" s="348">
        <v>42737.603090277778</v>
      </c>
      <c r="C607" s="349">
        <v>4000</v>
      </c>
      <c r="D607" s="280" t="s">
        <v>117</v>
      </c>
      <c r="E607" s="190"/>
      <c r="F607" s="347"/>
      <c r="G607" s="347"/>
    </row>
    <row r="608" spans="2:7" ht="15">
      <c r="B608" s="348">
        <v>42737.518449074072</v>
      </c>
      <c r="C608" s="349">
        <v>500</v>
      </c>
      <c r="D608" s="280" t="s">
        <v>171</v>
      </c>
      <c r="E608" s="190"/>
      <c r="F608" s="347"/>
      <c r="G608" s="347"/>
    </row>
    <row r="609" spans="2:7" ht="15">
      <c r="B609" s="348">
        <v>42737.402777777781</v>
      </c>
      <c r="C609" s="349">
        <v>3000</v>
      </c>
      <c r="D609" s="280" t="s">
        <v>19</v>
      </c>
      <c r="E609" s="190"/>
      <c r="F609" s="347"/>
      <c r="G609" s="347"/>
    </row>
    <row r="610" spans="2:7" ht="15">
      <c r="B610" s="348">
        <v>42737.32644675926</v>
      </c>
      <c r="C610" s="349">
        <v>500</v>
      </c>
      <c r="D610" s="280" t="s">
        <v>19</v>
      </c>
      <c r="E610" s="190"/>
      <c r="F610" s="347"/>
      <c r="G610" s="347"/>
    </row>
    <row r="611" spans="2:7" ht="15">
      <c r="B611" s="348">
        <v>42737.132002314815</v>
      </c>
      <c r="C611" s="349">
        <v>1000</v>
      </c>
      <c r="D611" s="280" t="s">
        <v>341</v>
      </c>
      <c r="E611" s="190"/>
      <c r="F611" s="347"/>
      <c r="G611" s="347"/>
    </row>
    <row r="612" spans="2:7" ht="15">
      <c r="B612" s="348">
        <v>42737.013807870368</v>
      </c>
      <c r="C612" s="349">
        <v>500</v>
      </c>
      <c r="D612" s="280" t="s">
        <v>342</v>
      </c>
      <c r="E612" s="190"/>
      <c r="F612" s="347"/>
      <c r="G612" s="347"/>
    </row>
    <row r="613" spans="2:7" ht="15">
      <c r="B613" s="348">
        <v>42737.001435185186</v>
      </c>
      <c r="C613" s="349">
        <v>300</v>
      </c>
      <c r="D613" s="280" t="s">
        <v>343</v>
      </c>
      <c r="E613" s="190"/>
      <c r="F613" s="347"/>
      <c r="G613" s="347"/>
    </row>
    <row r="614" spans="2:7" ht="15">
      <c r="B614" s="348">
        <v>42736.966180555559</v>
      </c>
      <c r="C614" s="349">
        <v>1000</v>
      </c>
      <c r="D614" s="280" t="s">
        <v>122</v>
      </c>
      <c r="E614" s="190"/>
      <c r="F614" s="347"/>
      <c r="G614" s="347"/>
    </row>
    <row r="615" spans="2:7" ht="15">
      <c r="B615" s="348">
        <v>42736.965462962966</v>
      </c>
      <c r="C615" s="349">
        <v>1000</v>
      </c>
      <c r="D615" s="280" t="s">
        <v>19</v>
      </c>
      <c r="E615" s="190"/>
      <c r="F615" s="347"/>
      <c r="G615" s="347"/>
    </row>
    <row r="616" spans="2:7" ht="15">
      <c r="B616" s="348">
        <v>42736.878842592596</v>
      </c>
      <c r="C616" s="349">
        <v>500</v>
      </c>
      <c r="D616" s="280" t="s">
        <v>19</v>
      </c>
      <c r="E616" s="190"/>
      <c r="F616" s="347"/>
      <c r="G616" s="347"/>
    </row>
    <row r="617" spans="2:7" ht="15">
      <c r="B617" s="348">
        <v>42736.752974537034</v>
      </c>
      <c r="C617" s="349">
        <v>1000</v>
      </c>
      <c r="D617" s="280" t="s">
        <v>344</v>
      </c>
      <c r="E617" s="190"/>
      <c r="F617" s="347"/>
      <c r="G617" s="347"/>
    </row>
    <row r="618" spans="2:7" ht="15">
      <c r="B618" s="348">
        <v>42736.745000000003</v>
      </c>
      <c r="C618" s="349">
        <v>1000</v>
      </c>
      <c r="D618" s="280" t="s">
        <v>345</v>
      </c>
      <c r="E618" s="190"/>
      <c r="F618" s="347"/>
      <c r="G618" s="347"/>
    </row>
    <row r="619" spans="2:7" ht="15">
      <c r="B619" s="348">
        <v>42736.732592592591</v>
      </c>
      <c r="C619" s="349">
        <v>5000</v>
      </c>
      <c r="D619" s="280" t="s">
        <v>179</v>
      </c>
      <c r="E619" s="190"/>
      <c r="F619" s="347"/>
      <c r="G619" s="347"/>
    </row>
    <row r="620" spans="2:7" ht="15">
      <c r="B620" s="348">
        <v>42736.691099537034</v>
      </c>
      <c r="C620" s="349">
        <v>500</v>
      </c>
      <c r="D620" s="280" t="s">
        <v>19</v>
      </c>
      <c r="E620" s="190"/>
      <c r="F620" s="347"/>
      <c r="G620" s="347"/>
    </row>
    <row r="621" spans="2:7" ht="15">
      <c r="B621" s="348">
        <v>42736.66333333333</v>
      </c>
      <c r="C621" s="349">
        <v>1500</v>
      </c>
      <c r="D621" s="280" t="s">
        <v>41</v>
      </c>
      <c r="E621" s="190"/>
      <c r="F621" s="347"/>
      <c r="G621" s="347"/>
    </row>
    <row r="622" spans="2:7" ht="15">
      <c r="B622" s="348">
        <v>42736.651030092595</v>
      </c>
      <c r="C622" s="349">
        <v>500</v>
      </c>
      <c r="D622" s="280" t="s">
        <v>346</v>
      </c>
      <c r="E622" s="190"/>
      <c r="F622" s="347"/>
      <c r="G622" s="347"/>
    </row>
    <row r="623" spans="2:7" ht="15">
      <c r="B623" s="348">
        <v>42736.644999999997</v>
      </c>
      <c r="C623" s="349">
        <v>3000</v>
      </c>
      <c r="D623" s="280" t="s">
        <v>346</v>
      </c>
      <c r="E623" s="190"/>
      <c r="F623" s="347"/>
      <c r="G623" s="347"/>
    </row>
    <row r="624" spans="2:7" ht="15">
      <c r="B624" s="348">
        <v>42736.643935185188</v>
      </c>
      <c r="C624" s="349">
        <v>100</v>
      </c>
      <c r="D624" s="280" t="s">
        <v>347</v>
      </c>
      <c r="E624" s="190"/>
      <c r="F624" s="347"/>
      <c r="G624" s="347"/>
    </row>
    <row r="625" spans="2:7" ht="15">
      <c r="B625" s="348">
        <v>42736.538842592592</v>
      </c>
      <c r="C625" s="349">
        <v>200</v>
      </c>
      <c r="D625" s="280" t="s">
        <v>19</v>
      </c>
      <c r="E625" s="190"/>
      <c r="F625" s="347"/>
      <c r="G625" s="347"/>
    </row>
    <row r="626" spans="2:7" ht="15">
      <c r="B626" s="348">
        <v>42736.500381944446</v>
      </c>
      <c r="C626" s="349">
        <v>200</v>
      </c>
      <c r="D626" s="280" t="s">
        <v>19</v>
      </c>
      <c r="E626" s="190"/>
      <c r="F626" s="347"/>
      <c r="G626" s="347"/>
    </row>
    <row r="627" spans="2:7" ht="15">
      <c r="B627" s="348">
        <v>42736.493194444447</v>
      </c>
      <c r="C627" s="349">
        <v>300</v>
      </c>
      <c r="D627" s="280" t="s">
        <v>19</v>
      </c>
      <c r="E627" s="190"/>
      <c r="F627" s="347"/>
      <c r="G627" s="347"/>
    </row>
    <row r="628" spans="2:7" ht="15">
      <c r="B628" s="348">
        <v>42736.476168981484</v>
      </c>
      <c r="C628" s="349">
        <v>300</v>
      </c>
      <c r="D628" s="280" t="s">
        <v>19</v>
      </c>
      <c r="E628" s="190"/>
      <c r="F628" s="347"/>
      <c r="G628" s="347"/>
    </row>
    <row r="629" spans="2:7" ht="15">
      <c r="B629" s="348">
        <v>42736.439409722225</v>
      </c>
      <c r="C629" s="349">
        <v>50</v>
      </c>
      <c r="D629" s="280" t="s">
        <v>19</v>
      </c>
      <c r="E629" s="190"/>
      <c r="F629" s="347"/>
      <c r="G629" s="347"/>
    </row>
    <row r="630" spans="2:7" ht="15">
      <c r="B630" s="348">
        <v>42736.42728009259</v>
      </c>
      <c r="C630" s="349">
        <v>1000</v>
      </c>
      <c r="D630" s="280" t="s">
        <v>19</v>
      </c>
      <c r="E630" s="190"/>
      <c r="F630" s="347"/>
      <c r="G630" s="347"/>
    </row>
    <row r="631" spans="2:7" ht="15">
      <c r="B631" s="348">
        <v>42736.39340277778</v>
      </c>
      <c r="C631" s="349">
        <v>500</v>
      </c>
      <c r="D631" s="280" t="s">
        <v>348</v>
      </c>
      <c r="E631" s="190"/>
      <c r="F631" s="347"/>
      <c r="G631" s="347"/>
    </row>
    <row r="632" spans="2:7" ht="15">
      <c r="B632" s="348">
        <v>42736.322974537034</v>
      </c>
      <c r="C632" s="349">
        <v>100</v>
      </c>
      <c r="D632" s="280" t="s">
        <v>19</v>
      </c>
      <c r="E632" s="190"/>
      <c r="F632" s="347"/>
      <c r="G632" s="347"/>
    </row>
    <row r="633" spans="2:7" ht="15">
      <c r="B633" s="348">
        <v>42736.144016203703</v>
      </c>
      <c r="C633" s="349">
        <v>900</v>
      </c>
      <c r="D633" s="280" t="s">
        <v>121</v>
      </c>
      <c r="E633" s="190"/>
      <c r="F633" s="347"/>
      <c r="G633" s="347"/>
    </row>
    <row r="634" spans="2:7">
      <c r="B634" s="116" t="s">
        <v>22</v>
      </c>
      <c r="C634" s="123">
        <f>SUM(C6:C633)</f>
        <v>1387914</v>
      </c>
      <c r="D634" s="186"/>
      <c r="E634" s="282"/>
    </row>
    <row r="635" spans="2:7" s="27" customFormat="1">
      <c r="B635" s="117" t="s">
        <v>23</v>
      </c>
      <c r="C635" s="124">
        <f>C634*0.021</f>
        <v>29146.194000000003</v>
      </c>
      <c r="D635" s="187"/>
      <c r="E635" s="283"/>
      <c r="G635" s="1"/>
    </row>
    <row r="636" spans="2:7">
      <c r="B636" s="71" t="s">
        <v>24</v>
      </c>
      <c r="C636" s="125"/>
      <c r="D636" s="185"/>
      <c r="E636" s="282"/>
    </row>
    <row r="637" spans="2:7">
      <c r="B637" s="119">
        <v>42764.854166666664</v>
      </c>
      <c r="C637" s="165">
        <v>300</v>
      </c>
      <c r="D637" s="113"/>
      <c r="E637" s="282"/>
    </row>
    <row r="638" spans="2:7">
      <c r="B638" s="278">
        <v>42764.434027777781</v>
      </c>
      <c r="C638" s="279">
        <v>500</v>
      </c>
      <c r="D638" s="280"/>
      <c r="E638" s="282"/>
    </row>
    <row r="639" spans="2:7">
      <c r="B639" s="278">
        <v>42763.437557870369</v>
      </c>
      <c r="C639" s="279">
        <v>3000</v>
      </c>
      <c r="D639" s="280"/>
      <c r="E639" s="282"/>
    </row>
    <row r="640" spans="2:7">
      <c r="B640" s="278">
        <v>42739.052083333336</v>
      </c>
      <c r="C640" s="279">
        <v>300</v>
      </c>
      <c r="D640" s="280"/>
      <c r="E640" s="282"/>
    </row>
    <row r="641" spans="2:7">
      <c r="B641" s="116" t="s">
        <v>22</v>
      </c>
      <c r="C641" s="123">
        <f>SUM(C637:C640)</f>
        <v>4100</v>
      </c>
      <c r="D641" s="186"/>
      <c r="E641" s="282"/>
      <c r="G641" s="1" t="str">
        <f t="shared" ref="G641:G758" si="0">RIGHT(D641,5)</f>
        <v/>
      </c>
    </row>
    <row r="642" spans="2:7" s="27" customFormat="1">
      <c r="B642" s="117" t="s">
        <v>23</v>
      </c>
      <c r="C642" s="124">
        <f>C641*0.021</f>
        <v>86.100000000000009</v>
      </c>
      <c r="D642" s="187"/>
      <c r="E642" s="283"/>
      <c r="G642" s="1" t="str">
        <f t="shared" si="0"/>
        <v/>
      </c>
    </row>
    <row r="643" spans="2:7" s="6" customFormat="1">
      <c r="B643" s="71" t="s">
        <v>123</v>
      </c>
      <c r="C643" s="125"/>
      <c r="D643" s="185"/>
      <c r="E643" s="284"/>
      <c r="G643" s="1" t="str">
        <f t="shared" si="0"/>
        <v/>
      </c>
    </row>
    <row r="644" spans="2:7" s="6" customFormat="1" ht="15">
      <c r="B644" s="348">
        <v>42765.801874999997</v>
      </c>
      <c r="C644" s="279">
        <v>500</v>
      </c>
      <c r="D644" s="201"/>
      <c r="E644" s="284"/>
      <c r="G644" s="1" t="str">
        <f t="shared" si="0"/>
        <v/>
      </c>
    </row>
    <row r="645" spans="2:7" s="6" customFormat="1" ht="15">
      <c r="B645" s="348">
        <v>42763.519201388888</v>
      </c>
      <c r="C645" s="279">
        <v>185</v>
      </c>
      <c r="D645" s="280"/>
      <c r="E645" s="284"/>
      <c r="G645" s="1"/>
    </row>
    <row r="646" spans="2:7" s="6" customFormat="1" ht="15">
      <c r="B646" s="348">
        <v>42762.45684027778</v>
      </c>
      <c r="C646" s="279">
        <v>1000</v>
      </c>
      <c r="D646" s="280"/>
      <c r="E646" s="284"/>
      <c r="G646" s="1"/>
    </row>
    <row r="647" spans="2:7" s="6" customFormat="1" ht="15">
      <c r="B647" s="348">
        <v>42758.541550925926</v>
      </c>
      <c r="C647" s="279">
        <v>500</v>
      </c>
      <c r="D647" s="280"/>
      <c r="E647" s="284"/>
      <c r="G647" s="1"/>
    </row>
    <row r="648" spans="2:7" s="6" customFormat="1" ht="15">
      <c r="B648" s="348">
        <v>42757.904467592591</v>
      </c>
      <c r="C648" s="279">
        <v>500</v>
      </c>
      <c r="D648" s="280"/>
      <c r="E648" s="284"/>
      <c r="G648" s="1"/>
    </row>
    <row r="649" spans="2:7" s="6" customFormat="1" ht="15">
      <c r="B649" s="348">
        <v>42757.847418981481</v>
      </c>
      <c r="C649" s="279">
        <v>200</v>
      </c>
      <c r="D649" s="280"/>
      <c r="E649" s="284"/>
      <c r="G649" s="1"/>
    </row>
    <row r="650" spans="2:7" s="6" customFormat="1" ht="15">
      <c r="B650" s="348">
        <v>42757.577210648145</v>
      </c>
      <c r="C650" s="279">
        <v>500</v>
      </c>
      <c r="D650" s="280"/>
      <c r="E650" s="284"/>
      <c r="G650" s="1"/>
    </row>
    <row r="651" spans="2:7" s="6" customFormat="1" ht="15">
      <c r="B651" s="348">
        <v>42756.887627314813</v>
      </c>
      <c r="C651" s="279">
        <v>200</v>
      </c>
      <c r="D651" s="280"/>
      <c r="E651" s="284"/>
      <c r="G651" s="1"/>
    </row>
    <row r="652" spans="2:7" s="6" customFormat="1" ht="15">
      <c r="B652" s="348">
        <v>42755.895173611112</v>
      </c>
      <c r="C652" s="279">
        <v>500</v>
      </c>
      <c r="D652" s="280"/>
      <c r="E652" s="284"/>
      <c r="G652" s="1"/>
    </row>
    <row r="653" spans="2:7" s="6" customFormat="1" ht="15">
      <c r="B653" s="348">
        <v>42748.801145833335</v>
      </c>
      <c r="C653" s="279">
        <v>1000</v>
      </c>
      <c r="D653" s="280"/>
      <c r="E653" s="284"/>
      <c r="G653" s="1"/>
    </row>
    <row r="654" spans="2:7" s="6" customFormat="1" ht="15">
      <c r="B654" s="348">
        <v>42748.664629629631</v>
      </c>
      <c r="C654" s="279">
        <v>100</v>
      </c>
      <c r="D654" s="280"/>
      <c r="E654" s="284"/>
      <c r="G654" s="1" t="str">
        <f t="shared" si="0"/>
        <v/>
      </c>
    </row>
    <row r="655" spans="2:7" s="6" customFormat="1" ht="15">
      <c r="B655" s="348">
        <v>42744.384027777778</v>
      </c>
      <c r="C655" s="279">
        <v>500</v>
      </c>
      <c r="D655" s="280"/>
      <c r="E655" s="284"/>
      <c r="G655" s="1" t="str">
        <f t="shared" si="0"/>
        <v/>
      </c>
    </row>
    <row r="656" spans="2:7" s="6" customFormat="1" ht="15">
      <c r="B656" s="348">
        <v>42742.471585648149</v>
      </c>
      <c r="C656" s="279">
        <v>500</v>
      </c>
      <c r="D656" s="280"/>
      <c r="E656" s="284"/>
      <c r="G656" s="1" t="str">
        <f t="shared" si="0"/>
        <v/>
      </c>
    </row>
    <row r="657" spans="2:7" s="6" customFormat="1" ht="15">
      <c r="B657" s="348">
        <v>42741.852870370371</v>
      </c>
      <c r="C657" s="279">
        <v>500</v>
      </c>
      <c r="D657" s="280"/>
      <c r="E657" s="284"/>
      <c r="G657" s="1" t="str">
        <f t="shared" si="0"/>
        <v/>
      </c>
    </row>
    <row r="658" spans="2:7" s="6" customFormat="1" ht="15">
      <c r="B658" s="348">
        <v>42740.996840277781</v>
      </c>
      <c r="C658" s="279">
        <v>200</v>
      </c>
      <c r="D658" s="280"/>
      <c r="E658" s="284"/>
      <c r="G658" s="1" t="str">
        <f t="shared" si="0"/>
        <v/>
      </c>
    </row>
    <row r="659" spans="2:7" s="6" customFormat="1" ht="15">
      <c r="B659" s="348">
        <v>42738.792638888888</v>
      </c>
      <c r="C659" s="279">
        <v>200</v>
      </c>
      <c r="D659" s="280"/>
      <c r="E659" s="284"/>
      <c r="G659" s="1" t="str">
        <f t="shared" si="0"/>
        <v/>
      </c>
    </row>
    <row r="660" spans="2:7" s="6" customFormat="1" ht="15">
      <c r="B660" s="348">
        <v>42736.700833333336</v>
      </c>
      <c r="C660" s="279">
        <v>500</v>
      </c>
      <c r="D660" s="280"/>
      <c r="E660" s="284"/>
      <c r="G660" s="1" t="str">
        <f t="shared" si="0"/>
        <v/>
      </c>
    </row>
    <row r="661" spans="2:7" s="6" customFormat="1">
      <c r="B661" s="116" t="s">
        <v>22</v>
      </c>
      <c r="C661" s="123">
        <f>SUM(C644:C660)</f>
        <v>7585</v>
      </c>
      <c r="D661" s="186" t="s">
        <v>19</v>
      </c>
      <c r="E661" s="284"/>
      <c r="G661" s="1" t="str">
        <f t="shared" si="0"/>
        <v/>
      </c>
    </row>
    <row r="662" spans="2:7" s="6" customFormat="1">
      <c r="B662" s="204" t="s">
        <v>23</v>
      </c>
      <c r="C662" s="205">
        <f>C661*0.021</f>
        <v>159.285</v>
      </c>
      <c r="D662" s="187" t="s">
        <v>19</v>
      </c>
      <c r="E662" s="284"/>
      <c r="G662" s="1" t="str">
        <f t="shared" si="0"/>
        <v/>
      </c>
    </row>
    <row r="663" spans="2:7" s="6" customFormat="1">
      <c r="B663" s="202" t="s">
        <v>25</v>
      </c>
      <c r="C663" s="125"/>
      <c r="D663" s="203"/>
      <c r="E663" s="284"/>
      <c r="G663" s="1" t="str">
        <f t="shared" si="0"/>
        <v/>
      </c>
    </row>
    <row r="664" spans="2:7" s="6" customFormat="1">
      <c r="B664" s="212">
        <v>42760.908101851855</v>
      </c>
      <c r="C664" s="213">
        <v>300</v>
      </c>
      <c r="D664" s="209" t="s">
        <v>352</v>
      </c>
      <c r="E664" s="284"/>
      <c r="G664" s="1"/>
    </row>
    <row r="665" spans="2:7" s="6" customFormat="1">
      <c r="B665" s="212">
        <v>42758.373784722222</v>
      </c>
      <c r="C665" s="213">
        <v>180</v>
      </c>
      <c r="D665" s="209" t="s">
        <v>353</v>
      </c>
      <c r="E665" s="284"/>
      <c r="G665" s="1"/>
    </row>
    <row r="666" spans="2:7" s="6" customFormat="1">
      <c r="B666" s="212">
        <v>42754.912777777776</v>
      </c>
      <c r="C666" s="213">
        <v>100</v>
      </c>
      <c r="D666" s="209" t="s">
        <v>354</v>
      </c>
      <c r="E666" s="284"/>
      <c r="G666" s="1"/>
    </row>
    <row r="667" spans="2:7" s="6" customFormat="1">
      <c r="B667" s="212">
        <v>42754.620509259257</v>
      </c>
      <c r="C667" s="213">
        <v>100</v>
      </c>
      <c r="D667" s="209" t="s">
        <v>355</v>
      </c>
      <c r="E667" s="284"/>
      <c r="G667" s="1"/>
    </row>
    <row r="668" spans="2:7" s="6" customFormat="1">
      <c r="B668" s="212">
        <v>42753.916608796295</v>
      </c>
      <c r="C668" s="213">
        <v>100</v>
      </c>
      <c r="D668" s="209" t="s">
        <v>353</v>
      </c>
      <c r="E668" s="284"/>
      <c r="G668" s="1"/>
    </row>
    <row r="669" spans="2:7" s="6" customFormat="1">
      <c r="B669" s="212">
        <v>42752.954953703702</v>
      </c>
      <c r="C669" s="213">
        <v>1000</v>
      </c>
      <c r="D669" s="209" t="s">
        <v>19</v>
      </c>
      <c r="E669" s="284"/>
      <c r="G669" s="1"/>
    </row>
    <row r="670" spans="2:7" s="6" customFormat="1">
      <c r="B670" s="212">
        <v>42751.566701388889</v>
      </c>
      <c r="C670" s="213">
        <v>100</v>
      </c>
      <c r="D670" s="209" t="s">
        <v>197</v>
      </c>
      <c r="E670" s="284"/>
      <c r="G670" s="1"/>
    </row>
    <row r="671" spans="2:7" s="6" customFormat="1">
      <c r="B671" s="212">
        <v>42749.731585648151</v>
      </c>
      <c r="C671" s="213">
        <v>2000</v>
      </c>
      <c r="D671" s="209" t="s">
        <v>356</v>
      </c>
      <c r="E671" s="284"/>
      <c r="G671" s="1"/>
    </row>
    <row r="672" spans="2:7" s="6" customFormat="1">
      <c r="B672" s="212">
        <v>42749.472372685188</v>
      </c>
      <c r="C672" s="213">
        <v>500</v>
      </c>
      <c r="D672" s="209" t="s">
        <v>19</v>
      </c>
      <c r="E672" s="284"/>
      <c r="G672" s="1"/>
    </row>
    <row r="673" spans="2:7" s="6" customFormat="1">
      <c r="B673" s="212">
        <v>42748.495057870372</v>
      </c>
      <c r="C673" s="213">
        <v>300</v>
      </c>
      <c r="D673" s="209" t="s">
        <v>357</v>
      </c>
      <c r="E673" s="284"/>
      <c r="G673" s="1"/>
    </row>
    <row r="674" spans="2:7" s="6" customFormat="1">
      <c r="B674" s="212">
        <v>42748.431597222225</v>
      </c>
      <c r="C674" s="213">
        <v>300</v>
      </c>
      <c r="D674" s="209" t="s">
        <v>358</v>
      </c>
      <c r="E674" s="284"/>
      <c r="G674" s="1"/>
    </row>
    <row r="675" spans="2:7" s="6" customFormat="1">
      <c r="B675" s="212">
        <v>42747.844976851855</v>
      </c>
      <c r="C675" s="213">
        <v>50</v>
      </c>
      <c r="D675" s="209" t="s">
        <v>359</v>
      </c>
      <c r="E675" s="284"/>
      <c r="G675" s="1"/>
    </row>
    <row r="676" spans="2:7" s="6" customFormat="1">
      <c r="B676" s="212">
        <v>42747.624837962961</v>
      </c>
      <c r="C676" s="213">
        <v>300</v>
      </c>
      <c r="D676" s="209" t="s">
        <v>360</v>
      </c>
      <c r="E676" s="284"/>
      <c r="G676" s="1"/>
    </row>
    <row r="677" spans="2:7" s="6" customFormat="1">
      <c r="B677" s="212">
        <v>42747.511076388888</v>
      </c>
      <c r="C677" s="213">
        <v>300</v>
      </c>
      <c r="D677" s="209" t="s">
        <v>361</v>
      </c>
      <c r="E677" s="284"/>
      <c r="G677" s="1"/>
    </row>
    <row r="678" spans="2:7" s="6" customFormat="1">
      <c r="B678" s="212">
        <v>42747.484293981484</v>
      </c>
      <c r="C678" s="213">
        <v>3000</v>
      </c>
      <c r="D678" s="209" t="s">
        <v>362</v>
      </c>
      <c r="E678" s="284"/>
      <c r="G678" s="1"/>
    </row>
    <row r="679" spans="2:7" s="6" customFormat="1">
      <c r="B679" s="212">
        <v>42747.47148148148</v>
      </c>
      <c r="C679" s="213">
        <v>300</v>
      </c>
      <c r="D679" s="209" t="s">
        <v>363</v>
      </c>
      <c r="E679" s="284"/>
      <c r="G679" s="1"/>
    </row>
    <row r="680" spans="2:7" s="6" customFormat="1">
      <c r="B680" s="212">
        <v>42747.448912037034</v>
      </c>
      <c r="C680" s="213">
        <v>1000</v>
      </c>
      <c r="D680" s="209" t="s">
        <v>364</v>
      </c>
      <c r="E680" s="284"/>
      <c r="G680" s="1"/>
    </row>
    <row r="681" spans="2:7" s="6" customFormat="1">
      <c r="B681" s="212">
        <v>42747.386400462965</v>
      </c>
      <c r="C681" s="213">
        <v>300</v>
      </c>
      <c r="D681" s="209" t="s">
        <v>365</v>
      </c>
      <c r="E681" s="284"/>
      <c r="G681" s="1"/>
    </row>
    <row r="682" spans="2:7" s="6" customFormat="1">
      <c r="B682" s="212">
        <v>42747.34815972222</v>
      </c>
      <c r="C682" s="213">
        <v>300</v>
      </c>
      <c r="D682" s="209" t="s">
        <v>366</v>
      </c>
      <c r="E682" s="284"/>
      <c r="G682" s="1"/>
    </row>
    <row r="683" spans="2:7" s="6" customFormat="1">
      <c r="B683" s="212">
        <v>42747.342650462961</v>
      </c>
      <c r="C683" s="213">
        <v>500</v>
      </c>
      <c r="D683" s="209" t="s">
        <v>367</v>
      </c>
      <c r="E683" s="284"/>
      <c r="G683" s="1"/>
    </row>
    <row r="684" spans="2:7" s="6" customFormat="1">
      <c r="B684" s="212">
        <v>42747.338807870372</v>
      </c>
      <c r="C684" s="213">
        <v>100</v>
      </c>
      <c r="D684" s="209" t="s">
        <v>368</v>
      </c>
      <c r="E684" s="284"/>
      <c r="G684" s="1"/>
    </row>
    <row r="685" spans="2:7" s="6" customFormat="1">
      <c r="B685" s="212">
        <v>42747.324432870373</v>
      </c>
      <c r="C685" s="213">
        <v>300</v>
      </c>
      <c r="D685" s="209" t="s">
        <v>369</v>
      </c>
      <c r="E685" s="284"/>
      <c r="G685" s="1"/>
    </row>
    <row r="686" spans="2:7" s="6" customFormat="1">
      <c r="B686" s="212">
        <v>42747.01394675926</v>
      </c>
      <c r="C686" s="213">
        <v>300</v>
      </c>
      <c r="D686" s="209" t="s">
        <v>19</v>
      </c>
      <c r="E686" s="284"/>
      <c r="G686" s="1"/>
    </row>
    <row r="687" spans="2:7" s="6" customFormat="1">
      <c r="B687" s="212">
        <v>42747.009270833332</v>
      </c>
      <c r="C687" s="213">
        <v>1000</v>
      </c>
      <c r="D687" s="209" t="s">
        <v>370</v>
      </c>
      <c r="E687" s="284"/>
      <c r="G687" s="1"/>
    </row>
    <row r="688" spans="2:7" s="6" customFormat="1">
      <c r="B688" s="212">
        <v>42746.991053240738</v>
      </c>
      <c r="C688" s="213">
        <v>1000</v>
      </c>
      <c r="D688" s="209" t="s">
        <v>371</v>
      </c>
      <c r="E688" s="284"/>
      <c r="G688" s="1"/>
    </row>
    <row r="689" spans="2:7" s="6" customFormat="1">
      <c r="B689" s="212">
        <v>42746.965405092589</v>
      </c>
      <c r="C689" s="213">
        <v>300</v>
      </c>
      <c r="D689" s="209" t="s">
        <v>372</v>
      </c>
      <c r="E689" s="284"/>
      <c r="G689" s="1"/>
    </row>
    <row r="690" spans="2:7" s="6" customFormat="1">
      <c r="B690" s="212">
        <v>42746.963321759256</v>
      </c>
      <c r="C690" s="213">
        <v>300</v>
      </c>
      <c r="D690" s="209" t="s">
        <v>373</v>
      </c>
      <c r="E690" s="284"/>
      <c r="G690" s="1"/>
    </row>
    <row r="691" spans="2:7" s="6" customFormat="1">
      <c r="B691" s="212">
        <v>42746.956064814818</v>
      </c>
      <c r="C691" s="213">
        <v>300</v>
      </c>
      <c r="D691" s="209" t="s">
        <v>374</v>
      </c>
      <c r="E691" s="284"/>
      <c r="G691" s="1"/>
    </row>
    <row r="692" spans="2:7" s="6" customFormat="1">
      <c r="B692" s="212">
        <v>42746.940057870372</v>
      </c>
      <c r="C692" s="213">
        <v>150</v>
      </c>
      <c r="D692" s="209" t="s">
        <v>375</v>
      </c>
      <c r="E692" s="284"/>
      <c r="G692" s="1"/>
    </row>
    <row r="693" spans="2:7" s="6" customFormat="1">
      <c r="B693" s="212">
        <v>42746.935868055552</v>
      </c>
      <c r="C693" s="213">
        <v>300</v>
      </c>
      <c r="D693" s="209" t="s">
        <v>376</v>
      </c>
      <c r="E693" s="284"/>
      <c r="G693" s="1"/>
    </row>
    <row r="694" spans="2:7" s="6" customFormat="1">
      <c r="B694" s="212">
        <v>42746.925694444442</v>
      </c>
      <c r="C694" s="213">
        <v>500</v>
      </c>
      <c r="D694" s="209" t="s">
        <v>89</v>
      </c>
      <c r="E694" s="284"/>
      <c r="G694" s="1"/>
    </row>
    <row r="695" spans="2:7" s="6" customFormat="1">
      <c r="B695" s="212">
        <v>42746.92491898148</v>
      </c>
      <c r="C695" s="213">
        <v>300</v>
      </c>
      <c r="D695" s="209" t="s">
        <v>377</v>
      </c>
      <c r="E695" s="284"/>
      <c r="G695" s="1"/>
    </row>
    <row r="696" spans="2:7" s="6" customFormat="1">
      <c r="B696" s="212">
        <v>42746.918321759258</v>
      </c>
      <c r="C696" s="213">
        <v>1000</v>
      </c>
      <c r="D696" s="209" t="s">
        <v>190</v>
      </c>
      <c r="E696" s="284"/>
      <c r="G696" s="1"/>
    </row>
    <row r="697" spans="2:7" s="6" customFormat="1">
      <c r="B697" s="212">
        <v>42746.905682870369</v>
      </c>
      <c r="C697" s="213">
        <v>100</v>
      </c>
      <c r="D697" s="209" t="s">
        <v>378</v>
      </c>
      <c r="E697" s="284"/>
      <c r="G697" s="1"/>
    </row>
    <row r="698" spans="2:7" s="6" customFormat="1">
      <c r="B698" s="212">
        <v>42746.883622685185</v>
      </c>
      <c r="C698" s="213">
        <v>300</v>
      </c>
      <c r="D698" s="209" t="s">
        <v>379</v>
      </c>
      <c r="E698" s="284"/>
      <c r="G698" s="1"/>
    </row>
    <row r="699" spans="2:7" s="6" customFormat="1">
      <c r="B699" s="212">
        <v>42746.883530092593</v>
      </c>
      <c r="C699" s="213">
        <v>50</v>
      </c>
      <c r="D699" s="209" t="s">
        <v>380</v>
      </c>
      <c r="E699" s="284"/>
      <c r="G699" s="1"/>
    </row>
    <row r="700" spans="2:7" s="6" customFormat="1">
      <c r="B700" s="212">
        <v>42746.87736111111</v>
      </c>
      <c r="C700" s="213">
        <v>300</v>
      </c>
      <c r="D700" s="209" t="s">
        <v>381</v>
      </c>
      <c r="E700" s="284"/>
      <c r="G700" s="1"/>
    </row>
    <row r="701" spans="2:7" s="6" customFormat="1">
      <c r="B701" s="212">
        <v>42746.870763888888</v>
      </c>
      <c r="C701" s="213">
        <v>500</v>
      </c>
      <c r="D701" s="209" t="s">
        <v>382</v>
      </c>
      <c r="E701" s="284"/>
      <c r="G701" s="1"/>
    </row>
    <row r="702" spans="2:7" s="6" customFormat="1">
      <c r="B702" s="212">
        <v>42746.861724537041</v>
      </c>
      <c r="C702" s="213">
        <v>300</v>
      </c>
      <c r="D702" s="209" t="s">
        <v>383</v>
      </c>
      <c r="E702" s="284"/>
      <c r="G702" s="1"/>
    </row>
    <row r="703" spans="2:7" s="6" customFormat="1">
      <c r="B703" s="212">
        <v>42746.854328703703</v>
      </c>
      <c r="C703" s="213">
        <v>5000</v>
      </c>
      <c r="D703" s="209" t="s">
        <v>19</v>
      </c>
      <c r="E703" s="284"/>
      <c r="G703" s="1"/>
    </row>
    <row r="704" spans="2:7" s="6" customFormat="1">
      <c r="B704" s="212">
        <v>42746.848773148151</v>
      </c>
      <c r="C704" s="213">
        <v>300</v>
      </c>
      <c r="D704" s="209" t="s">
        <v>384</v>
      </c>
      <c r="E704" s="284"/>
      <c r="G704" s="1"/>
    </row>
    <row r="705" spans="2:7" s="6" customFormat="1">
      <c r="B705" s="212">
        <v>42746.845914351848</v>
      </c>
      <c r="C705" s="213">
        <v>1000</v>
      </c>
      <c r="D705" s="209" t="s">
        <v>385</v>
      </c>
      <c r="E705" s="284"/>
      <c r="G705" s="1"/>
    </row>
    <row r="706" spans="2:7" s="6" customFormat="1">
      <c r="B706" s="212">
        <v>42746.840324074074</v>
      </c>
      <c r="C706" s="213">
        <v>1000</v>
      </c>
      <c r="D706" s="209" t="s">
        <v>386</v>
      </c>
      <c r="E706" s="284"/>
      <c r="G706" s="1"/>
    </row>
    <row r="707" spans="2:7" s="6" customFormat="1">
      <c r="B707" s="212">
        <v>42746.837881944448</v>
      </c>
      <c r="C707" s="213">
        <v>300</v>
      </c>
      <c r="D707" s="209" t="s">
        <v>387</v>
      </c>
      <c r="E707" s="284"/>
      <c r="G707" s="1"/>
    </row>
    <row r="708" spans="2:7" s="6" customFormat="1">
      <c r="B708" s="212">
        <v>42746.834490740737</v>
      </c>
      <c r="C708" s="213">
        <v>100</v>
      </c>
      <c r="D708" s="209" t="s">
        <v>388</v>
      </c>
      <c r="E708" s="284"/>
      <c r="G708" s="1"/>
    </row>
    <row r="709" spans="2:7" s="6" customFormat="1">
      <c r="B709" s="212">
        <v>42746.810972222222</v>
      </c>
      <c r="C709" s="213">
        <v>300</v>
      </c>
      <c r="D709" s="209" t="s">
        <v>389</v>
      </c>
      <c r="E709" s="284"/>
      <c r="G709" s="1"/>
    </row>
    <row r="710" spans="2:7" s="6" customFormat="1">
      <c r="B710" s="212">
        <v>42746.808587962965</v>
      </c>
      <c r="C710" s="213">
        <v>1000</v>
      </c>
      <c r="D710" s="209" t="s">
        <v>390</v>
      </c>
      <c r="E710" s="284"/>
      <c r="G710" s="1"/>
    </row>
    <row r="711" spans="2:7" s="6" customFormat="1">
      <c r="B711" s="212">
        <v>42746.787777777776</v>
      </c>
      <c r="C711" s="213">
        <v>300</v>
      </c>
      <c r="D711" s="209" t="s">
        <v>391</v>
      </c>
      <c r="E711" s="284"/>
      <c r="G711" s="1"/>
    </row>
    <row r="712" spans="2:7" s="6" customFormat="1">
      <c r="B712" s="212">
        <v>42746.787534722222</v>
      </c>
      <c r="C712" s="213">
        <v>300</v>
      </c>
      <c r="D712" s="209" t="s">
        <v>392</v>
      </c>
      <c r="E712" s="284"/>
      <c r="G712" s="1"/>
    </row>
    <row r="713" spans="2:7" s="6" customFormat="1">
      <c r="B713" s="212">
        <v>42746.723124999997</v>
      </c>
      <c r="C713" s="213">
        <v>100</v>
      </c>
      <c r="D713" s="209" t="s">
        <v>393</v>
      </c>
      <c r="E713" s="284"/>
      <c r="G713" s="1"/>
    </row>
    <row r="714" spans="2:7" s="6" customFormat="1">
      <c r="B714" s="212">
        <v>42746.721574074072</v>
      </c>
      <c r="C714" s="213">
        <v>500</v>
      </c>
      <c r="D714" s="209" t="s">
        <v>394</v>
      </c>
      <c r="E714" s="284"/>
      <c r="G714" s="1"/>
    </row>
    <row r="715" spans="2:7" s="6" customFormat="1">
      <c r="B715" s="212">
        <v>42746.715173611112</v>
      </c>
      <c r="C715" s="213">
        <v>300</v>
      </c>
      <c r="D715" s="209" t="s">
        <v>395</v>
      </c>
      <c r="E715" s="284"/>
      <c r="G715" s="1"/>
    </row>
    <row r="716" spans="2:7" s="6" customFormat="1">
      <c r="B716" s="212">
        <v>42746.71365740741</v>
      </c>
      <c r="C716" s="213">
        <v>200</v>
      </c>
      <c r="D716" s="209" t="s">
        <v>396</v>
      </c>
      <c r="E716" s="284"/>
      <c r="G716" s="1"/>
    </row>
    <row r="717" spans="2:7" s="6" customFormat="1">
      <c r="B717" s="212">
        <v>42746.707280092596</v>
      </c>
      <c r="C717" s="213">
        <v>1000</v>
      </c>
      <c r="D717" s="209" t="s">
        <v>397</v>
      </c>
      <c r="E717" s="284"/>
      <c r="G717" s="1"/>
    </row>
    <row r="718" spans="2:7" s="6" customFormat="1">
      <c r="B718" s="212">
        <v>42746.705358796295</v>
      </c>
      <c r="C718" s="213">
        <v>300</v>
      </c>
      <c r="D718" s="209" t="s">
        <v>133</v>
      </c>
      <c r="E718" s="284"/>
      <c r="G718" s="1"/>
    </row>
    <row r="719" spans="2:7" s="6" customFormat="1">
      <c r="B719" s="212">
        <v>42746.702777777777</v>
      </c>
      <c r="C719" s="213">
        <v>300</v>
      </c>
      <c r="D719" s="209" t="s">
        <v>398</v>
      </c>
      <c r="E719" s="284"/>
      <c r="G719" s="1"/>
    </row>
    <row r="720" spans="2:7" s="6" customFormat="1">
      <c r="B720" s="212">
        <v>42746.698055555556</v>
      </c>
      <c r="C720" s="213">
        <v>1000</v>
      </c>
      <c r="D720" s="209" t="s">
        <v>131</v>
      </c>
      <c r="E720" s="284"/>
      <c r="G720" s="1"/>
    </row>
    <row r="721" spans="2:7" s="6" customFormat="1">
      <c r="B721" s="212">
        <v>42746.696539351855</v>
      </c>
      <c r="C721" s="213">
        <v>500</v>
      </c>
      <c r="D721" s="209" t="s">
        <v>399</v>
      </c>
      <c r="E721" s="284"/>
      <c r="G721" s="1"/>
    </row>
    <row r="722" spans="2:7" s="6" customFormat="1">
      <c r="B722" s="212">
        <v>42746.682546296295</v>
      </c>
      <c r="C722" s="213">
        <v>300</v>
      </c>
      <c r="D722" s="209" t="s">
        <v>400</v>
      </c>
      <c r="E722" s="284"/>
      <c r="G722" s="1"/>
    </row>
    <row r="723" spans="2:7" s="6" customFormat="1">
      <c r="B723" s="212">
        <v>42746.645671296297</v>
      </c>
      <c r="C723" s="213">
        <v>500</v>
      </c>
      <c r="D723" s="209" t="s">
        <v>401</v>
      </c>
      <c r="E723" s="284"/>
      <c r="G723" s="1"/>
    </row>
    <row r="724" spans="2:7" s="6" customFormat="1">
      <c r="B724" s="212">
        <v>42746.636886574073</v>
      </c>
      <c r="C724" s="213">
        <v>1000</v>
      </c>
      <c r="D724" s="209" t="s">
        <v>402</v>
      </c>
      <c r="E724" s="284"/>
      <c r="G724" s="1"/>
    </row>
    <row r="725" spans="2:7" s="6" customFormat="1">
      <c r="B725" s="212">
        <v>42746.620324074072</v>
      </c>
      <c r="C725" s="213">
        <v>1000</v>
      </c>
      <c r="D725" s="209" t="s">
        <v>403</v>
      </c>
      <c r="E725" s="284"/>
      <c r="G725" s="1"/>
    </row>
    <row r="726" spans="2:7" s="6" customFormat="1">
      <c r="B726" s="212">
        <v>42746.61409722222</v>
      </c>
      <c r="C726" s="213">
        <v>500</v>
      </c>
      <c r="D726" s="209" t="s">
        <v>404</v>
      </c>
      <c r="E726" s="284"/>
      <c r="G726" s="1"/>
    </row>
    <row r="727" spans="2:7" s="6" customFormat="1">
      <c r="B727" s="212">
        <v>42746.595405092594</v>
      </c>
      <c r="C727" s="213">
        <v>500</v>
      </c>
      <c r="D727" s="209" t="s">
        <v>405</v>
      </c>
      <c r="E727" s="284"/>
      <c r="G727" s="1"/>
    </row>
    <row r="728" spans="2:7" s="6" customFormat="1">
      <c r="B728" s="212">
        <v>42746.594710648147</v>
      </c>
      <c r="C728" s="213">
        <v>300</v>
      </c>
      <c r="D728" s="209" t="s">
        <v>406</v>
      </c>
      <c r="E728" s="284"/>
      <c r="G728" s="1"/>
    </row>
    <row r="729" spans="2:7" s="6" customFormat="1">
      <c r="B729" s="212">
        <v>42746.593993055554</v>
      </c>
      <c r="C729" s="213">
        <v>100</v>
      </c>
      <c r="D729" s="209" t="s">
        <v>407</v>
      </c>
      <c r="E729" s="284"/>
      <c r="G729" s="1"/>
    </row>
    <row r="730" spans="2:7" s="6" customFormat="1">
      <c r="B730" s="212">
        <v>42746.593877314815</v>
      </c>
      <c r="C730" s="213">
        <v>100</v>
      </c>
      <c r="D730" s="209" t="s">
        <v>408</v>
      </c>
      <c r="E730" s="284"/>
      <c r="G730" s="1"/>
    </row>
    <row r="731" spans="2:7" s="6" customFormat="1">
      <c r="B731" s="212">
        <v>42746.593877314815</v>
      </c>
      <c r="C731" s="213">
        <v>500</v>
      </c>
      <c r="D731" s="209" t="s">
        <v>135</v>
      </c>
      <c r="E731" s="284"/>
      <c r="G731" s="1"/>
    </row>
    <row r="732" spans="2:7" s="6" customFormat="1">
      <c r="B732" s="212">
        <v>42746.588194444441</v>
      </c>
      <c r="C732" s="213">
        <v>1000</v>
      </c>
      <c r="D732" s="209" t="s">
        <v>172</v>
      </c>
      <c r="E732" s="284"/>
      <c r="G732" s="1"/>
    </row>
    <row r="733" spans="2:7" s="6" customFormat="1">
      <c r="B733" s="212">
        <v>42746.560844907406</v>
      </c>
      <c r="C733" s="213">
        <v>1000</v>
      </c>
      <c r="D733" s="209" t="s">
        <v>409</v>
      </c>
      <c r="E733" s="284"/>
      <c r="G733" s="1"/>
    </row>
    <row r="734" spans="2:7" s="6" customFormat="1">
      <c r="B734" s="212">
        <v>42746.549155092594</v>
      </c>
      <c r="C734" s="213">
        <v>500</v>
      </c>
      <c r="D734" s="209" t="s">
        <v>351</v>
      </c>
      <c r="E734" s="284"/>
      <c r="G734" s="1"/>
    </row>
    <row r="735" spans="2:7" s="6" customFormat="1">
      <c r="B735" s="212">
        <v>42746.537465277775</v>
      </c>
      <c r="C735" s="213">
        <v>2000</v>
      </c>
      <c r="D735" s="209" t="s">
        <v>410</v>
      </c>
      <c r="E735" s="284"/>
      <c r="G735" s="1"/>
    </row>
    <row r="736" spans="2:7" s="6" customFormat="1">
      <c r="B736" s="212">
        <v>42746.536319444444</v>
      </c>
      <c r="C736" s="213">
        <v>4000</v>
      </c>
      <c r="D736" s="209" t="s">
        <v>411</v>
      </c>
      <c r="E736" s="284"/>
      <c r="G736" s="1"/>
    </row>
    <row r="737" spans="2:7" s="6" customFormat="1">
      <c r="B737" s="212">
        <v>42746.523668981485</v>
      </c>
      <c r="C737" s="213">
        <v>500</v>
      </c>
      <c r="D737" s="209" t="s">
        <v>412</v>
      </c>
      <c r="E737" s="284"/>
      <c r="G737" s="1"/>
    </row>
    <row r="738" spans="2:7" s="6" customFormat="1">
      <c r="B738" s="212">
        <v>42746.515752314815</v>
      </c>
      <c r="C738" s="213">
        <v>300</v>
      </c>
      <c r="D738" s="209" t="s">
        <v>413</v>
      </c>
      <c r="E738" s="284"/>
      <c r="G738" s="1"/>
    </row>
    <row r="739" spans="2:7" s="6" customFormat="1">
      <c r="B739" s="212">
        <v>42746.511574074073</v>
      </c>
      <c r="C739" s="213">
        <v>300</v>
      </c>
      <c r="D739" s="209" t="s">
        <v>414</v>
      </c>
      <c r="E739" s="284"/>
      <c r="G739" s="1"/>
    </row>
    <row r="740" spans="2:7" s="6" customFormat="1">
      <c r="B740" s="212">
        <v>42746.503993055558</v>
      </c>
      <c r="C740" s="213">
        <v>500</v>
      </c>
      <c r="D740" s="209" t="s">
        <v>415</v>
      </c>
      <c r="E740" s="284"/>
      <c r="G740" s="1"/>
    </row>
    <row r="741" spans="2:7" s="6" customFormat="1">
      <c r="B741" s="212">
        <v>42746.498136574075</v>
      </c>
      <c r="C741" s="213">
        <v>1000</v>
      </c>
      <c r="D741" s="209" t="s">
        <v>416</v>
      </c>
      <c r="E741" s="284"/>
      <c r="G741" s="1"/>
    </row>
    <row r="742" spans="2:7" s="6" customFormat="1">
      <c r="B742" s="212">
        <v>42746.48027777778</v>
      </c>
      <c r="C742" s="213">
        <v>500</v>
      </c>
      <c r="D742" s="209" t="s">
        <v>417</v>
      </c>
      <c r="E742" s="284"/>
      <c r="G742" s="1"/>
    </row>
    <row r="743" spans="2:7" s="6" customFormat="1">
      <c r="B743" s="212">
        <v>42746.473310185182</v>
      </c>
      <c r="C743" s="213">
        <v>1111</v>
      </c>
      <c r="D743" s="209" t="s">
        <v>418</v>
      </c>
      <c r="E743" s="284"/>
      <c r="G743" s="1"/>
    </row>
    <row r="744" spans="2:7" s="6" customFormat="1">
      <c r="B744" s="212">
        <v>42746.465439814812</v>
      </c>
      <c r="C744" s="213">
        <v>300</v>
      </c>
      <c r="D744" s="209" t="s">
        <v>419</v>
      </c>
      <c r="E744" s="284"/>
      <c r="G744" s="1"/>
    </row>
    <row r="745" spans="2:7" s="6" customFormat="1">
      <c r="B745" s="212">
        <v>42746.45821759259</v>
      </c>
      <c r="C745" s="213">
        <v>200</v>
      </c>
      <c r="D745" s="209" t="s">
        <v>420</v>
      </c>
      <c r="E745" s="284"/>
      <c r="G745" s="1"/>
    </row>
    <row r="746" spans="2:7" s="6" customFormat="1">
      <c r="B746" s="212">
        <v>42746.453206018516</v>
      </c>
      <c r="C746" s="213">
        <v>1000</v>
      </c>
      <c r="D746" s="209" t="s">
        <v>421</v>
      </c>
      <c r="E746" s="284"/>
      <c r="G746" s="1"/>
    </row>
    <row r="747" spans="2:7" s="6" customFormat="1">
      <c r="B747" s="212">
        <v>42746.448761574073</v>
      </c>
      <c r="C747" s="213">
        <v>500</v>
      </c>
      <c r="D747" s="209" t="s">
        <v>422</v>
      </c>
      <c r="E747" s="284"/>
      <c r="G747" s="1"/>
    </row>
    <row r="748" spans="2:7" s="6" customFormat="1">
      <c r="B748" s="212">
        <v>42746.447581018518</v>
      </c>
      <c r="C748" s="213">
        <v>300</v>
      </c>
      <c r="D748" s="209" t="s">
        <v>423</v>
      </c>
      <c r="E748" s="284"/>
      <c r="G748" s="1"/>
    </row>
    <row r="749" spans="2:7" s="6" customFormat="1">
      <c r="B749" s="212">
        <v>42746.42627314815</v>
      </c>
      <c r="C749" s="213">
        <v>500</v>
      </c>
      <c r="D749" s="209" t="s">
        <v>424</v>
      </c>
      <c r="E749" s="284"/>
      <c r="G749" s="1"/>
    </row>
    <row r="750" spans="2:7" s="6" customFormat="1">
      <c r="B750" s="212">
        <v>42746.406307870369</v>
      </c>
      <c r="C750" s="213">
        <v>300</v>
      </c>
      <c r="D750" s="209" t="s">
        <v>44</v>
      </c>
      <c r="E750" s="284"/>
      <c r="G750" s="1"/>
    </row>
    <row r="751" spans="2:7" s="6" customFormat="1">
      <c r="B751" s="212">
        <v>42746.398287037038</v>
      </c>
      <c r="C751" s="213">
        <v>50</v>
      </c>
      <c r="D751" s="209" t="s">
        <v>425</v>
      </c>
      <c r="E751" s="284"/>
      <c r="G751" s="1"/>
    </row>
    <row r="752" spans="2:7" s="6" customFormat="1">
      <c r="B752" s="212">
        <v>42740.763935185183</v>
      </c>
      <c r="C752" s="213">
        <v>5000</v>
      </c>
      <c r="D752" s="209"/>
      <c r="E752" s="284"/>
      <c r="G752" s="1"/>
    </row>
    <row r="753" spans="2:11" s="6" customFormat="1" ht="15">
      <c r="B753" s="212">
        <v>42737.857719907406</v>
      </c>
      <c r="C753" s="213">
        <v>100</v>
      </c>
      <c r="D753" s="209"/>
      <c r="E753" s="284"/>
      <c r="G753" s="1"/>
      <c r="K753" s="350"/>
    </row>
    <row r="754" spans="2:11" s="6" customFormat="1">
      <c r="B754" s="118" t="s">
        <v>22</v>
      </c>
      <c r="C754" s="126">
        <f>SUM(C664:C753)</f>
        <v>57991</v>
      </c>
      <c r="D754" s="186" t="s">
        <v>19</v>
      </c>
      <c r="E754" s="285"/>
      <c r="G754" s="1" t="str">
        <f t="shared" si="0"/>
        <v/>
      </c>
    </row>
    <row r="755" spans="2:11" s="6" customFormat="1">
      <c r="B755" s="204" t="s">
        <v>23</v>
      </c>
      <c r="C755" s="205">
        <f>C754*0.021</f>
        <v>1217.8110000000001</v>
      </c>
      <c r="D755" s="187" t="s">
        <v>19</v>
      </c>
      <c r="E755" s="285"/>
      <c r="G755" s="1" t="str">
        <f t="shared" si="0"/>
        <v/>
      </c>
    </row>
    <row r="756" spans="2:11" s="6" customFormat="1">
      <c r="B756" s="202" t="s">
        <v>149</v>
      </c>
      <c r="C756" s="214"/>
      <c r="D756" s="203"/>
      <c r="E756" s="284"/>
      <c r="G756" s="1" t="str">
        <f t="shared" si="0"/>
        <v/>
      </c>
    </row>
    <row r="757" spans="2:11" s="6" customFormat="1">
      <c r="B757" s="212">
        <v>42744.533055555556</v>
      </c>
      <c r="C757" s="211">
        <v>100</v>
      </c>
      <c r="D757" s="210"/>
      <c r="E757" s="285"/>
      <c r="G757" s="1" t="str">
        <f t="shared" si="0"/>
        <v/>
      </c>
    </row>
    <row r="758" spans="2:11" s="6" customFormat="1">
      <c r="B758" s="123" t="s">
        <v>22</v>
      </c>
      <c r="C758" s="206">
        <f>SUM(C757:C757)</f>
        <v>100</v>
      </c>
      <c r="D758" s="207" t="s">
        <v>19</v>
      </c>
      <c r="E758" s="285"/>
      <c r="G758" s="1" t="str">
        <f t="shared" si="0"/>
        <v/>
      </c>
    </row>
    <row r="759" spans="2:11" s="6" customFormat="1">
      <c r="B759" s="340" t="s">
        <v>23</v>
      </c>
      <c r="C759" s="340">
        <f>C758*0.021</f>
        <v>2.1</v>
      </c>
      <c r="D759" s="208" t="s">
        <v>19</v>
      </c>
      <c r="E759" s="285"/>
    </row>
    <row r="760" spans="2:11" s="6" customFormat="1" ht="15">
      <c r="B760" s="351" t="s">
        <v>426</v>
      </c>
      <c r="C760" s="125"/>
      <c r="D760" s="185"/>
      <c r="E760" s="285"/>
    </row>
    <row r="761" spans="2:11" s="6" customFormat="1">
      <c r="B761" s="119">
        <v>42742.097384259258</v>
      </c>
      <c r="C761" s="165">
        <v>200</v>
      </c>
      <c r="D761" s="113" t="s">
        <v>427</v>
      </c>
      <c r="E761" s="285"/>
    </row>
    <row r="762" spans="2:11" s="6" customFormat="1">
      <c r="B762" s="278">
        <v>42739.85255787037</v>
      </c>
      <c r="C762" s="279">
        <v>200</v>
      </c>
      <c r="D762" s="280" t="s">
        <v>428</v>
      </c>
      <c r="E762" s="285"/>
    </row>
    <row r="763" spans="2:11" s="6" customFormat="1">
      <c r="B763" s="278">
        <v>42739.85015046296</v>
      </c>
      <c r="C763" s="279">
        <v>200</v>
      </c>
      <c r="D763" s="280" t="s">
        <v>428</v>
      </c>
      <c r="E763" s="285"/>
    </row>
    <row r="764" spans="2:11" s="6" customFormat="1">
      <c r="B764" s="278">
        <v>42738.311307870368</v>
      </c>
      <c r="C764" s="279">
        <v>1000</v>
      </c>
      <c r="D764" s="280" t="s">
        <v>129</v>
      </c>
      <c r="E764" s="285"/>
    </row>
    <row r="765" spans="2:11" s="6" customFormat="1">
      <c r="B765" s="116" t="s">
        <v>22</v>
      </c>
      <c r="C765" s="123">
        <f>SUM(C761:C764)</f>
        <v>1600</v>
      </c>
      <c r="D765" s="186"/>
      <c r="E765" s="285"/>
    </row>
    <row r="766" spans="2:11" s="6" customFormat="1">
      <c r="B766" s="117" t="s">
        <v>23</v>
      </c>
      <c r="C766" s="124">
        <f>C765*0.021</f>
        <v>33.6</v>
      </c>
      <c r="D766" s="187"/>
      <c r="E766" s="285"/>
    </row>
    <row r="767" spans="2:11" s="6" customFormat="1" ht="15">
      <c r="B767" s="99"/>
      <c r="C767" s="168"/>
      <c r="D767" s="183"/>
      <c r="E767" s="285"/>
    </row>
    <row r="768" spans="2:11" s="6" customFormat="1">
      <c r="B768" s="168"/>
      <c r="C768" s="183"/>
      <c r="D768" s="285"/>
    </row>
    <row r="769" spans="2:4" s="6" customFormat="1">
      <c r="B769" s="168"/>
      <c r="C769" s="183"/>
      <c r="D769" s="285"/>
    </row>
    <row r="770" spans="2:4" s="6" customFormat="1">
      <c r="B770" s="168"/>
      <c r="C770" s="183"/>
      <c r="D770" s="285"/>
    </row>
    <row r="771" spans="2:4" s="6" customFormat="1">
      <c r="B771" s="168"/>
      <c r="C771" s="183"/>
      <c r="D771" s="285"/>
    </row>
    <row r="772" spans="2:4" s="6" customFormat="1">
      <c r="B772" s="168"/>
      <c r="C772" s="183"/>
      <c r="D772" s="285"/>
    </row>
    <row r="773" spans="2:4" s="6" customFormat="1">
      <c r="B773" s="168"/>
      <c r="C773" s="183"/>
      <c r="D773" s="285"/>
    </row>
    <row r="774" spans="2:4" s="6" customFormat="1">
      <c r="B774" s="168"/>
      <c r="C774" s="183"/>
      <c r="D774" s="285"/>
    </row>
    <row r="775" spans="2:4" s="6" customFormat="1">
      <c r="B775" s="168"/>
      <c r="C775" s="183"/>
      <c r="D775" s="285"/>
    </row>
    <row r="776" spans="2:4" s="6" customFormat="1">
      <c r="B776" s="168"/>
      <c r="C776" s="183"/>
      <c r="D776" s="285"/>
    </row>
    <row r="777" spans="2:4" s="6" customFormat="1">
      <c r="B777" s="168"/>
      <c r="C777" s="183"/>
      <c r="D777" s="285"/>
    </row>
    <row r="778" spans="2:4" s="6" customFormat="1">
      <c r="B778" s="168"/>
      <c r="C778" s="183"/>
      <c r="D778" s="285"/>
    </row>
    <row r="779" spans="2:4" s="6" customFormat="1">
      <c r="B779" s="168"/>
      <c r="C779" s="183"/>
      <c r="D779" s="285"/>
    </row>
    <row r="780" spans="2:4" s="6" customFormat="1">
      <c r="B780" s="168"/>
      <c r="C780" s="183"/>
      <c r="D780" s="285"/>
    </row>
    <row r="781" spans="2:4" s="6" customFormat="1">
      <c r="B781" s="168"/>
      <c r="C781" s="183"/>
      <c r="D781" s="285"/>
    </row>
    <row r="782" spans="2:4" s="6" customFormat="1">
      <c r="B782" s="168"/>
      <c r="C782" s="183"/>
      <c r="D782" s="285"/>
    </row>
    <row r="783" spans="2:4" s="6" customFormat="1">
      <c r="B783" s="168"/>
      <c r="C783" s="183"/>
      <c r="D783" s="285"/>
    </row>
    <row r="784" spans="2:4" s="6" customFormat="1">
      <c r="B784" s="168"/>
      <c r="C784" s="183"/>
      <c r="D784" s="285"/>
    </row>
    <row r="785" spans="2:5" s="6" customFormat="1">
      <c r="B785" s="168"/>
      <c r="C785" s="183"/>
      <c r="D785" s="285"/>
    </row>
    <row r="786" spans="2:5" s="6" customFormat="1">
      <c r="B786" s="168"/>
      <c r="C786" s="183"/>
      <c r="D786" s="285"/>
    </row>
    <row r="787" spans="2:5" s="6" customFormat="1">
      <c r="B787" s="168"/>
      <c r="C787" s="183"/>
      <c r="D787" s="285"/>
    </row>
    <row r="788" spans="2:5" s="6" customFormat="1">
      <c r="B788" s="168"/>
      <c r="C788" s="183"/>
      <c r="D788" s="285"/>
    </row>
    <row r="789" spans="2:5" s="6" customFormat="1">
      <c r="B789" s="168"/>
      <c r="C789" s="183"/>
      <c r="D789" s="285"/>
    </row>
    <row r="790" spans="2:5" s="6" customFormat="1">
      <c r="B790" s="168"/>
      <c r="C790" s="183"/>
      <c r="D790" s="285"/>
    </row>
    <row r="791" spans="2:5" s="6" customFormat="1">
      <c r="B791" s="168"/>
      <c r="C791" s="183"/>
      <c r="D791" s="285"/>
    </row>
    <row r="792" spans="2:5" s="6" customFormat="1">
      <c r="B792" s="168"/>
      <c r="C792" s="183"/>
      <c r="D792" s="285"/>
    </row>
    <row r="793" spans="2:5" s="6" customFormat="1" ht="15">
      <c r="B793" s="99"/>
      <c r="C793" s="168"/>
      <c r="D793" s="183"/>
      <c r="E793" s="285"/>
    </row>
    <row r="794" spans="2:5" s="6" customFormat="1">
      <c r="B794" s="11"/>
      <c r="C794" s="168"/>
      <c r="D794" s="183"/>
      <c r="E794" s="285"/>
    </row>
    <row r="795" spans="2:5" s="6" customFormat="1">
      <c r="B795" s="11"/>
      <c r="C795" s="168"/>
      <c r="D795" s="183"/>
      <c r="E795" s="285"/>
    </row>
    <row r="796" spans="2:5" s="6" customFormat="1">
      <c r="B796" s="11"/>
      <c r="C796" s="168"/>
      <c r="D796" s="183"/>
      <c r="E796" s="285"/>
    </row>
    <row r="797" spans="2:5" s="6" customFormat="1">
      <c r="B797" s="11"/>
      <c r="C797" s="168"/>
      <c r="D797" s="183"/>
      <c r="E797" s="285"/>
    </row>
    <row r="798" spans="2:5" s="6" customFormat="1">
      <c r="B798" s="11"/>
      <c r="C798" s="168"/>
      <c r="D798" s="183"/>
      <c r="E798" s="285"/>
    </row>
    <row r="799" spans="2:5" s="6" customFormat="1">
      <c r="B799" s="11"/>
      <c r="C799" s="168"/>
      <c r="D799" s="183"/>
      <c r="E799" s="285"/>
    </row>
    <row r="800" spans="2:5" s="6" customFormat="1">
      <c r="B800" s="11"/>
      <c r="C800" s="168"/>
      <c r="D800" s="183"/>
      <c r="E800" s="285"/>
    </row>
    <row r="801" spans="2:5" s="6" customFormat="1">
      <c r="B801" s="11"/>
      <c r="C801" s="168"/>
      <c r="D801" s="183"/>
      <c r="E801" s="285"/>
    </row>
    <row r="802" spans="2:5" s="6" customFormat="1">
      <c r="B802" s="11"/>
      <c r="C802" s="168"/>
      <c r="D802" s="183"/>
      <c r="E802" s="285"/>
    </row>
    <row r="803" spans="2:5" s="6" customFormat="1">
      <c r="B803" s="11"/>
      <c r="C803" s="168"/>
      <c r="D803" s="183"/>
      <c r="E803" s="285"/>
    </row>
    <row r="804" spans="2:5" s="6" customFormat="1">
      <c r="B804" s="11"/>
      <c r="C804" s="168"/>
      <c r="D804" s="183"/>
      <c r="E804" s="285"/>
    </row>
    <row r="805" spans="2:5" s="6" customFormat="1">
      <c r="B805" s="11"/>
      <c r="C805" s="168"/>
      <c r="D805" s="183"/>
      <c r="E805" s="285"/>
    </row>
    <row r="806" spans="2:5" s="6" customFormat="1">
      <c r="B806" s="11"/>
      <c r="C806" s="168"/>
      <c r="D806" s="183"/>
      <c r="E806" s="285"/>
    </row>
    <row r="807" spans="2:5" s="6" customFormat="1">
      <c r="B807" s="11"/>
      <c r="C807" s="168"/>
      <c r="D807" s="183"/>
      <c r="E807" s="285"/>
    </row>
    <row r="808" spans="2:5" s="6" customFormat="1">
      <c r="B808" s="11"/>
      <c r="C808" s="168"/>
      <c r="D808" s="183"/>
      <c r="E808" s="285"/>
    </row>
    <row r="809" spans="2:5" s="6" customFormat="1">
      <c r="B809" s="11"/>
      <c r="C809" s="168"/>
      <c r="D809" s="183"/>
      <c r="E809" s="285"/>
    </row>
    <row r="810" spans="2:5" s="6" customFormat="1">
      <c r="B810" s="11"/>
      <c r="C810" s="168"/>
      <c r="D810" s="183"/>
      <c r="E810" s="285"/>
    </row>
    <row r="811" spans="2:5" s="6" customFormat="1">
      <c r="B811" s="11"/>
      <c r="C811" s="168"/>
      <c r="D811" s="183"/>
      <c r="E811" s="285"/>
    </row>
    <row r="812" spans="2:5" s="6" customFormat="1">
      <c r="B812" s="11"/>
      <c r="C812" s="168"/>
      <c r="D812" s="183"/>
      <c r="E812" s="285"/>
    </row>
    <row r="813" spans="2:5" s="6" customFormat="1">
      <c r="B813" s="11"/>
      <c r="C813" s="168"/>
      <c r="D813" s="183"/>
      <c r="E813" s="285"/>
    </row>
    <row r="814" spans="2:5" s="6" customFormat="1">
      <c r="B814" s="11"/>
      <c r="C814" s="168"/>
      <c r="D814" s="183"/>
      <c r="E814" s="285"/>
    </row>
    <row r="815" spans="2:5" s="6" customFormat="1">
      <c r="B815" s="11"/>
      <c r="C815" s="168"/>
      <c r="D815" s="183"/>
      <c r="E815" s="285"/>
    </row>
    <row r="816" spans="2:5" s="6" customFormat="1">
      <c r="B816" s="11"/>
      <c r="C816" s="168"/>
      <c r="D816" s="183"/>
      <c r="E816" s="285"/>
    </row>
    <row r="817" spans="2:5" s="6" customFormat="1">
      <c r="B817" s="11"/>
      <c r="C817" s="168"/>
      <c r="D817" s="183"/>
      <c r="E817" s="285"/>
    </row>
    <row r="818" spans="2:5" s="6" customFormat="1">
      <c r="B818" s="11"/>
      <c r="C818" s="168"/>
      <c r="D818" s="183"/>
      <c r="E818" s="285"/>
    </row>
    <row r="819" spans="2:5" s="6" customFormat="1">
      <c r="B819" s="11"/>
      <c r="C819" s="168"/>
      <c r="D819" s="183"/>
      <c r="E819" s="285"/>
    </row>
    <row r="820" spans="2:5" s="6" customFormat="1">
      <c r="B820" s="11"/>
      <c r="C820" s="168"/>
      <c r="D820" s="183"/>
      <c r="E820" s="285"/>
    </row>
    <row r="821" spans="2:5" s="6" customFormat="1">
      <c r="B821" s="11"/>
      <c r="C821" s="168"/>
      <c r="D821" s="183"/>
      <c r="E821" s="285"/>
    </row>
    <row r="822" spans="2:5" s="6" customFormat="1">
      <c r="B822" s="11"/>
      <c r="C822" s="168"/>
      <c r="D822" s="183"/>
      <c r="E822" s="285"/>
    </row>
    <row r="823" spans="2:5" s="6" customFormat="1">
      <c r="B823" s="11"/>
      <c r="C823" s="168"/>
      <c r="D823" s="183"/>
      <c r="E823" s="285"/>
    </row>
    <row r="824" spans="2:5" s="6" customFormat="1">
      <c r="B824" s="11"/>
      <c r="C824" s="168"/>
      <c r="D824" s="183"/>
      <c r="E824" s="285"/>
    </row>
    <row r="825" spans="2:5" s="6" customFormat="1">
      <c r="B825" s="11"/>
      <c r="C825" s="168"/>
      <c r="D825" s="183"/>
      <c r="E825" s="285"/>
    </row>
    <row r="826" spans="2:5" s="6" customFormat="1">
      <c r="B826" s="11"/>
      <c r="C826" s="168"/>
      <c r="D826" s="183"/>
      <c r="E826" s="285"/>
    </row>
    <row r="827" spans="2:5" s="6" customFormat="1">
      <c r="B827" s="11"/>
      <c r="C827" s="168"/>
      <c r="D827" s="183"/>
      <c r="E827" s="285"/>
    </row>
    <row r="828" spans="2:5" s="6" customFormat="1">
      <c r="B828" s="11"/>
      <c r="C828" s="168"/>
      <c r="D828" s="183"/>
      <c r="E828" s="285"/>
    </row>
    <row r="829" spans="2:5" s="6" customFormat="1">
      <c r="B829" s="11"/>
      <c r="C829" s="168"/>
      <c r="D829" s="183"/>
      <c r="E829" s="285"/>
    </row>
    <row r="830" spans="2:5" s="6" customFormat="1">
      <c r="B830" s="11"/>
      <c r="C830" s="168"/>
      <c r="D830" s="183"/>
      <c r="E830" s="285"/>
    </row>
    <row r="831" spans="2:5" s="6" customFormat="1">
      <c r="B831" s="11"/>
      <c r="C831" s="168"/>
      <c r="D831" s="183"/>
      <c r="E831" s="285"/>
    </row>
    <row r="832" spans="2:5" s="6" customFormat="1">
      <c r="B832" s="11"/>
      <c r="C832" s="168"/>
      <c r="D832" s="183"/>
      <c r="E832" s="285"/>
    </row>
    <row r="833" spans="2:5" s="6" customFormat="1">
      <c r="B833" s="11"/>
      <c r="C833" s="168"/>
      <c r="D833" s="183"/>
      <c r="E833" s="285"/>
    </row>
    <row r="834" spans="2:5" s="6" customFormat="1">
      <c r="B834" s="11"/>
      <c r="C834" s="168"/>
      <c r="D834" s="183"/>
      <c r="E834" s="285"/>
    </row>
    <row r="835" spans="2:5" s="6" customFormat="1">
      <c r="B835" s="11"/>
      <c r="C835" s="168"/>
      <c r="D835" s="183"/>
      <c r="E835" s="285"/>
    </row>
    <row r="836" spans="2:5" s="6" customFormat="1">
      <c r="B836" s="11"/>
      <c r="C836" s="168"/>
      <c r="D836" s="183"/>
      <c r="E836" s="285"/>
    </row>
    <row r="837" spans="2:5" s="6" customFormat="1">
      <c r="B837" s="11"/>
      <c r="C837" s="168"/>
      <c r="D837" s="183"/>
      <c r="E837" s="285"/>
    </row>
    <row r="838" spans="2:5" s="6" customFormat="1">
      <c r="B838" s="11"/>
      <c r="C838" s="168"/>
      <c r="D838" s="183"/>
      <c r="E838" s="285"/>
    </row>
    <row r="839" spans="2:5" s="6" customFormat="1">
      <c r="B839" s="11"/>
      <c r="C839" s="168"/>
      <c r="D839" s="183"/>
      <c r="E839" s="285"/>
    </row>
    <row r="840" spans="2:5" s="6" customFormat="1">
      <c r="B840" s="11"/>
      <c r="C840" s="168"/>
      <c r="D840" s="183"/>
      <c r="E840" s="285"/>
    </row>
    <row r="841" spans="2:5" s="6" customFormat="1">
      <c r="B841" s="11"/>
      <c r="C841" s="168"/>
      <c r="D841" s="183"/>
      <c r="E841" s="285"/>
    </row>
    <row r="842" spans="2:5" s="6" customFormat="1">
      <c r="B842" s="11"/>
      <c r="C842" s="168"/>
      <c r="D842" s="183"/>
      <c r="E842" s="285"/>
    </row>
    <row r="843" spans="2:5" s="6" customFormat="1">
      <c r="B843" s="11"/>
      <c r="C843" s="168"/>
      <c r="D843" s="183"/>
      <c r="E843" s="285"/>
    </row>
    <row r="844" spans="2:5" s="6" customFormat="1">
      <c r="B844" s="11"/>
      <c r="C844" s="168"/>
      <c r="D844" s="183"/>
      <c r="E844" s="285"/>
    </row>
    <row r="845" spans="2:5" s="6" customFormat="1">
      <c r="B845" s="11"/>
      <c r="C845" s="168"/>
      <c r="D845" s="183"/>
      <c r="E845" s="285"/>
    </row>
    <row r="846" spans="2:5" s="6" customFormat="1">
      <c r="B846" s="11"/>
      <c r="C846" s="168"/>
      <c r="D846" s="183"/>
      <c r="E846" s="285"/>
    </row>
    <row r="847" spans="2:5" s="6" customFormat="1">
      <c r="B847" s="11"/>
      <c r="C847" s="168"/>
      <c r="D847" s="183"/>
      <c r="E847" s="285"/>
    </row>
    <row r="848" spans="2:5" s="6" customFormat="1">
      <c r="B848" s="11"/>
      <c r="C848" s="168"/>
      <c r="D848" s="183"/>
      <c r="E848" s="285"/>
    </row>
    <row r="849" spans="2:5" s="6" customFormat="1">
      <c r="B849" s="11"/>
      <c r="C849" s="168"/>
      <c r="D849" s="183"/>
      <c r="E849" s="285"/>
    </row>
    <row r="850" spans="2:5" s="6" customFormat="1">
      <c r="B850" s="11"/>
      <c r="C850" s="168"/>
      <c r="D850" s="183"/>
      <c r="E850" s="285"/>
    </row>
    <row r="851" spans="2:5" s="6" customFormat="1">
      <c r="B851" s="11"/>
      <c r="C851" s="168"/>
      <c r="D851" s="183"/>
      <c r="E851" s="285"/>
    </row>
    <row r="852" spans="2:5" s="6" customFormat="1">
      <c r="B852" s="11"/>
      <c r="C852" s="168"/>
      <c r="D852" s="183"/>
      <c r="E852" s="285"/>
    </row>
    <row r="853" spans="2:5" s="6" customFormat="1">
      <c r="B853" s="11"/>
      <c r="C853" s="168"/>
      <c r="D853" s="183"/>
      <c r="E853" s="285"/>
    </row>
    <row r="854" spans="2:5" s="6" customFormat="1">
      <c r="B854" s="11"/>
      <c r="C854" s="168"/>
      <c r="D854" s="183"/>
      <c r="E854" s="285"/>
    </row>
    <row r="855" spans="2:5" s="6" customFormat="1">
      <c r="B855" s="11"/>
      <c r="C855" s="168"/>
      <c r="D855" s="183"/>
      <c r="E855" s="285"/>
    </row>
    <row r="856" spans="2:5" s="6" customFormat="1">
      <c r="B856" s="11"/>
      <c r="C856" s="168"/>
      <c r="D856" s="183"/>
      <c r="E856" s="285"/>
    </row>
    <row r="857" spans="2:5" s="6" customFormat="1">
      <c r="B857" s="11"/>
      <c r="C857" s="168"/>
      <c r="D857" s="183"/>
      <c r="E857" s="285"/>
    </row>
    <row r="858" spans="2:5" s="6" customFormat="1">
      <c r="B858" s="11"/>
      <c r="C858" s="168"/>
      <c r="D858" s="183"/>
      <c r="E858" s="285"/>
    </row>
    <row r="859" spans="2:5" s="6" customFormat="1">
      <c r="B859" s="11"/>
      <c r="C859" s="168"/>
      <c r="D859" s="183"/>
      <c r="E859" s="285"/>
    </row>
    <row r="860" spans="2:5" s="6" customFormat="1">
      <c r="B860" s="11"/>
      <c r="C860" s="168"/>
      <c r="D860" s="183"/>
      <c r="E860" s="285"/>
    </row>
    <row r="861" spans="2:5" s="6" customFormat="1">
      <c r="B861" s="11"/>
      <c r="C861" s="168"/>
      <c r="D861" s="183"/>
      <c r="E861" s="285"/>
    </row>
    <row r="862" spans="2:5" s="6" customFormat="1">
      <c r="B862" s="11"/>
      <c r="C862" s="168"/>
      <c r="D862" s="183"/>
      <c r="E862" s="285"/>
    </row>
    <row r="863" spans="2:5" s="6" customFormat="1">
      <c r="B863" s="11"/>
      <c r="C863" s="168"/>
      <c r="D863" s="183"/>
      <c r="E863" s="285"/>
    </row>
    <row r="864" spans="2:5" s="6" customFormat="1">
      <c r="B864" s="11"/>
      <c r="C864" s="168"/>
      <c r="D864" s="183"/>
      <c r="E864" s="285"/>
    </row>
    <row r="865" spans="2:5" s="6" customFormat="1">
      <c r="B865" s="11"/>
      <c r="C865" s="168"/>
      <c r="D865" s="183"/>
      <c r="E865" s="285"/>
    </row>
    <row r="866" spans="2:5" s="6" customFormat="1">
      <c r="B866" s="11"/>
      <c r="C866" s="168"/>
      <c r="D866" s="183"/>
      <c r="E866" s="285"/>
    </row>
    <row r="867" spans="2:5" s="6" customFormat="1">
      <c r="B867" s="11"/>
      <c r="C867" s="168"/>
      <c r="D867" s="183"/>
      <c r="E867" s="285"/>
    </row>
    <row r="868" spans="2:5" s="6" customFormat="1">
      <c r="B868" s="11"/>
      <c r="C868" s="168"/>
      <c r="D868" s="183"/>
      <c r="E868" s="285"/>
    </row>
    <row r="869" spans="2:5" s="6" customFormat="1">
      <c r="B869" s="11"/>
      <c r="C869" s="168"/>
      <c r="D869" s="183"/>
      <c r="E869" s="285"/>
    </row>
    <row r="870" spans="2:5" s="6" customFormat="1">
      <c r="B870" s="11"/>
      <c r="C870" s="168"/>
      <c r="D870" s="183"/>
      <c r="E870" s="285"/>
    </row>
    <row r="871" spans="2:5" s="6" customFormat="1">
      <c r="B871" s="11"/>
      <c r="C871" s="168"/>
      <c r="D871" s="183"/>
      <c r="E871" s="285"/>
    </row>
    <row r="872" spans="2:5" s="6" customFormat="1">
      <c r="B872" s="11"/>
      <c r="C872" s="168"/>
      <c r="D872" s="183"/>
      <c r="E872" s="285"/>
    </row>
    <row r="873" spans="2:5" s="6" customFormat="1">
      <c r="B873" s="11"/>
      <c r="C873" s="168"/>
      <c r="D873" s="183"/>
      <c r="E873" s="285"/>
    </row>
    <row r="874" spans="2:5" s="6" customFormat="1">
      <c r="B874" s="11"/>
      <c r="C874" s="168"/>
      <c r="D874" s="183"/>
      <c r="E874" s="285"/>
    </row>
    <row r="875" spans="2:5" s="6" customFormat="1">
      <c r="B875" s="11"/>
      <c r="C875" s="168"/>
      <c r="D875" s="183"/>
      <c r="E875" s="285"/>
    </row>
    <row r="876" spans="2:5" s="6" customFormat="1">
      <c r="B876" s="11"/>
      <c r="C876" s="168"/>
      <c r="D876" s="183"/>
      <c r="E876" s="285"/>
    </row>
    <row r="877" spans="2:5" s="6" customFormat="1">
      <c r="B877" s="11"/>
      <c r="C877" s="168"/>
      <c r="D877" s="183"/>
      <c r="E877" s="285"/>
    </row>
    <row r="878" spans="2:5" s="6" customFormat="1">
      <c r="B878" s="11"/>
      <c r="C878" s="168"/>
      <c r="D878" s="183"/>
      <c r="E878" s="285"/>
    </row>
    <row r="879" spans="2:5" s="6" customFormat="1">
      <c r="B879" s="11"/>
      <c r="C879" s="168"/>
      <c r="D879" s="183"/>
      <c r="E879" s="285"/>
    </row>
    <row r="880" spans="2:5" s="6" customFormat="1">
      <c r="B880" s="11"/>
      <c r="C880" s="168"/>
      <c r="D880" s="183"/>
      <c r="E880" s="285"/>
    </row>
    <row r="881" spans="2:5" s="6" customFormat="1">
      <c r="B881" s="11"/>
      <c r="C881" s="168"/>
      <c r="D881" s="183"/>
      <c r="E881" s="285"/>
    </row>
    <row r="882" spans="2:5" s="6" customFormat="1">
      <c r="B882" s="11"/>
      <c r="C882" s="168"/>
      <c r="D882" s="183"/>
      <c r="E882" s="285"/>
    </row>
    <row r="883" spans="2:5" s="6" customFormat="1">
      <c r="B883" s="11"/>
      <c r="C883" s="168"/>
      <c r="D883" s="183"/>
      <c r="E883" s="285"/>
    </row>
    <row r="884" spans="2:5" s="6" customFormat="1">
      <c r="B884" s="11"/>
      <c r="C884" s="168"/>
      <c r="D884" s="183"/>
      <c r="E884" s="285"/>
    </row>
    <row r="885" spans="2:5" s="6" customFormat="1">
      <c r="B885" s="11"/>
      <c r="C885" s="168"/>
      <c r="D885" s="183"/>
      <c r="E885" s="285"/>
    </row>
    <row r="886" spans="2:5" s="6" customFormat="1">
      <c r="B886" s="11"/>
      <c r="C886" s="168"/>
      <c r="D886" s="183"/>
      <c r="E886" s="285"/>
    </row>
    <row r="887" spans="2:5" s="6" customFormat="1">
      <c r="B887" s="11"/>
      <c r="C887" s="168"/>
      <c r="D887" s="183"/>
      <c r="E887" s="285"/>
    </row>
    <row r="888" spans="2:5" s="6" customFormat="1">
      <c r="B888" s="11"/>
      <c r="C888" s="168"/>
      <c r="D888" s="183"/>
      <c r="E888" s="285"/>
    </row>
    <row r="889" spans="2:5" s="6" customFormat="1">
      <c r="B889" s="11"/>
      <c r="C889" s="168"/>
      <c r="D889" s="183"/>
      <c r="E889" s="285"/>
    </row>
    <row r="890" spans="2:5" s="6" customFormat="1">
      <c r="B890" s="11"/>
      <c r="C890" s="168"/>
      <c r="D890" s="183"/>
      <c r="E890" s="285"/>
    </row>
    <row r="891" spans="2:5" s="6" customFormat="1">
      <c r="B891" s="11"/>
      <c r="C891" s="168"/>
      <c r="D891" s="183"/>
      <c r="E891" s="285"/>
    </row>
    <row r="892" spans="2:5" s="6" customFormat="1">
      <c r="B892" s="11"/>
      <c r="C892" s="168"/>
      <c r="D892" s="183"/>
      <c r="E892" s="285"/>
    </row>
    <row r="893" spans="2:5" s="6" customFormat="1">
      <c r="B893" s="11"/>
      <c r="C893" s="168"/>
      <c r="D893" s="183"/>
      <c r="E893" s="285"/>
    </row>
    <row r="894" spans="2:5" s="6" customFormat="1">
      <c r="B894" s="11"/>
      <c r="C894" s="168"/>
      <c r="D894" s="183"/>
      <c r="E894" s="285"/>
    </row>
    <row r="895" spans="2:5" s="6" customFormat="1">
      <c r="B895" s="11"/>
      <c r="C895" s="168"/>
      <c r="D895" s="183"/>
      <c r="E895" s="285"/>
    </row>
    <row r="896" spans="2:5" s="6" customFormat="1">
      <c r="B896" s="11"/>
      <c r="C896" s="168"/>
      <c r="D896" s="183"/>
      <c r="E896" s="285"/>
    </row>
    <row r="897" spans="2:5" s="6" customFormat="1">
      <c r="B897" s="11"/>
      <c r="C897" s="168"/>
      <c r="D897" s="183"/>
      <c r="E897" s="285"/>
    </row>
    <row r="898" spans="2:5">
      <c r="B898" s="11"/>
    </row>
    <row r="899" spans="2:5">
      <c r="B899" s="11"/>
    </row>
    <row r="900" spans="2:5">
      <c r="B900" s="11"/>
    </row>
    <row r="901" spans="2:5">
      <c r="B901" s="11"/>
    </row>
    <row r="902" spans="2:5">
      <c r="B902" s="11"/>
    </row>
    <row r="903" spans="2:5">
      <c r="B903" s="11"/>
      <c r="C903" s="171"/>
      <c r="D903" s="189"/>
    </row>
    <row r="904" spans="2:5">
      <c r="B904" s="11"/>
      <c r="C904" s="171"/>
      <c r="D904" s="189"/>
    </row>
    <row r="905" spans="2:5">
      <c r="B905" s="11"/>
      <c r="C905" s="171"/>
      <c r="D905" s="189"/>
    </row>
    <row r="906" spans="2:5">
      <c r="B906" s="11"/>
      <c r="C906" s="171"/>
      <c r="D906" s="189"/>
    </row>
    <row r="907" spans="2:5">
      <c r="B907" s="11"/>
      <c r="C907" s="171"/>
      <c r="D907" s="189"/>
    </row>
    <row r="908" spans="2:5">
      <c r="B908" s="11"/>
      <c r="C908" s="171"/>
      <c r="D908" s="189"/>
    </row>
    <row r="909" spans="2:5">
      <c r="B909" s="11"/>
      <c r="C909" s="171"/>
      <c r="D909" s="189"/>
    </row>
    <row r="910" spans="2:5">
      <c r="B910" s="11"/>
      <c r="C910" s="171"/>
      <c r="D910" s="189"/>
    </row>
    <row r="911" spans="2:5">
      <c r="B911" s="11"/>
      <c r="C911" s="171"/>
      <c r="D911" s="189"/>
    </row>
    <row r="912" spans="2:5">
      <c r="B912" s="11"/>
      <c r="C912" s="171"/>
      <c r="D912" s="189"/>
    </row>
  </sheetData>
  <sheetProtection algorithmName="SHA-512" hashValue="vZzYTtzOvtsoTv57HmisMOEN4Qd3owmePbIChxKe4hv2Kc3FVq1BK/oGUciF5mjjdVwrMic4aYGfBrpbfglQ8Q==" saltValue="lS2VzVh+zLcJMIpEQrq0gg==" spinCount="100000" sheet="1" objects="1" scenarios="1"/>
  <mergeCells count="1">
    <mergeCell ref="C1:D1"/>
  </mergeCells>
  <hyperlinks>
    <hyperlink ref="B760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T104"/>
  <sheetViews>
    <sheetView zoomScaleNormal="100" workbookViewId="0">
      <selection activeCell="A2" sqref="A2"/>
    </sheetView>
  </sheetViews>
  <sheetFormatPr defaultRowHeight="15"/>
  <cols>
    <col min="2" max="2" width="21.7109375" customWidth="1"/>
    <col min="3" max="5" width="21.5703125" style="172" customWidth="1"/>
    <col min="6" max="6" width="29.42578125" customWidth="1"/>
    <col min="8" max="8" width="9.140625" style="68"/>
  </cols>
  <sheetData>
    <row r="1" spans="1:8" s="1" customFormat="1" ht="43.5" customHeight="1">
      <c r="A1" s="17"/>
      <c r="B1" s="447" t="s">
        <v>169</v>
      </c>
      <c r="C1" s="447"/>
      <c r="D1" s="447"/>
      <c r="E1" s="447"/>
      <c r="F1" s="447"/>
      <c r="G1" s="19"/>
      <c r="H1" s="3"/>
    </row>
    <row r="2" spans="1:8" s="1" customFormat="1" ht="14.25">
      <c r="B2" s="266" t="s">
        <v>11</v>
      </c>
      <c r="C2" s="267">
        <f>SUM(C104-D104)</f>
        <v>134364.72</v>
      </c>
      <c r="D2" s="267"/>
      <c r="E2" s="267"/>
      <c r="F2" s="268"/>
      <c r="H2" s="3"/>
    </row>
    <row r="3" spans="1:8" s="1" customFormat="1" ht="12.75">
      <c r="B3" s="8"/>
      <c r="C3" s="163"/>
      <c r="D3" s="163"/>
      <c r="E3" s="163"/>
      <c r="F3" s="11"/>
      <c r="H3" s="3"/>
    </row>
    <row r="4" spans="1:8" s="22" customFormat="1" ht="32.25" customHeight="1">
      <c r="B4" s="70" t="s">
        <v>7</v>
      </c>
      <c r="C4" s="164" t="s">
        <v>12</v>
      </c>
      <c r="D4" s="164" t="s">
        <v>32</v>
      </c>
      <c r="E4" s="164" t="s">
        <v>8</v>
      </c>
      <c r="F4" s="77" t="s">
        <v>9</v>
      </c>
      <c r="H4" s="199"/>
    </row>
    <row r="5" spans="1:8" s="69" customFormat="1">
      <c r="B5" s="143">
        <v>42736</v>
      </c>
      <c r="C5" s="198">
        <v>1000</v>
      </c>
      <c r="D5" s="301">
        <f>C5-E5</f>
        <v>27</v>
      </c>
      <c r="E5" s="198">
        <v>973</v>
      </c>
      <c r="F5" s="422" t="s">
        <v>4741</v>
      </c>
      <c r="H5" s="200"/>
    </row>
    <row r="6" spans="1:8" s="69" customFormat="1">
      <c r="B6" s="263">
        <v>42736</v>
      </c>
      <c r="C6" s="300">
        <v>1000</v>
      </c>
      <c r="D6" s="301">
        <f t="shared" ref="D6:D69" si="0">C6-E6</f>
        <v>32</v>
      </c>
      <c r="E6" s="300">
        <v>968</v>
      </c>
      <c r="F6" s="422" t="s">
        <v>4742</v>
      </c>
      <c r="H6" s="200"/>
    </row>
    <row r="7" spans="1:8" s="69" customFormat="1">
      <c r="B7" s="263">
        <v>42736</v>
      </c>
      <c r="C7" s="300">
        <v>300</v>
      </c>
      <c r="D7" s="301">
        <f t="shared" si="0"/>
        <v>15.100000000000023</v>
      </c>
      <c r="E7" s="300">
        <v>284.89999999999998</v>
      </c>
      <c r="F7" s="422" t="s">
        <v>4743</v>
      </c>
      <c r="H7" s="200"/>
    </row>
    <row r="8" spans="1:8" s="69" customFormat="1">
      <c r="B8" s="263">
        <v>42736</v>
      </c>
      <c r="C8" s="300">
        <v>500</v>
      </c>
      <c r="D8" s="301">
        <f t="shared" si="0"/>
        <v>18.5</v>
      </c>
      <c r="E8" s="300">
        <v>481.5</v>
      </c>
      <c r="F8" s="422" t="s">
        <v>4744</v>
      </c>
      <c r="H8" s="200"/>
    </row>
    <row r="9" spans="1:8" s="69" customFormat="1">
      <c r="B9" s="263">
        <v>42736</v>
      </c>
      <c r="C9" s="300">
        <v>100</v>
      </c>
      <c r="D9" s="301">
        <f t="shared" si="0"/>
        <v>11.700000000000003</v>
      </c>
      <c r="E9" s="300">
        <v>88.3</v>
      </c>
      <c r="F9" s="422" t="s">
        <v>4745</v>
      </c>
      <c r="H9" s="200"/>
    </row>
    <row r="10" spans="1:8" s="69" customFormat="1">
      <c r="B10" s="263">
        <v>42737</v>
      </c>
      <c r="C10" s="300">
        <v>10000</v>
      </c>
      <c r="D10" s="301">
        <f t="shared" si="0"/>
        <v>230</v>
      </c>
      <c r="E10" s="300">
        <v>9770</v>
      </c>
      <c r="F10" s="422" t="s">
        <v>4746</v>
      </c>
      <c r="H10" s="200"/>
    </row>
    <row r="11" spans="1:8" s="69" customFormat="1">
      <c r="B11" s="263">
        <v>42737</v>
      </c>
      <c r="C11" s="300">
        <v>300</v>
      </c>
      <c r="D11" s="301">
        <f t="shared" si="0"/>
        <v>15.100000000000023</v>
      </c>
      <c r="E11" s="300">
        <v>284.89999999999998</v>
      </c>
      <c r="F11" s="422" t="s">
        <v>4747</v>
      </c>
      <c r="H11" s="200"/>
    </row>
    <row r="12" spans="1:8" s="69" customFormat="1">
      <c r="B12" s="263">
        <v>42737</v>
      </c>
      <c r="C12" s="300">
        <v>500</v>
      </c>
      <c r="D12" s="301">
        <f t="shared" si="0"/>
        <v>21</v>
      </c>
      <c r="E12" s="300">
        <v>479</v>
      </c>
      <c r="F12" s="422" t="s">
        <v>4748</v>
      </c>
      <c r="H12" s="200"/>
    </row>
    <row r="13" spans="1:8" s="69" customFormat="1">
      <c r="B13" s="263">
        <v>42737</v>
      </c>
      <c r="C13" s="300">
        <v>2000</v>
      </c>
      <c r="D13" s="301">
        <f t="shared" si="0"/>
        <v>44</v>
      </c>
      <c r="E13" s="300">
        <v>1956</v>
      </c>
      <c r="F13" s="422" t="s">
        <v>4749</v>
      </c>
      <c r="H13" s="200"/>
    </row>
    <row r="14" spans="1:8" s="69" customFormat="1">
      <c r="B14" s="263">
        <v>42737</v>
      </c>
      <c r="C14" s="300">
        <v>200</v>
      </c>
      <c r="D14" s="301">
        <f t="shared" si="0"/>
        <v>13.400000000000006</v>
      </c>
      <c r="E14" s="300">
        <v>186.6</v>
      </c>
      <c r="F14" s="422" t="s">
        <v>4750</v>
      </c>
      <c r="H14" s="200"/>
    </row>
    <row r="15" spans="1:8" s="69" customFormat="1">
      <c r="B15" s="263">
        <v>42737</v>
      </c>
      <c r="C15" s="300">
        <v>400</v>
      </c>
      <c r="D15" s="301">
        <f t="shared" si="0"/>
        <v>16.800000000000011</v>
      </c>
      <c r="E15" s="300">
        <v>383.2</v>
      </c>
      <c r="F15" s="422" t="s">
        <v>4751</v>
      </c>
      <c r="H15" s="200"/>
    </row>
    <row r="16" spans="1:8" s="69" customFormat="1">
      <c r="B16" s="263">
        <v>42737</v>
      </c>
      <c r="C16" s="300">
        <v>300</v>
      </c>
      <c r="D16" s="301">
        <f t="shared" si="0"/>
        <v>15.100000000000023</v>
      </c>
      <c r="E16" s="300">
        <v>284.89999999999998</v>
      </c>
      <c r="F16" s="422" t="s">
        <v>4752</v>
      </c>
      <c r="H16" s="200"/>
    </row>
    <row r="17" spans="2:8" s="69" customFormat="1">
      <c r="B17" s="263">
        <v>42737</v>
      </c>
      <c r="C17" s="300">
        <v>150</v>
      </c>
      <c r="D17" s="301">
        <f t="shared" si="0"/>
        <v>12.550000000000011</v>
      </c>
      <c r="E17" s="300">
        <v>137.44999999999999</v>
      </c>
      <c r="F17" s="422" t="s">
        <v>4753</v>
      </c>
      <c r="H17" s="200"/>
    </row>
    <row r="18" spans="2:8" s="69" customFormat="1">
      <c r="B18" s="263">
        <v>42737</v>
      </c>
      <c r="C18" s="300">
        <v>1000</v>
      </c>
      <c r="D18" s="301">
        <f t="shared" si="0"/>
        <v>27</v>
      </c>
      <c r="E18" s="300">
        <v>973</v>
      </c>
      <c r="F18" s="422" t="s">
        <v>4754</v>
      </c>
      <c r="H18" s="200"/>
    </row>
    <row r="19" spans="2:8" s="69" customFormat="1">
      <c r="B19" s="263">
        <v>42737</v>
      </c>
      <c r="C19" s="300">
        <v>3000</v>
      </c>
      <c r="D19" s="301">
        <f t="shared" si="0"/>
        <v>76</v>
      </c>
      <c r="E19" s="300">
        <v>2924</v>
      </c>
      <c r="F19" s="422" t="s">
        <v>4755</v>
      </c>
      <c r="H19" s="200"/>
    </row>
    <row r="20" spans="2:8" s="69" customFormat="1">
      <c r="B20" s="263">
        <v>42738</v>
      </c>
      <c r="C20" s="300">
        <v>250</v>
      </c>
      <c r="D20" s="301">
        <f t="shared" si="0"/>
        <v>14.25</v>
      </c>
      <c r="E20" s="300">
        <v>235.75</v>
      </c>
      <c r="F20" s="422" t="s">
        <v>4756</v>
      </c>
      <c r="H20" s="200"/>
    </row>
    <row r="21" spans="2:8" s="69" customFormat="1">
      <c r="B21" s="263">
        <v>42740</v>
      </c>
      <c r="C21" s="300">
        <v>6000</v>
      </c>
      <c r="D21" s="301">
        <f t="shared" si="0"/>
        <v>142</v>
      </c>
      <c r="E21" s="300">
        <v>5858</v>
      </c>
      <c r="F21" s="422" t="s">
        <v>4757</v>
      </c>
      <c r="H21" s="200"/>
    </row>
    <row r="22" spans="2:8" s="69" customFormat="1">
      <c r="B22" s="263">
        <v>42740</v>
      </c>
      <c r="C22" s="300">
        <v>3500</v>
      </c>
      <c r="D22" s="301">
        <f t="shared" si="0"/>
        <v>87</v>
      </c>
      <c r="E22" s="300">
        <v>3413</v>
      </c>
      <c r="F22" s="422" t="s">
        <v>4758</v>
      </c>
      <c r="H22" s="200"/>
    </row>
    <row r="23" spans="2:8" s="69" customFormat="1">
      <c r="B23" s="263">
        <v>42740</v>
      </c>
      <c r="C23" s="300">
        <v>100</v>
      </c>
      <c r="D23" s="301">
        <f t="shared" si="0"/>
        <v>11.700000000000003</v>
      </c>
      <c r="E23" s="300">
        <v>88.3</v>
      </c>
      <c r="F23" s="422" t="s">
        <v>4759</v>
      </c>
      <c r="H23" s="200"/>
    </row>
    <row r="24" spans="2:8" s="69" customFormat="1">
      <c r="B24" s="263">
        <v>42740</v>
      </c>
      <c r="C24" s="300">
        <v>10000</v>
      </c>
      <c r="D24" s="301">
        <f t="shared" si="0"/>
        <v>180</v>
      </c>
      <c r="E24" s="300">
        <v>9820</v>
      </c>
      <c r="F24" s="422" t="s">
        <v>4760</v>
      </c>
      <c r="H24" s="200"/>
    </row>
    <row r="25" spans="2:8" s="69" customFormat="1">
      <c r="B25" s="263">
        <v>42741</v>
      </c>
      <c r="C25" s="300">
        <v>200</v>
      </c>
      <c r="D25" s="301">
        <f t="shared" si="0"/>
        <v>13.400000000000006</v>
      </c>
      <c r="E25" s="300">
        <v>186.6</v>
      </c>
      <c r="F25" s="422" t="s">
        <v>4761</v>
      </c>
      <c r="H25" s="200"/>
    </row>
    <row r="26" spans="2:8" s="69" customFormat="1">
      <c r="B26" s="263">
        <v>42741</v>
      </c>
      <c r="C26" s="300">
        <v>700</v>
      </c>
      <c r="D26" s="301">
        <f t="shared" si="0"/>
        <v>25.399999999999977</v>
      </c>
      <c r="E26" s="300">
        <v>674.6</v>
      </c>
      <c r="F26" s="422" t="s">
        <v>4762</v>
      </c>
      <c r="H26" s="200"/>
    </row>
    <row r="27" spans="2:8" s="69" customFormat="1">
      <c r="B27" s="263">
        <v>42741</v>
      </c>
      <c r="C27" s="300">
        <v>150</v>
      </c>
      <c r="D27" s="301">
        <f t="shared" si="0"/>
        <v>12.550000000000011</v>
      </c>
      <c r="E27" s="300">
        <v>137.44999999999999</v>
      </c>
      <c r="F27" s="422" t="s">
        <v>4763</v>
      </c>
      <c r="H27" s="200"/>
    </row>
    <row r="28" spans="2:8" s="69" customFormat="1">
      <c r="B28" s="263">
        <v>42742</v>
      </c>
      <c r="C28" s="300">
        <v>1100</v>
      </c>
      <c r="D28" s="301">
        <f t="shared" si="0"/>
        <v>34.200000000000045</v>
      </c>
      <c r="E28" s="300">
        <v>1065.8</v>
      </c>
      <c r="F28" s="422" t="s">
        <v>4764</v>
      </c>
      <c r="H28" s="200"/>
    </row>
    <row r="29" spans="2:8" s="69" customFormat="1">
      <c r="B29" s="263">
        <v>42743</v>
      </c>
      <c r="C29" s="300">
        <v>10000</v>
      </c>
      <c r="D29" s="301">
        <f t="shared" si="0"/>
        <v>230</v>
      </c>
      <c r="E29" s="300">
        <v>9770</v>
      </c>
      <c r="F29" s="422" t="s">
        <v>4765</v>
      </c>
      <c r="H29" s="200"/>
    </row>
    <row r="30" spans="2:8" s="69" customFormat="1">
      <c r="B30" s="263">
        <v>42743</v>
      </c>
      <c r="C30" s="300">
        <v>300</v>
      </c>
      <c r="D30" s="301">
        <f t="shared" si="0"/>
        <v>15.100000000000023</v>
      </c>
      <c r="E30" s="300">
        <v>284.89999999999998</v>
      </c>
      <c r="F30" s="422" t="s">
        <v>4766</v>
      </c>
      <c r="H30" s="200"/>
    </row>
    <row r="31" spans="2:8" s="69" customFormat="1">
      <c r="B31" s="263">
        <v>42743</v>
      </c>
      <c r="C31" s="300">
        <v>300</v>
      </c>
      <c r="D31" s="301">
        <f t="shared" si="0"/>
        <v>15.100000000000023</v>
      </c>
      <c r="E31" s="300">
        <v>284.89999999999998</v>
      </c>
      <c r="F31" s="422" t="s">
        <v>4767</v>
      </c>
      <c r="H31" s="200"/>
    </row>
    <row r="32" spans="2:8" s="69" customFormat="1">
      <c r="B32" s="263">
        <v>42744</v>
      </c>
      <c r="C32" s="300">
        <v>500</v>
      </c>
      <c r="D32" s="301">
        <f t="shared" si="0"/>
        <v>18.5</v>
      </c>
      <c r="E32" s="300">
        <v>481.5</v>
      </c>
      <c r="F32" s="422" t="s">
        <v>4768</v>
      </c>
      <c r="H32" s="200"/>
    </row>
    <row r="33" spans="2:8" s="69" customFormat="1">
      <c r="B33" s="263">
        <v>42745</v>
      </c>
      <c r="C33" s="300">
        <v>2000</v>
      </c>
      <c r="D33" s="301">
        <f t="shared" si="0"/>
        <v>54</v>
      </c>
      <c r="E33" s="300">
        <v>1946</v>
      </c>
      <c r="F33" s="422" t="s">
        <v>4755</v>
      </c>
      <c r="H33" s="200"/>
    </row>
    <row r="34" spans="2:8" s="69" customFormat="1">
      <c r="B34" s="263">
        <v>42745</v>
      </c>
      <c r="C34" s="300">
        <v>500</v>
      </c>
      <c r="D34" s="301">
        <f t="shared" si="0"/>
        <v>18.5</v>
      </c>
      <c r="E34" s="300">
        <v>481.5</v>
      </c>
      <c r="F34" s="422" t="s">
        <v>4769</v>
      </c>
      <c r="H34" s="200"/>
    </row>
    <row r="35" spans="2:8" s="69" customFormat="1">
      <c r="B35" s="263">
        <v>42746</v>
      </c>
      <c r="C35" s="300">
        <v>1000</v>
      </c>
      <c r="D35" s="301">
        <f t="shared" si="0"/>
        <v>27</v>
      </c>
      <c r="E35" s="300">
        <v>973</v>
      </c>
      <c r="F35" s="422" t="s">
        <v>4770</v>
      </c>
      <c r="H35" s="200"/>
    </row>
    <row r="36" spans="2:8" s="69" customFormat="1">
      <c r="B36" s="263">
        <v>42746</v>
      </c>
      <c r="C36" s="300">
        <v>300</v>
      </c>
      <c r="D36" s="301">
        <f t="shared" si="0"/>
        <v>15.100000000000023</v>
      </c>
      <c r="E36" s="300">
        <v>284.89999999999998</v>
      </c>
      <c r="F36" s="422" t="s">
        <v>4771</v>
      </c>
      <c r="H36" s="200"/>
    </row>
    <row r="37" spans="2:8" s="69" customFormat="1">
      <c r="B37" s="263">
        <v>42746</v>
      </c>
      <c r="C37" s="300">
        <v>200</v>
      </c>
      <c r="D37" s="301">
        <f t="shared" si="0"/>
        <v>13.400000000000006</v>
      </c>
      <c r="E37" s="300">
        <v>186.6</v>
      </c>
      <c r="F37" s="422" t="s">
        <v>4772</v>
      </c>
      <c r="H37" s="200"/>
    </row>
    <row r="38" spans="2:8" s="69" customFormat="1">
      <c r="B38" s="263">
        <v>42746</v>
      </c>
      <c r="C38" s="300">
        <v>222</v>
      </c>
      <c r="D38" s="301">
        <f t="shared" si="0"/>
        <v>13.77000000000001</v>
      </c>
      <c r="E38" s="300">
        <v>208.23</v>
      </c>
      <c r="F38" s="422" t="s">
        <v>4773</v>
      </c>
      <c r="H38" s="200"/>
    </row>
    <row r="39" spans="2:8" s="69" customFormat="1">
      <c r="B39" s="263">
        <v>42746</v>
      </c>
      <c r="C39" s="300">
        <v>1000</v>
      </c>
      <c r="D39" s="301">
        <f t="shared" si="0"/>
        <v>27</v>
      </c>
      <c r="E39" s="300">
        <v>973</v>
      </c>
      <c r="F39" s="422" t="s">
        <v>4774</v>
      </c>
      <c r="H39" s="200"/>
    </row>
    <row r="40" spans="2:8" s="69" customFormat="1">
      <c r="B40" s="263">
        <v>42747</v>
      </c>
      <c r="C40" s="300">
        <v>2000</v>
      </c>
      <c r="D40" s="301">
        <f t="shared" si="0"/>
        <v>44</v>
      </c>
      <c r="E40" s="300">
        <v>1956</v>
      </c>
      <c r="F40" s="422" t="s">
        <v>4775</v>
      </c>
      <c r="H40" s="200"/>
    </row>
    <row r="41" spans="2:8" s="69" customFormat="1">
      <c r="B41" s="263">
        <v>42747</v>
      </c>
      <c r="C41" s="300">
        <v>400</v>
      </c>
      <c r="D41" s="301">
        <f t="shared" si="0"/>
        <v>16.800000000000011</v>
      </c>
      <c r="E41" s="300">
        <v>383.2</v>
      </c>
      <c r="F41" s="422" t="s">
        <v>4747</v>
      </c>
      <c r="H41" s="200"/>
    </row>
    <row r="42" spans="2:8" s="69" customFormat="1">
      <c r="B42" s="263">
        <v>42748</v>
      </c>
      <c r="C42" s="300">
        <v>150</v>
      </c>
      <c r="D42" s="301">
        <f t="shared" si="0"/>
        <v>12.550000000000011</v>
      </c>
      <c r="E42" s="300">
        <v>137.44999999999999</v>
      </c>
      <c r="F42" s="422" t="s">
        <v>4776</v>
      </c>
      <c r="H42" s="200"/>
    </row>
    <row r="43" spans="2:8" s="69" customFormat="1">
      <c r="B43" s="263">
        <v>42748</v>
      </c>
      <c r="C43" s="300">
        <v>100</v>
      </c>
      <c r="D43" s="301">
        <f t="shared" si="0"/>
        <v>11.700000000000003</v>
      </c>
      <c r="E43" s="300">
        <v>88.3</v>
      </c>
      <c r="F43" s="422" t="s">
        <v>4776</v>
      </c>
      <c r="H43" s="200"/>
    </row>
    <row r="44" spans="2:8" s="69" customFormat="1">
      <c r="B44" s="263">
        <v>42748</v>
      </c>
      <c r="C44" s="300">
        <v>630</v>
      </c>
      <c r="D44" s="301">
        <f t="shared" si="0"/>
        <v>23.860000000000014</v>
      </c>
      <c r="E44" s="300">
        <v>606.14</v>
      </c>
      <c r="F44" s="422" t="s">
        <v>4777</v>
      </c>
      <c r="H44" s="200"/>
    </row>
    <row r="45" spans="2:8" s="69" customFormat="1">
      <c r="B45" s="263">
        <v>42748</v>
      </c>
      <c r="C45" s="300">
        <v>80</v>
      </c>
      <c r="D45" s="301">
        <f t="shared" si="0"/>
        <v>11.36</v>
      </c>
      <c r="E45" s="300">
        <v>68.64</v>
      </c>
      <c r="F45" s="422" t="s">
        <v>4778</v>
      </c>
      <c r="H45" s="200"/>
    </row>
    <row r="46" spans="2:8" s="69" customFormat="1">
      <c r="B46" s="263">
        <v>42748</v>
      </c>
      <c r="C46" s="300">
        <v>300</v>
      </c>
      <c r="D46" s="301">
        <f t="shared" si="0"/>
        <v>15.100000000000023</v>
      </c>
      <c r="E46" s="300">
        <v>284.89999999999998</v>
      </c>
      <c r="F46" s="422" t="s">
        <v>4779</v>
      </c>
      <c r="H46" s="200"/>
    </row>
    <row r="47" spans="2:8" s="69" customFormat="1">
      <c r="B47" s="263">
        <v>42749</v>
      </c>
      <c r="C47" s="300">
        <v>677</v>
      </c>
      <c r="D47" s="301">
        <f t="shared" si="0"/>
        <v>21.509999999999991</v>
      </c>
      <c r="E47" s="300">
        <v>655.49</v>
      </c>
      <c r="F47" s="422" t="s">
        <v>4780</v>
      </c>
      <c r="H47" s="200"/>
    </row>
    <row r="48" spans="2:8" s="69" customFormat="1">
      <c r="B48" s="263">
        <v>42749</v>
      </c>
      <c r="C48" s="300">
        <v>500</v>
      </c>
      <c r="D48" s="301">
        <f t="shared" si="0"/>
        <v>18.5</v>
      </c>
      <c r="E48" s="300">
        <v>481.5</v>
      </c>
      <c r="F48" s="422" t="s">
        <v>4781</v>
      </c>
      <c r="H48" s="200"/>
    </row>
    <row r="49" spans="2:8" s="69" customFormat="1">
      <c r="B49" s="263">
        <v>42750</v>
      </c>
      <c r="C49" s="300">
        <v>1000</v>
      </c>
      <c r="D49" s="301">
        <f t="shared" si="0"/>
        <v>32</v>
      </c>
      <c r="E49" s="300">
        <v>968</v>
      </c>
      <c r="F49" s="422" t="s">
        <v>4782</v>
      </c>
      <c r="H49" s="200"/>
    </row>
    <row r="50" spans="2:8" s="69" customFormat="1">
      <c r="B50" s="263">
        <v>42750</v>
      </c>
      <c r="C50" s="300">
        <v>200</v>
      </c>
      <c r="D50" s="301">
        <f t="shared" si="0"/>
        <v>13.400000000000006</v>
      </c>
      <c r="E50" s="300">
        <v>186.6</v>
      </c>
      <c r="F50" s="422" t="s">
        <v>4783</v>
      </c>
      <c r="H50" s="200"/>
    </row>
    <row r="51" spans="2:8" s="69" customFormat="1">
      <c r="B51" s="263">
        <v>42751</v>
      </c>
      <c r="C51" s="300">
        <v>1000</v>
      </c>
      <c r="D51" s="301">
        <f t="shared" si="0"/>
        <v>32</v>
      </c>
      <c r="E51" s="300">
        <v>968</v>
      </c>
      <c r="F51" s="422" t="s">
        <v>4784</v>
      </c>
      <c r="H51" s="200"/>
    </row>
    <row r="52" spans="2:8" s="69" customFormat="1">
      <c r="B52" s="263">
        <v>42751</v>
      </c>
      <c r="C52" s="300">
        <v>1000</v>
      </c>
      <c r="D52" s="301">
        <f t="shared" si="0"/>
        <v>32</v>
      </c>
      <c r="E52" s="300">
        <v>968</v>
      </c>
      <c r="F52" s="422" t="s">
        <v>4784</v>
      </c>
      <c r="H52" s="200"/>
    </row>
    <row r="53" spans="2:8" s="69" customFormat="1">
      <c r="B53" s="263">
        <v>42752</v>
      </c>
      <c r="C53" s="300">
        <v>27</v>
      </c>
      <c r="D53" s="301">
        <f t="shared" si="0"/>
        <v>10.46</v>
      </c>
      <c r="E53" s="300">
        <v>16.54</v>
      </c>
      <c r="F53" s="422" t="s">
        <v>4785</v>
      </c>
      <c r="H53" s="200"/>
    </row>
    <row r="54" spans="2:8" s="69" customFormat="1">
      <c r="B54" s="263">
        <v>42752</v>
      </c>
      <c r="C54" s="300">
        <v>1000</v>
      </c>
      <c r="D54" s="301">
        <f t="shared" si="0"/>
        <v>27</v>
      </c>
      <c r="E54" s="300">
        <v>973</v>
      </c>
      <c r="F54" s="422" t="s">
        <v>4786</v>
      </c>
      <c r="H54" s="200"/>
    </row>
    <row r="55" spans="2:8" s="69" customFormat="1">
      <c r="B55" s="263">
        <v>42752</v>
      </c>
      <c r="C55" s="300">
        <v>9000</v>
      </c>
      <c r="D55" s="301">
        <f t="shared" si="0"/>
        <v>163</v>
      </c>
      <c r="E55" s="300">
        <v>8837</v>
      </c>
      <c r="F55" s="422" t="s">
        <v>4787</v>
      </c>
      <c r="H55" s="200"/>
    </row>
    <row r="56" spans="2:8" s="69" customFormat="1">
      <c r="B56" s="263">
        <v>42752</v>
      </c>
      <c r="C56" s="300">
        <v>350</v>
      </c>
      <c r="D56" s="301">
        <f t="shared" si="0"/>
        <v>15.949999999999989</v>
      </c>
      <c r="E56" s="300">
        <v>334.05</v>
      </c>
      <c r="F56" s="422" t="s">
        <v>4788</v>
      </c>
      <c r="H56" s="200"/>
    </row>
    <row r="57" spans="2:8" s="69" customFormat="1">
      <c r="B57" s="263">
        <v>42753</v>
      </c>
      <c r="C57" s="300">
        <v>20000</v>
      </c>
      <c r="D57" s="301">
        <f t="shared" si="0"/>
        <v>350</v>
      </c>
      <c r="E57" s="300">
        <v>19650</v>
      </c>
      <c r="F57" s="422" t="s">
        <v>4789</v>
      </c>
      <c r="H57" s="200"/>
    </row>
    <row r="58" spans="2:8" s="69" customFormat="1">
      <c r="B58" s="263">
        <v>42753</v>
      </c>
      <c r="C58" s="300">
        <v>3000</v>
      </c>
      <c r="D58" s="301">
        <f t="shared" si="0"/>
        <v>61</v>
      </c>
      <c r="E58" s="300">
        <v>2939</v>
      </c>
      <c r="F58" s="422" t="s">
        <v>4790</v>
      </c>
      <c r="H58" s="200"/>
    </row>
    <row r="59" spans="2:8" s="69" customFormat="1">
      <c r="B59" s="263">
        <v>42753</v>
      </c>
      <c r="C59" s="300">
        <v>106.24</v>
      </c>
      <c r="D59" s="301">
        <f t="shared" si="0"/>
        <v>11.809999999999988</v>
      </c>
      <c r="E59" s="300">
        <v>94.43</v>
      </c>
      <c r="F59" s="422" t="s">
        <v>4791</v>
      </c>
      <c r="H59" s="200"/>
    </row>
    <row r="60" spans="2:8" s="69" customFormat="1">
      <c r="B60" s="263">
        <v>42755</v>
      </c>
      <c r="C60" s="300">
        <v>400</v>
      </c>
      <c r="D60" s="301">
        <f t="shared" si="0"/>
        <v>16.800000000000011</v>
      </c>
      <c r="E60" s="300">
        <v>383.2</v>
      </c>
      <c r="F60" s="422" t="s">
        <v>4747</v>
      </c>
      <c r="H60" s="200"/>
    </row>
    <row r="61" spans="2:8" s="69" customFormat="1">
      <c r="B61" s="263">
        <v>42756</v>
      </c>
      <c r="C61" s="300">
        <v>150</v>
      </c>
      <c r="D61" s="301">
        <f t="shared" si="0"/>
        <v>12.550000000000011</v>
      </c>
      <c r="E61" s="300">
        <v>137.44999999999999</v>
      </c>
      <c r="F61" s="422" t="s">
        <v>4792</v>
      </c>
      <c r="H61" s="200"/>
    </row>
    <row r="62" spans="2:8" s="69" customFormat="1">
      <c r="B62" s="263">
        <v>42756</v>
      </c>
      <c r="C62" s="300">
        <v>500</v>
      </c>
      <c r="D62" s="301">
        <f t="shared" si="0"/>
        <v>18.5</v>
      </c>
      <c r="E62" s="300">
        <v>481.5</v>
      </c>
      <c r="F62" s="422" t="s">
        <v>4793</v>
      </c>
      <c r="H62" s="200"/>
    </row>
    <row r="63" spans="2:8" s="69" customFormat="1">
      <c r="B63" s="263">
        <v>42757</v>
      </c>
      <c r="C63" s="300">
        <v>3000</v>
      </c>
      <c r="D63" s="301">
        <f t="shared" si="0"/>
        <v>61</v>
      </c>
      <c r="E63" s="300">
        <v>2939</v>
      </c>
      <c r="F63" s="422" t="s">
        <v>4794</v>
      </c>
      <c r="H63" s="200"/>
    </row>
    <row r="64" spans="2:8" s="69" customFormat="1">
      <c r="B64" s="143">
        <v>42757</v>
      </c>
      <c r="C64" s="198">
        <v>100</v>
      </c>
      <c r="D64" s="301">
        <f t="shared" si="0"/>
        <v>11.700000000000003</v>
      </c>
      <c r="E64" s="198">
        <v>88.3</v>
      </c>
      <c r="F64" s="422" t="s">
        <v>4795</v>
      </c>
      <c r="H64" s="200"/>
    </row>
    <row r="65" spans="2:8" s="69" customFormat="1">
      <c r="B65" s="143">
        <v>42757</v>
      </c>
      <c r="C65" s="198">
        <v>2000</v>
      </c>
      <c r="D65" s="301">
        <f t="shared" si="0"/>
        <v>54</v>
      </c>
      <c r="E65" s="198">
        <v>1946</v>
      </c>
      <c r="F65" s="422" t="s">
        <v>4796</v>
      </c>
      <c r="H65" s="200"/>
    </row>
    <row r="66" spans="2:8" s="69" customFormat="1">
      <c r="B66" s="263">
        <v>42758</v>
      </c>
      <c r="C66" s="300">
        <v>500</v>
      </c>
      <c r="D66" s="301">
        <f t="shared" si="0"/>
        <v>18.5</v>
      </c>
      <c r="E66" s="300">
        <v>481.5</v>
      </c>
      <c r="F66" s="422" t="s">
        <v>4797</v>
      </c>
      <c r="H66" s="200"/>
    </row>
    <row r="67" spans="2:8" s="69" customFormat="1">
      <c r="B67" s="263">
        <v>42758</v>
      </c>
      <c r="C67" s="300">
        <v>150</v>
      </c>
      <c r="D67" s="301">
        <f t="shared" si="0"/>
        <v>12.550000000000011</v>
      </c>
      <c r="E67" s="300">
        <v>137.44999999999999</v>
      </c>
      <c r="F67" s="422" t="s">
        <v>4798</v>
      </c>
      <c r="H67" s="200"/>
    </row>
    <row r="68" spans="2:8" s="69" customFormat="1">
      <c r="B68" s="263">
        <v>42758</v>
      </c>
      <c r="C68" s="300">
        <v>1000</v>
      </c>
      <c r="D68" s="301">
        <f t="shared" si="0"/>
        <v>27</v>
      </c>
      <c r="E68" s="300">
        <v>973</v>
      </c>
      <c r="F68" s="422" t="s">
        <v>4799</v>
      </c>
      <c r="H68" s="200"/>
    </row>
    <row r="69" spans="2:8" s="69" customFormat="1">
      <c r="B69" s="263">
        <v>42759</v>
      </c>
      <c r="C69" s="300">
        <v>100</v>
      </c>
      <c r="D69" s="301">
        <f t="shared" si="0"/>
        <v>11.700000000000003</v>
      </c>
      <c r="E69" s="300">
        <v>88.3</v>
      </c>
      <c r="F69" s="422" t="s">
        <v>4800</v>
      </c>
      <c r="H69" s="200"/>
    </row>
    <row r="70" spans="2:8" s="69" customFormat="1">
      <c r="B70" s="263">
        <v>42759</v>
      </c>
      <c r="C70" s="300">
        <v>1500</v>
      </c>
      <c r="D70" s="301">
        <f t="shared" ref="D70:D103" si="1">C70-E70</f>
        <v>43</v>
      </c>
      <c r="E70" s="300">
        <v>1457</v>
      </c>
      <c r="F70" s="422" t="s">
        <v>4801</v>
      </c>
      <c r="H70" s="200"/>
    </row>
    <row r="71" spans="2:8" s="69" customFormat="1">
      <c r="B71" s="263">
        <v>42759</v>
      </c>
      <c r="C71" s="300">
        <v>300</v>
      </c>
      <c r="D71" s="301">
        <f t="shared" si="1"/>
        <v>16.600000000000023</v>
      </c>
      <c r="E71" s="300">
        <v>283.39999999999998</v>
      </c>
      <c r="F71" s="422" t="s">
        <v>4802</v>
      </c>
      <c r="H71" s="200"/>
    </row>
    <row r="72" spans="2:8" s="69" customFormat="1">
      <c r="B72" s="263">
        <v>42761</v>
      </c>
      <c r="C72" s="300">
        <v>1000</v>
      </c>
      <c r="D72" s="301">
        <f t="shared" si="1"/>
        <v>27</v>
      </c>
      <c r="E72" s="300">
        <v>973</v>
      </c>
      <c r="F72" s="422" t="s">
        <v>4803</v>
      </c>
      <c r="H72" s="200"/>
    </row>
    <row r="73" spans="2:8" s="69" customFormat="1">
      <c r="B73" s="263">
        <v>42761</v>
      </c>
      <c r="C73" s="300">
        <v>1000</v>
      </c>
      <c r="D73" s="301">
        <f t="shared" si="1"/>
        <v>32</v>
      </c>
      <c r="E73" s="300">
        <v>968</v>
      </c>
      <c r="F73" s="422" t="s">
        <v>4804</v>
      </c>
      <c r="H73" s="200"/>
    </row>
    <row r="74" spans="2:8" s="69" customFormat="1">
      <c r="B74" s="263">
        <v>42761</v>
      </c>
      <c r="C74" s="300">
        <v>500</v>
      </c>
      <c r="D74" s="301">
        <f t="shared" si="1"/>
        <v>18.5</v>
      </c>
      <c r="E74" s="300">
        <v>481.5</v>
      </c>
      <c r="F74" s="422" t="s">
        <v>4805</v>
      </c>
      <c r="H74" s="200"/>
    </row>
    <row r="75" spans="2:8" s="69" customFormat="1">
      <c r="B75" s="263">
        <v>42761</v>
      </c>
      <c r="C75" s="300">
        <v>2000</v>
      </c>
      <c r="D75" s="301">
        <f t="shared" si="1"/>
        <v>44</v>
      </c>
      <c r="E75" s="300">
        <v>1956</v>
      </c>
      <c r="F75" s="422" t="s">
        <v>4806</v>
      </c>
      <c r="H75" s="200"/>
    </row>
    <row r="76" spans="2:8" s="69" customFormat="1">
      <c r="B76" s="263">
        <v>42761</v>
      </c>
      <c r="C76" s="300">
        <v>1000</v>
      </c>
      <c r="D76" s="301">
        <f t="shared" si="1"/>
        <v>27</v>
      </c>
      <c r="E76" s="300">
        <v>973</v>
      </c>
      <c r="F76" s="422" t="s">
        <v>4807</v>
      </c>
      <c r="H76" s="200"/>
    </row>
    <row r="77" spans="2:8" s="69" customFormat="1">
      <c r="B77" s="263">
        <v>42761</v>
      </c>
      <c r="C77" s="300">
        <v>500</v>
      </c>
      <c r="D77" s="301">
        <f t="shared" si="1"/>
        <v>18.5</v>
      </c>
      <c r="E77" s="300">
        <v>481.5</v>
      </c>
      <c r="F77" s="422" t="s">
        <v>4808</v>
      </c>
      <c r="H77" s="200"/>
    </row>
    <row r="78" spans="2:8" s="69" customFormat="1">
      <c r="B78" s="263">
        <v>42762</v>
      </c>
      <c r="C78" s="300">
        <v>400</v>
      </c>
      <c r="D78" s="301">
        <f t="shared" si="1"/>
        <v>18.800000000000011</v>
      </c>
      <c r="E78" s="300">
        <v>381.2</v>
      </c>
      <c r="F78" s="422" t="s">
        <v>4809</v>
      </c>
      <c r="H78" s="200"/>
    </row>
    <row r="79" spans="2:8" s="69" customFormat="1">
      <c r="B79" s="263">
        <v>42762</v>
      </c>
      <c r="C79" s="300">
        <v>150</v>
      </c>
      <c r="D79" s="301">
        <f t="shared" si="1"/>
        <v>12.550000000000011</v>
      </c>
      <c r="E79" s="300">
        <v>137.44999999999999</v>
      </c>
      <c r="F79" s="422" t="s">
        <v>4810</v>
      </c>
      <c r="H79" s="200"/>
    </row>
    <row r="80" spans="2:8" s="69" customFormat="1">
      <c r="B80" s="263">
        <v>42762</v>
      </c>
      <c r="C80" s="300">
        <v>150</v>
      </c>
      <c r="D80" s="301">
        <f t="shared" si="1"/>
        <v>12.550000000000011</v>
      </c>
      <c r="E80" s="300">
        <v>137.44999999999999</v>
      </c>
      <c r="F80" s="422" t="s">
        <v>4811</v>
      </c>
      <c r="H80" s="200"/>
    </row>
    <row r="81" spans="2:20" s="69" customFormat="1">
      <c r="B81" s="263">
        <v>42762</v>
      </c>
      <c r="C81" s="300">
        <v>300</v>
      </c>
      <c r="D81" s="301">
        <f t="shared" si="1"/>
        <v>15.100000000000023</v>
      </c>
      <c r="E81" s="300">
        <v>284.89999999999998</v>
      </c>
      <c r="F81" s="422" t="s">
        <v>4743</v>
      </c>
      <c r="H81" s="200"/>
    </row>
    <row r="82" spans="2:20" s="69" customFormat="1">
      <c r="B82" s="263">
        <v>42762</v>
      </c>
      <c r="C82" s="300">
        <v>3500</v>
      </c>
      <c r="D82" s="301">
        <f t="shared" si="1"/>
        <v>87</v>
      </c>
      <c r="E82" s="300">
        <v>3413</v>
      </c>
      <c r="F82" s="422" t="s">
        <v>4758</v>
      </c>
      <c r="H82" s="200"/>
    </row>
    <row r="83" spans="2:20" s="69" customFormat="1">
      <c r="B83" s="263">
        <v>42763</v>
      </c>
      <c r="C83" s="300">
        <v>1700</v>
      </c>
      <c r="D83" s="301">
        <f t="shared" si="1"/>
        <v>47.400000000000091</v>
      </c>
      <c r="E83" s="300">
        <v>1652.6</v>
      </c>
      <c r="F83" s="422" t="s">
        <v>4812</v>
      </c>
      <c r="H83" s="200"/>
    </row>
    <row r="84" spans="2:20" s="69" customFormat="1">
      <c r="B84" s="263">
        <v>42763</v>
      </c>
      <c r="C84" s="300">
        <v>2000</v>
      </c>
      <c r="D84" s="301">
        <f t="shared" si="1"/>
        <v>54</v>
      </c>
      <c r="E84" s="300">
        <v>1946</v>
      </c>
      <c r="F84" s="422" t="s">
        <v>4813</v>
      </c>
      <c r="H84" s="200"/>
    </row>
    <row r="85" spans="2:20" s="69" customFormat="1">
      <c r="B85" s="263">
        <v>42763</v>
      </c>
      <c r="C85" s="300">
        <v>500</v>
      </c>
      <c r="D85" s="301">
        <f t="shared" si="1"/>
        <v>18.5</v>
      </c>
      <c r="E85" s="300">
        <v>481.5</v>
      </c>
      <c r="F85" s="422" t="s">
        <v>4814</v>
      </c>
      <c r="H85" s="200"/>
    </row>
    <row r="86" spans="2:20" s="69" customFormat="1">
      <c r="B86" s="263">
        <v>42763</v>
      </c>
      <c r="C86" s="300">
        <v>500</v>
      </c>
      <c r="D86" s="301">
        <f t="shared" si="1"/>
        <v>18.5</v>
      </c>
      <c r="E86" s="300">
        <v>481.5</v>
      </c>
      <c r="F86" s="422" t="s">
        <v>4815</v>
      </c>
      <c r="H86" s="200"/>
    </row>
    <row r="87" spans="2:20" s="69" customFormat="1">
      <c r="B87" s="263">
        <v>42764</v>
      </c>
      <c r="C87" s="300">
        <v>650</v>
      </c>
      <c r="D87" s="301">
        <f t="shared" si="1"/>
        <v>21.049999999999955</v>
      </c>
      <c r="E87" s="300">
        <v>628.95000000000005</v>
      </c>
      <c r="F87" s="422" t="s">
        <v>4816</v>
      </c>
      <c r="H87" s="200"/>
    </row>
    <row r="88" spans="2:20" s="69" customFormat="1">
      <c r="B88" s="263">
        <v>42764</v>
      </c>
      <c r="C88" s="300">
        <v>150</v>
      </c>
      <c r="D88" s="301">
        <f t="shared" si="1"/>
        <v>12.550000000000011</v>
      </c>
      <c r="E88" s="300">
        <v>137.44999999999999</v>
      </c>
      <c r="F88" s="422" t="s">
        <v>4817</v>
      </c>
      <c r="H88" s="200"/>
    </row>
    <row r="89" spans="2:20" s="69" customFormat="1">
      <c r="B89" s="263">
        <v>42764</v>
      </c>
      <c r="C89" s="300">
        <v>500</v>
      </c>
      <c r="D89" s="301">
        <f t="shared" si="1"/>
        <v>18.5</v>
      </c>
      <c r="E89" s="300">
        <v>481.5</v>
      </c>
      <c r="F89" s="422" t="s">
        <v>4818</v>
      </c>
      <c r="H89" s="200"/>
    </row>
    <row r="90" spans="2:20" s="69" customFormat="1">
      <c r="B90" s="263">
        <v>42764</v>
      </c>
      <c r="C90" s="300">
        <v>150</v>
      </c>
      <c r="D90" s="301">
        <f t="shared" si="1"/>
        <v>12.550000000000011</v>
      </c>
      <c r="E90" s="300">
        <v>137.44999999999999</v>
      </c>
      <c r="F90" s="422" t="s">
        <v>4819</v>
      </c>
      <c r="H90" s="200"/>
    </row>
    <row r="91" spans="2:20" s="69" customFormat="1">
      <c r="B91" s="263">
        <v>42764</v>
      </c>
      <c r="C91" s="300">
        <v>500</v>
      </c>
      <c r="D91" s="301">
        <f t="shared" si="1"/>
        <v>21</v>
      </c>
      <c r="E91" s="300">
        <v>479</v>
      </c>
      <c r="F91" s="422" t="s">
        <v>4784</v>
      </c>
      <c r="H91" s="200"/>
    </row>
    <row r="92" spans="2:20" s="69" customFormat="1">
      <c r="B92" s="263">
        <v>42764</v>
      </c>
      <c r="C92" s="300">
        <v>300</v>
      </c>
      <c r="D92" s="301">
        <f t="shared" si="1"/>
        <v>15.100000000000023</v>
      </c>
      <c r="E92" s="300">
        <v>284.89999999999998</v>
      </c>
      <c r="F92" s="422" t="s">
        <v>4820</v>
      </c>
      <c r="H92" s="200"/>
    </row>
    <row r="93" spans="2:20" s="69" customFormat="1">
      <c r="B93" s="263">
        <v>42764</v>
      </c>
      <c r="C93" s="300">
        <v>300</v>
      </c>
      <c r="D93" s="301">
        <f t="shared" si="1"/>
        <v>15.100000000000023</v>
      </c>
      <c r="E93" s="300">
        <v>284.89999999999998</v>
      </c>
      <c r="F93" s="422" t="s">
        <v>4821</v>
      </c>
      <c r="G93" s="129"/>
      <c r="H93" s="305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</row>
    <row r="94" spans="2:20" s="127" customFormat="1">
      <c r="B94" s="274">
        <v>42764</v>
      </c>
      <c r="C94" s="304">
        <v>1000</v>
      </c>
      <c r="D94" s="301">
        <f t="shared" si="1"/>
        <v>32</v>
      </c>
      <c r="E94" s="304">
        <v>968</v>
      </c>
      <c r="F94" s="422" t="s">
        <v>4784</v>
      </c>
      <c r="G94" s="306"/>
      <c r="H94" s="307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</row>
    <row r="95" spans="2:20" s="69" customFormat="1">
      <c r="B95" s="263">
        <v>42764</v>
      </c>
      <c r="C95" s="300">
        <v>100</v>
      </c>
      <c r="D95" s="301">
        <f t="shared" si="1"/>
        <v>11.700000000000003</v>
      </c>
      <c r="E95" s="300">
        <v>88.3</v>
      </c>
      <c r="F95" s="422" t="s">
        <v>4822</v>
      </c>
      <c r="H95" s="200"/>
    </row>
    <row r="96" spans="2:20" s="69" customFormat="1">
      <c r="B96" s="263">
        <v>42765</v>
      </c>
      <c r="C96" s="300">
        <v>1000</v>
      </c>
      <c r="D96" s="301">
        <f t="shared" si="1"/>
        <v>27</v>
      </c>
      <c r="E96" s="300">
        <v>973</v>
      </c>
      <c r="F96" s="422" t="s">
        <v>4823</v>
      </c>
      <c r="H96" s="200"/>
    </row>
    <row r="97" spans="2:8" s="69" customFormat="1">
      <c r="B97" s="263">
        <v>42765</v>
      </c>
      <c r="C97" s="300">
        <v>1000</v>
      </c>
      <c r="D97" s="301">
        <f t="shared" si="1"/>
        <v>27</v>
      </c>
      <c r="E97" s="300">
        <v>973</v>
      </c>
      <c r="F97" s="422" t="s">
        <v>4824</v>
      </c>
      <c r="H97" s="200"/>
    </row>
    <row r="98" spans="2:8" s="69" customFormat="1">
      <c r="B98" s="263">
        <v>42765</v>
      </c>
      <c r="C98" s="300">
        <v>1000</v>
      </c>
      <c r="D98" s="301">
        <f t="shared" si="1"/>
        <v>27</v>
      </c>
      <c r="E98" s="300">
        <v>973</v>
      </c>
      <c r="F98" s="422" t="s">
        <v>4825</v>
      </c>
      <c r="H98" s="200"/>
    </row>
    <row r="99" spans="2:8" s="69" customFormat="1">
      <c r="B99" s="263">
        <v>42765</v>
      </c>
      <c r="C99" s="300">
        <v>3000</v>
      </c>
      <c r="D99" s="301">
        <f t="shared" si="1"/>
        <v>76</v>
      </c>
      <c r="E99" s="300">
        <v>2924</v>
      </c>
      <c r="F99" s="422" t="s">
        <v>4826</v>
      </c>
      <c r="H99" s="200"/>
    </row>
    <row r="100" spans="2:8" s="69" customFormat="1">
      <c r="B100" s="263">
        <v>42765</v>
      </c>
      <c r="C100" s="300">
        <v>200</v>
      </c>
      <c r="D100" s="301">
        <f t="shared" si="1"/>
        <v>13.400000000000006</v>
      </c>
      <c r="E100" s="300">
        <v>186.6</v>
      </c>
      <c r="F100" s="422" t="s">
        <v>4827</v>
      </c>
      <c r="H100" s="200"/>
    </row>
    <row r="101" spans="2:8" s="69" customFormat="1">
      <c r="B101" s="263">
        <v>42766</v>
      </c>
      <c r="C101" s="300">
        <v>1000</v>
      </c>
      <c r="D101" s="301">
        <f t="shared" si="1"/>
        <v>27</v>
      </c>
      <c r="E101" s="300">
        <v>973</v>
      </c>
      <c r="F101" s="422" t="s">
        <v>4828</v>
      </c>
      <c r="H101" s="200"/>
    </row>
    <row r="102" spans="2:8" s="69" customFormat="1">
      <c r="B102" s="263">
        <v>42766</v>
      </c>
      <c r="C102" s="300">
        <v>150</v>
      </c>
      <c r="D102" s="301">
        <f t="shared" si="1"/>
        <v>12.550000000000011</v>
      </c>
      <c r="E102" s="300">
        <v>137.44999999999999</v>
      </c>
      <c r="F102" s="422" t="s">
        <v>4829</v>
      </c>
      <c r="H102" s="200"/>
    </row>
    <row r="103" spans="2:8" s="69" customFormat="1">
      <c r="B103" s="263">
        <v>42766</v>
      </c>
      <c r="C103" s="300">
        <v>1500</v>
      </c>
      <c r="D103" s="301">
        <f t="shared" si="1"/>
        <v>35.5</v>
      </c>
      <c r="E103" s="300">
        <v>1464.5</v>
      </c>
      <c r="F103" s="422" t="s">
        <v>4830</v>
      </c>
      <c r="H103" s="200"/>
    </row>
    <row r="104" spans="2:8">
      <c r="B104" s="269" t="s">
        <v>33</v>
      </c>
      <c r="C104" s="270">
        <f>SUM(C5:C103)</f>
        <v>137992.24</v>
      </c>
      <c r="D104" s="270">
        <f>SUM(D5:D103)</f>
        <v>3627.5200000000009</v>
      </c>
      <c r="E104" s="270">
        <f>SUM(E5:E103)</f>
        <v>134364.72</v>
      </c>
    </row>
  </sheetData>
  <sheetProtection algorithmName="SHA-512" hashValue="by6wSjMcBtf0Lg6S8llsWUurqEs8xyy9rG/zKT40NDRwVmimxYzTi/J/GnMd57Ac34zZZbCJCm67yeCZ5rFowA==" saltValue="vr83QmVlIocKfwxu/aRNSA==" spinCount="100000" sheet="1" objects="1" scenarios="1"/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G47"/>
  <sheetViews>
    <sheetView topLeftCell="B1" workbookViewId="0">
      <selection activeCell="B3" sqref="B3"/>
    </sheetView>
  </sheetViews>
  <sheetFormatPr defaultRowHeight="15"/>
  <cols>
    <col min="2" max="2" width="15.85546875" customWidth="1"/>
    <col min="3" max="3" width="20" style="172" bestFit="1" customWidth="1"/>
    <col min="4" max="4" width="50.28515625" customWidth="1"/>
    <col min="7" max="7" width="9.140625" style="69"/>
  </cols>
  <sheetData>
    <row r="1" spans="1:6" ht="36.75" customHeight="1">
      <c r="A1" s="17"/>
      <c r="B1" s="17"/>
      <c r="C1" s="450" t="s">
        <v>170</v>
      </c>
      <c r="D1" s="450"/>
    </row>
    <row r="2" spans="1:6">
      <c r="A2" s="1"/>
      <c r="B2" s="7" t="s">
        <v>11</v>
      </c>
      <c r="C2" s="154">
        <f>SUM(C46-C47)</f>
        <v>18953.9712</v>
      </c>
      <c r="D2" s="60"/>
      <c r="F2" s="127"/>
    </row>
    <row r="3" spans="1:6">
      <c r="A3" s="1"/>
      <c r="B3" s="8"/>
      <c r="C3" s="163"/>
      <c r="D3" s="11"/>
    </row>
    <row r="4" spans="1:6">
      <c r="A4" s="22"/>
      <c r="B4" s="70" t="s">
        <v>7</v>
      </c>
      <c r="C4" s="164" t="s">
        <v>8</v>
      </c>
      <c r="D4" s="70" t="s">
        <v>13</v>
      </c>
    </row>
    <row r="5" spans="1:6">
      <c r="A5" s="1"/>
      <c r="B5" s="180" t="s">
        <v>5923</v>
      </c>
      <c r="C5" s="334">
        <v>100</v>
      </c>
      <c r="D5" s="192"/>
    </row>
    <row r="6" spans="1:6" s="69" customFormat="1">
      <c r="A6" s="1"/>
      <c r="B6" s="293" t="s">
        <v>5924</v>
      </c>
      <c r="C6" s="334">
        <v>100</v>
      </c>
      <c r="D6" s="280"/>
    </row>
    <row r="7" spans="1:6" s="69" customFormat="1">
      <c r="A7" s="1"/>
      <c r="B7" s="293" t="s">
        <v>5924</v>
      </c>
      <c r="C7" s="334">
        <v>50</v>
      </c>
      <c r="D7" s="280"/>
    </row>
    <row r="8" spans="1:6" s="69" customFormat="1">
      <c r="A8" s="1"/>
      <c r="B8" s="293" t="s">
        <v>5925</v>
      </c>
      <c r="C8" s="334">
        <v>100</v>
      </c>
      <c r="D8" s="280"/>
    </row>
    <row r="9" spans="1:6" s="69" customFormat="1">
      <c r="A9" s="1"/>
      <c r="B9" s="293" t="s">
        <v>5925</v>
      </c>
      <c r="C9" s="334">
        <v>50</v>
      </c>
      <c r="D9" s="280" t="s">
        <v>4301</v>
      </c>
    </row>
    <row r="10" spans="1:6" s="69" customFormat="1">
      <c r="A10" s="1"/>
      <c r="B10" s="293" t="s">
        <v>5926</v>
      </c>
      <c r="C10" s="334">
        <v>1100</v>
      </c>
      <c r="D10" s="280"/>
    </row>
    <row r="11" spans="1:6" s="69" customFormat="1">
      <c r="A11" s="1"/>
      <c r="B11" s="293" t="s">
        <v>5927</v>
      </c>
      <c r="C11" s="334">
        <v>10</v>
      </c>
      <c r="D11" s="280"/>
    </row>
    <row r="12" spans="1:6" s="69" customFormat="1">
      <c r="A12" s="1"/>
      <c r="B12" s="293" t="s">
        <v>5928</v>
      </c>
      <c r="C12" s="334">
        <v>200</v>
      </c>
      <c r="D12" s="280"/>
    </row>
    <row r="13" spans="1:6" s="69" customFormat="1">
      <c r="A13" s="1"/>
      <c r="B13" s="293" t="s">
        <v>5928</v>
      </c>
      <c r="C13" s="334">
        <v>1000</v>
      </c>
      <c r="D13" s="280"/>
    </row>
    <row r="14" spans="1:6" s="69" customFormat="1">
      <c r="A14" s="1"/>
      <c r="B14" s="293" t="s">
        <v>5929</v>
      </c>
      <c r="C14" s="334">
        <v>54.82</v>
      </c>
      <c r="D14" s="280" t="s">
        <v>5930</v>
      </c>
    </row>
    <row r="15" spans="1:6" s="69" customFormat="1">
      <c r="A15" s="1"/>
      <c r="B15" s="293" t="s">
        <v>5929</v>
      </c>
      <c r="C15" s="334">
        <v>500</v>
      </c>
      <c r="D15" s="280"/>
    </row>
    <row r="16" spans="1:6" s="69" customFormat="1">
      <c r="A16" s="1"/>
      <c r="B16" s="293" t="s">
        <v>5931</v>
      </c>
      <c r="C16" s="334">
        <v>100</v>
      </c>
      <c r="D16" s="280" t="s">
        <v>5932</v>
      </c>
    </row>
    <row r="17" spans="1:4" s="69" customFormat="1">
      <c r="A17" s="1"/>
      <c r="B17" s="293" t="s">
        <v>5933</v>
      </c>
      <c r="C17" s="334">
        <v>1000</v>
      </c>
      <c r="D17" s="280"/>
    </row>
    <row r="18" spans="1:4" s="69" customFormat="1">
      <c r="A18" s="1"/>
      <c r="B18" s="293" t="s">
        <v>5933</v>
      </c>
      <c r="C18" s="334">
        <v>300</v>
      </c>
      <c r="D18" s="280"/>
    </row>
    <row r="19" spans="1:4" s="69" customFormat="1">
      <c r="A19" s="1"/>
      <c r="B19" s="293" t="s">
        <v>5933</v>
      </c>
      <c r="C19" s="334">
        <v>100</v>
      </c>
      <c r="D19" s="280"/>
    </row>
    <row r="20" spans="1:4" s="69" customFormat="1">
      <c r="A20" s="1"/>
      <c r="B20" s="293" t="s">
        <v>5934</v>
      </c>
      <c r="C20" s="334">
        <v>200</v>
      </c>
      <c r="D20" s="280"/>
    </row>
    <row r="21" spans="1:4" s="69" customFormat="1">
      <c r="A21" s="1"/>
      <c r="B21" s="293" t="s">
        <v>5934</v>
      </c>
      <c r="C21" s="334">
        <v>1000</v>
      </c>
      <c r="D21" s="280" t="s">
        <v>5935</v>
      </c>
    </row>
    <row r="22" spans="1:4" s="69" customFormat="1">
      <c r="A22" s="1"/>
      <c r="B22" s="293" t="s">
        <v>5934</v>
      </c>
      <c r="C22" s="334">
        <v>1000</v>
      </c>
      <c r="D22" s="280"/>
    </row>
    <row r="23" spans="1:4" s="69" customFormat="1">
      <c r="A23" s="1"/>
      <c r="B23" s="293" t="s">
        <v>5936</v>
      </c>
      <c r="C23" s="334">
        <v>500</v>
      </c>
      <c r="D23" s="280"/>
    </row>
    <row r="24" spans="1:4" s="69" customFormat="1">
      <c r="A24" s="1"/>
      <c r="B24" s="293" t="s">
        <v>5937</v>
      </c>
      <c r="C24" s="334">
        <v>200</v>
      </c>
      <c r="D24" s="280"/>
    </row>
    <row r="25" spans="1:4" s="69" customFormat="1">
      <c r="A25" s="1"/>
      <c r="B25" s="293" t="s">
        <v>5937</v>
      </c>
      <c r="C25" s="334">
        <v>2000</v>
      </c>
      <c r="D25" s="280"/>
    </row>
    <row r="26" spans="1:4" s="69" customFormat="1">
      <c r="A26" s="1"/>
      <c r="B26" s="293" t="s">
        <v>5939</v>
      </c>
      <c r="C26" s="334">
        <v>100</v>
      </c>
      <c r="D26" s="280"/>
    </row>
    <row r="27" spans="1:4" s="69" customFormat="1">
      <c r="A27" s="1"/>
      <c r="B27" s="293" t="s">
        <v>5939</v>
      </c>
      <c r="C27" s="334">
        <v>86.29</v>
      </c>
      <c r="D27" s="280" t="s">
        <v>5938</v>
      </c>
    </row>
    <row r="28" spans="1:4" s="69" customFormat="1">
      <c r="A28" s="1"/>
      <c r="B28" s="293" t="s">
        <v>5940</v>
      </c>
      <c r="C28" s="334">
        <v>1000</v>
      </c>
      <c r="D28" s="280"/>
    </row>
    <row r="29" spans="1:4" s="69" customFormat="1">
      <c r="A29" s="1"/>
      <c r="B29" s="293" t="s">
        <v>5941</v>
      </c>
      <c r="C29" s="334">
        <v>7.42</v>
      </c>
      <c r="D29" s="280" t="s">
        <v>5942</v>
      </c>
    </row>
    <row r="30" spans="1:4" s="69" customFormat="1">
      <c r="A30" s="1"/>
      <c r="B30" s="293" t="s">
        <v>5941</v>
      </c>
      <c r="C30" s="334">
        <v>0.89</v>
      </c>
      <c r="D30" s="280" t="s">
        <v>5943</v>
      </c>
    </row>
    <row r="31" spans="1:4" s="69" customFormat="1">
      <c r="A31" s="1"/>
      <c r="B31" s="293" t="s">
        <v>5941</v>
      </c>
      <c r="C31" s="334">
        <v>4.0599999999999996</v>
      </c>
      <c r="D31" s="280" t="s">
        <v>2200</v>
      </c>
    </row>
    <row r="32" spans="1:4" s="69" customFormat="1">
      <c r="A32" s="1"/>
      <c r="B32" s="293" t="s">
        <v>5941</v>
      </c>
      <c r="C32" s="334">
        <v>269.04000000000002</v>
      </c>
      <c r="D32" s="280" t="s">
        <v>3551</v>
      </c>
    </row>
    <row r="33" spans="1:6" s="69" customFormat="1">
      <c r="A33" s="1"/>
      <c r="B33" s="293" t="s">
        <v>5944</v>
      </c>
      <c r="C33" s="334">
        <v>300</v>
      </c>
      <c r="D33" s="280"/>
    </row>
    <row r="34" spans="1:6" s="69" customFormat="1">
      <c r="A34" s="1"/>
      <c r="B34" s="293" t="s">
        <v>5944</v>
      </c>
      <c r="C34" s="334">
        <v>17.75</v>
      </c>
      <c r="D34" s="280" t="s">
        <v>5945</v>
      </c>
    </row>
    <row r="35" spans="1:6" s="69" customFormat="1">
      <c r="A35" s="1"/>
      <c r="B35" s="293" t="s">
        <v>5948</v>
      </c>
      <c r="C35" s="334">
        <v>7.61</v>
      </c>
      <c r="D35" s="280" t="s">
        <v>5946</v>
      </c>
    </row>
    <row r="36" spans="1:6" s="69" customFormat="1">
      <c r="A36" s="1"/>
      <c r="B36" s="293" t="s">
        <v>5948</v>
      </c>
      <c r="C36" s="334">
        <v>100</v>
      </c>
      <c r="D36" s="280" t="s">
        <v>5947</v>
      </c>
    </row>
    <row r="37" spans="1:6" s="69" customFormat="1">
      <c r="A37" s="1"/>
      <c r="B37" s="293" t="s">
        <v>5948</v>
      </c>
      <c r="C37" s="334">
        <v>5000</v>
      </c>
      <c r="D37" s="280"/>
    </row>
    <row r="38" spans="1:6" s="69" customFormat="1">
      <c r="A38" s="1"/>
      <c r="B38" s="293" t="s">
        <v>5949</v>
      </c>
      <c r="C38" s="334">
        <v>100</v>
      </c>
      <c r="D38" s="280"/>
    </row>
    <row r="39" spans="1:6" s="69" customFormat="1">
      <c r="A39" s="1"/>
      <c r="B39" s="293" t="s">
        <v>5950</v>
      </c>
      <c r="C39" s="334">
        <v>100</v>
      </c>
      <c r="D39" s="280" t="s">
        <v>1860</v>
      </c>
    </row>
    <row r="40" spans="1:6" s="69" customFormat="1">
      <c r="A40" s="1"/>
      <c r="B40" s="293" t="s">
        <v>5950</v>
      </c>
      <c r="C40" s="334">
        <v>650</v>
      </c>
      <c r="D40" s="280"/>
    </row>
    <row r="41" spans="1:6">
      <c r="A41" s="1"/>
      <c r="B41" s="180" t="s">
        <v>5951</v>
      </c>
      <c r="C41" s="334">
        <v>124.84</v>
      </c>
      <c r="D41" s="192"/>
      <c r="F41" s="69"/>
    </row>
    <row r="42" spans="1:6">
      <c r="A42" s="1"/>
      <c r="B42" s="180" t="s">
        <v>5951</v>
      </c>
      <c r="C42" s="334">
        <v>11</v>
      </c>
      <c r="D42" s="192"/>
      <c r="E42" s="69"/>
      <c r="F42" s="69"/>
    </row>
    <row r="43" spans="1:6">
      <c r="A43" s="1"/>
      <c r="B43" s="180" t="s">
        <v>5952</v>
      </c>
      <c r="C43" s="334">
        <v>1000</v>
      </c>
      <c r="D43" s="341"/>
      <c r="E43" s="69"/>
      <c r="F43" s="69"/>
    </row>
    <row r="44" spans="1:6">
      <c r="A44" s="1"/>
      <c r="B44" s="180" t="s">
        <v>5952</v>
      </c>
      <c r="C44" s="334">
        <v>1000</v>
      </c>
      <c r="D44" s="192"/>
      <c r="E44" s="69"/>
      <c r="F44" s="69"/>
    </row>
    <row r="45" spans="1:6">
      <c r="A45" s="1"/>
      <c r="B45" s="180" t="s">
        <v>5952</v>
      </c>
      <c r="C45" s="334">
        <v>200</v>
      </c>
      <c r="D45" s="192"/>
      <c r="E45" s="69"/>
      <c r="F45" s="69"/>
    </row>
    <row r="46" spans="1:6">
      <c r="B46" s="9" t="s">
        <v>6</v>
      </c>
      <c r="C46" s="166">
        <f>SUM(C5:C45)</f>
        <v>19743.72</v>
      </c>
    </row>
    <row r="47" spans="1:6">
      <c r="B47" s="100" t="s">
        <v>5953</v>
      </c>
      <c r="C47" s="169">
        <f>C46*0.04</f>
        <v>789.74880000000007</v>
      </c>
    </row>
  </sheetData>
  <sheetProtection algorithmName="SHA-512" hashValue="ehZEVjqH+jPtglE+QNcTvt+ULoIOTiSBmMPe0eeygLhE0JsTQQtyjI8fqzSwrWUhkW31dpIhqxE2m1p39Vc7tA==" saltValue="wOUO3bNBA7uUnQeRUgg9dQ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F499"/>
  <sheetViews>
    <sheetView zoomScaleNormal="100" workbookViewId="0">
      <selection activeCell="A2" sqref="A2"/>
    </sheetView>
  </sheetViews>
  <sheetFormatPr defaultColWidth="9.140625" defaultRowHeight="12.75"/>
  <cols>
    <col min="1" max="1" width="9.140625" style="1"/>
    <col min="2" max="2" width="11.85546875" style="50" customWidth="1"/>
    <col min="3" max="3" width="21.7109375" style="155" customWidth="1"/>
    <col min="4" max="4" width="44.140625" style="46" customWidth="1"/>
    <col min="5" max="5" width="42" style="64" customWidth="1"/>
    <col min="6" max="6" width="30.140625" style="76" customWidth="1"/>
    <col min="7" max="7" width="50" style="1" customWidth="1"/>
    <col min="8" max="16384" width="9.140625" style="1"/>
  </cols>
  <sheetData>
    <row r="1" spans="2:6" s="16" customFormat="1" ht="36.6" customHeight="1">
      <c r="B1" s="50"/>
      <c r="C1" s="153"/>
      <c r="D1" s="298" t="s">
        <v>159</v>
      </c>
      <c r="E1" s="298"/>
      <c r="F1" s="298"/>
    </row>
    <row r="2" spans="2:6" ht="14.25">
      <c r="B2" s="259" t="s">
        <v>6</v>
      </c>
      <c r="C2" s="260">
        <f>SUM(C5:C460)</f>
        <v>6127182.7599999998</v>
      </c>
      <c r="D2" s="62"/>
      <c r="E2" s="63"/>
      <c r="F2" s="261"/>
    </row>
    <row r="3" spans="2:6" ht="13.5" thickBot="1">
      <c r="B3" s="50" t="s">
        <v>34</v>
      </c>
      <c r="D3" s="66"/>
    </row>
    <row r="4" spans="2:6" s="22" customFormat="1" ht="21" customHeight="1">
      <c r="B4" s="95" t="s">
        <v>7</v>
      </c>
      <c r="C4" s="156" t="s">
        <v>8</v>
      </c>
      <c r="D4" s="51" t="s">
        <v>2</v>
      </c>
      <c r="E4" s="65" t="s">
        <v>9</v>
      </c>
      <c r="F4" s="51" t="s">
        <v>10</v>
      </c>
    </row>
    <row r="5" spans="2:6" ht="12.75" customHeight="1">
      <c r="B5" s="220">
        <v>42744</v>
      </c>
      <c r="C5" s="223">
        <v>99</v>
      </c>
      <c r="D5" s="433" t="s">
        <v>6162</v>
      </c>
      <c r="E5" s="434" t="s">
        <v>6335</v>
      </c>
      <c r="F5" s="434" t="s">
        <v>6111</v>
      </c>
    </row>
    <row r="6" spans="2:6" ht="12.75" customHeight="1">
      <c r="B6" s="220">
        <v>42744</v>
      </c>
      <c r="C6" s="223">
        <v>100</v>
      </c>
      <c r="D6" s="433" t="s">
        <v>6162</v>
      </c>
      <c r="E6" s="434" t="s">
        <v>6146</v>
      </c>
      <c r="F6" s="434" t="s">
        <v>6115</v>
      </c>
    </row>
    <row r="7" spans="2:6" ht="12.75" customHeight="1">
      <c r="B7" s="220">
        <v>42744</v>
      </c>
      <c r="C7" s="223">
        <v>100</v>
      </c>
      <c r="D7" s="433" t="s">
        <v>6162</v>
      </c>
      <c r="E7" s="434" t="s">
        <v>6336</v>
      </c>
      <c r="F7" s="434" t="s">
        <v>6115</v>
      </c>
    </row>
    <row r="8" spans="2:6" ht="12.75" customHeight="1">
      <c r="B8" s="220">
        <v>42744</v>
      </c>
      <c r="C8" s="223">
        <v>100</v>
      </c>
      <c r="D8" s="433" t="s">
        <v>6162</v>
      </c>
      <c r="E8" s="434" t="s">
        <v>6337</v>
      </c>
      <c r="F8" s="434" t="s">
        <v>6115</v>
      </c>
    </row>
    <row r="9" spans="2:6" ht="12.75" customHeight="1">
      <c r="B9" s="220">
        <v>42744</v>
      </c>
      <c r="C9" s="223">
        <v>100</v>
      </c>
      <c r="D9" s="433" t="s">
        <v>6162</v>
      </c>
      <c r="E9" s="434" t="s">
        <v>6338</v>
      </c>
      <c r="F9" s="434" t="s">
        <v>6111</v>
      </c>
    </row>
    <row r="10" spans="2:6" ht="12.75" customHeight="1">
      <c r="B10" s="220">
        <v>42744</v>
      </c>
      <c r="C10" s="223">
        <v>100</v>
      </c>
      <c r="D10" s="433" t="s">
        <v>6162</v>
      </c>
      <c r="E10" s="434" t="s">
        <v>6339</v>
      </c>
      <c r="F10" s="434" t="s">
        <v>6111</v>
      </c>
    </row>
    <row r="11" spans="2:6" ht="12.75" customHeight="1">
      <c r="B11" s="220">
        <v>42744</v>
      </c>
      <c r="C11" s="223">
        <v>100</v>
      </c>
      <c r="D11" s="433" t="s">
        <v>6162</v>
      </c>
      <c r="E11" s="434" t="s">
        <v>6340</v>
      </c>
      <c r="F11" s="434" t="s">
        <v>6111</v>
      </c>
    </row>
    <row r="12" spans="2:6" ht="12.75" customHeight="1">
      <c r="B12" s="220">
        <v>42744</v>
      </c>
      <c r="C12" s="223">
        <v>150</v>
      </c>
      <c r="D12" s="433" t="s">
        <v>6162</v>
      </c>
      <c r="E12" s="434" t="s">
        <v>6341</v>
      </c>
      <c r="F12" s="434" t="s">
        <v>6111</v>
      </c>
    </row>
    <row r="13" spans="2:6" ht="12.75" customHeight="1">
      <c r="B13" s="220">
        <v>42744</v>
      </c>
      <c r="C13" s="223">
        <v>200</v>
      </c>
      <c r="D13" s="433" t="s">
        <v>6162</v>
      </c>
      <c r="E13" s="434" t="s">
        <v>6342</v>
      </c>
      <c r="F13" s="434" t="s">
        <v>6111</v>
      </c>
    </row>
    <row r="14" spans="2:6" ht="12.75" customHeight="1">
      <c r="B14" s="220">
        <v>42744</v>
      </c>
      <c r="C14" s="223">
        <v>200</v>
      </c>
      <c r="D14" s="433" t="s">
        <v>6162</v>
      </c>
      <c r="E14" s="434" t="s">
        <v>6217</v>
      </c>
      <c r="F14" s="434" t="s">
        <v>6115</v>
      </c>
    </row>
    <row r="15" spans="2:6" ht="12.75" customHeight="1">
      <c r="B15" s="220">
        <v>42744</v>
      </c>
      <c r="C15" s="223">
        <v>200</v>
      </c>
      <c r="D15" s="433" t="s">
        <v>6162</v>
      </c>
      <c r="E15" s="434" t="s">
        <v>6343</v>
      </c>
      <c r="F15" s="434" t="s">
        <v>6111</v>
      </c>
    </row>
    <row r="16" spans="2:6" ht="12.75" customHeight="1">
      <c r="B16" s="220">
        <v>42744</v>
      </c>
      <c r="C16" s="223">
        <v>200</v>
      </c>
      <c r="D16" s="433" t="s">
        <v>6162</v>
      </c>
      <c r="E16" s="434" t="s">
        <v>6344</v>
      </c>
      <c r="F16" s="434" t="s">
        <v>6111</v>
      </c>
    </row>
    <row r="17" spans="2:6" ht="12.75" customHeight="1">
      <c r="B17" s="220">
        <v>42744</v>
      </c>
      <c r="C17" s="223">
        <v>200</v>
      </c>
      <c r="D17" s="433" t="s">
        <v>6162</v>
      </c>
      <c r="E17" s="434" t="s">
        <v>6345</v>
      </c>
      <c r="F17" s="434" t="s">
        <v>6111</v>
      </c>
    </row>
    <row r="18" spans="2:6" ht="12.75" customHeight="1">
      <c r="B18" s="220">
        <v>42744</v>
      </c>
      <c r="C18" s="223">
        <v>300</v>
      </c>
      <c r="D18" s="433" t="s">
        <v>6162</v>
      </c>
      <c r="E18" s="434" t="s">
        <v>6346</v>
      </c>
      <c r="F18" s="434" t="s">
        <v>6115</v>
      </c>
    </row>
    <row r="19" spans="2:6" ht="12.75" customHeight="1">
      <c r="B19" s="220">
        <v>42744</v>
      </c>
      <c r="C19" s="223">
        <v>300</v>
      </c>
      <c r="D19" s="433" t="s">
        <v>6162</v>
      </c>
      <c r="E19" s="434" t="s">
        <v>6347</v>
      </c>
      <c r="F19" s="434" t="s">
        <v>6111</v>
      </c>
    </row>
    <row r="20" spans="2:6" ht="12.75" customHeight="1">
      <c r="B20" s="220">
        <v>42744</v>
      </c>
      <c r="C20" s="223">
        <v>300</v>
      </c>
      <c r="D20" s="433" t="s">
        <v>6162</v>
      </c>
      <c r="E20" s="435" t="s">
        <v>6348</v>
      </c>
      <c r="F20" s="434" t="s">
        <v>6111</v>
      </c>
    </row>
    <row r="21" spans="2:6" ht="12.75" customHeight="1">
      <c r="B21" s="220">
        <v>42744</v>
      </c>
      <c r="C21" s="223">
        <v>300</v>
      </c>
      <c r="D21" s="433" t="s">
        <v>6162</v>
      </c>
      <c r="E21" s="434" t="s">
        <v>6349</v>
      </c>
      <c r="F21" s="434" t="s">
        <v>6111</v>
      </c>
    </row>
    <row r="22" spans="2:6" ht="12.75" customHeight="1">
      <c r="B22" s="220">
        <v>42744</v>
      </c>
      <c r="C22" s="223">
        <v>300</v>
      </c>
      <c r="D22" s="433" t="s">
        <v>6162</v>
      </c>
      <c r="E22" s="434" t="s">
        <v>6350</v>
      </c>
      <c r="F22" s="434" t="s">
        <v>6111</v>
      </c>
    </row>
    <row r="23" spans="2:6" ht="12.75" customHeight="1">
      <c r="B23" s="220">
        <v>42744</v>
      </c>
      <c r="C23" s="223">
        <v>300</v>
      </c>
      <c r="D23" s="433" t="s">
        <v>6162</v>
      </c>
      <c r="E23" s="434" t="s">
        <v>6351</v>
      </c>
      <c r="F23" s="434" t="s">
        <v>6111</v>
      </c>
    </row>
    <row r="24" spans="2:6" ht="12.75" customHeight="1">
      <c r="B24" s="220">
        <v>42744</v>
      </c>
      <c r="C24" s="223">
        <v>300</v>
      </c>
      <c r="D24" s="433" t="s">
        <v>6162</v>
      </c>
      <c r="E24" s="434" t="s">
        <v>6352</v>
      </c>
      <c r="F24" s="434" t="s">
        <v>6111</v>
      </c>
    </row>
    <row r="25" spans="2:6" ht="12.75" customHeight="1">
      <c r="B25" s="220">
        <v>42744</v>
      </c>
      <c r="C25" s="223">
        <v>300.14</v>
      </c>
      <c r="D25" s="433" t="s">
        <v>6162</v>
      </c>
      <c r="E25" s="434" t="s">
        <v>5955</v>
      </c>
      <c r="F25" s="434" t="s">
        <v>6111</v>
      </c>
    </row>
    <row r="26" spans="2:6" ht="12.75" customHeight="1">
      <c r="B26" s="220">
        <v>42744</v>
      </c>
      <c r="C26" s="223">
        <v>400</v>
      </c>
      <c r="D26" s="433" t="s">
        <v>6162</v>
      </c>
      <c r="E26" s="434" t="s">
        <v>6353</v>
      </c>
      <c r="F26" s="434" t="s">
        <v>6111</v>
      </c>
    </row>
    <row r="27" spans="2:6" ht="12.75" customHeight="1">
      <c r="B27" s="220">
        <v>42744</v>
      </c>
      <c r="C27" s="223">
        <v>400</v>
      </c>
      <c r="D27" s="433" t="s">
        <v>6162</v>
      </c>
      <c r="E27" s="434" t="s">
        <v>6354</v>
      </c>
      <c r="F27" s="434" t="s">
        <v>6111</v>
      </c>
    </row>
    <row r="28" spans="2:6">
      <c r="B28" s="220">
        <v>42744</v>
      </c>
      <c r="C28" s="223">
        <v>490</v>
      </c>
      <c r="D28" s="433" t="s">
        <v>6162</v>
      </c>
      <c r="E28" s="434" t="s">
        <v>6355</v>
      </c>
      <c r="F28" s="434" t="s">
        <v>6111</v>
      </c>
    </row>
    <row r="29" spans="2:6" ht="12.75" customHeight="1">
      <c r="B29" s="220">
        <v>42744</v>
      </c>
      <c r="C29" s="223">
        <v>500</v>
      </c>
      <c r="D29" s="433" t="s">
        <v>6162</v>
      </c>
      <c r="E29" s="436" t="s">
        <v>6371</v>
      </c>
      <c r="F29" s="434" t="s">
        <v>6111</v>
      </c>
    </row>
    <row r="30" spans="2:6" ht="12.75" customHeight="1">
      <c r="B30" s="220">
        <v>42744</v>
      </c>
      <c r="C30" s="223">
        <v>500</v>
      </c>
      <c r="D30" s="433" t="s">
        <v>6167</v>
      </c>
      <c r="E30" s="434" t="s">
        <v>6356</v>
      </c>
      <c r="F30" s="434" t="s">
        <v>6111</v>
      </c>
    </row>
    <row r="31" spans="2:6" ht="13.35" customHeight="1">
      <c r="B31" s="220">
        <v>42744</v>
      </c>
      <c r="C31" s="223">
        <v>500</v>
      </c>
      <c r="D31" s="433" t="s">
        <v>6372</v>
      </c>
      <c r="E31" s="434" t="s">
        <v>6356</v>
      </c>
      <c r="F31" s="434" t="s">
        <v>6111</v>
      </c>
    </row>
    <row r="32" spans="2:6" s="35" customFormat="1" ht="12.75" customHeight="1">
      <c r="B32" s="220">
        <v>42744</v>
      </c>
      <c r="C32" s="223">
        <v>500</v>
      </c>
      <c r="D32" s="433" t="s">
        <v>6162</v>
      </c>
      <c r="E32" s="434" t="s">
        <v>6357</v>
      </c>
      <c r="F32" s="434" t="s">
        <v>6111</v>
      </c>
    </row>
    <row r="33" spans="2:6" s="35" customFormat="1" ht="12.75" customHeight="1">
      <c r="B33" s="220">
        <v>42744</v>
      </c>
      <c r="C33" s="223">
        <v>500</v>
      </c>
      <c r="D33" s="433" t="s">
        <v>6162</v>
      </c>
      <c r="E33" s="434" t="s">
        <v>6358</v>
      </c>
      <c r="F33" s="434" t="s">
        <v>6111</v>
      </c>
    </row>
    <row r="34" spans="2:6" ht="12.75" customHeight="1">
      <c r="B34" s="220">
        <v>42744</v>
      </c>
      <c r="C34" s="223">
        <v>500</v>
      </c>
      <c r="D34" s="433" t="s">
        <v>6162</v>
      </c>
      <c r="E34" s="434" t="s">
        <v>6359</v>
      </c>
      <c r="F34" s="434" t="s">
        <v>6111</v>
      </c>
    </row>
    <row r="35" spans="2:6">
      <c r="B35" s="220">
        <v>42744</v>
      </c>
      <c r="C35" s="223">
        <v>500</v>
      </c>
      <c r="D35" s="433" t="s">
        <v>6162</v>
      </c>
      <c r="E35" s="434" t="s">
        <v>6360</v>
      </c>
      <c r="F35" s="434" t="s">
        <v>6111</v>
      </c>
    </row>
    <row r="36" spans="2:6" ht="12.75" customHeight="1">
      <c r="B36" s="220">
        <v>42744</v>
      </c>
      <c r="C36" s="223">
        <v>500</v>
      </c>
      <c r="D36" s="433" t="s">
        <v>6162</v>
      </c>
      <c r="E36" s="434" t="s">
        <v>6361</v>
      </c>
      <c r="F36" s="434" t="s">
        <v>6111</v>
      </c>
    </row>
    <row r="37" spans="2:6" ht="12.75" customHeight="1">
      <c r="B37" s="220">
        <v>42744</v>
      </c>
      <c r="C37" s="223">
        <v>500</v>
      </c>
      <c r="D37" s="433" t="s">
        <v>6162</v>
      </c>
      <c r="E37" s="434" t="s">
        <v>6362</v>
      </c>
      <c r="F37" s="434" t="s">
        <v>6111</v>
      </c>
    </row>
    <row r="38" spans="2:6" ht="12.75" customHeight="1">
      <c r="B38" s="220">
        <v>42744</v>
      </c>
      <c r="C38" s="223">
        <v>500</v>
      </c>
      <c r="D38" s="433" t="s">
        <v>6162</v>
      </c>
      <c r="E38" s="434" t="s">
        <v>6363</v>
      </c>
      <c r="F38" s="434" t="s">
        <v>6111</v>
      </c>
    </row>
    <row r="39" spans="2:6" ht="12.75" customHeight="1">
      <c r="B39" s="220">
        <v>42744</v>
      </c>
      <c r="C39" s="223">
        <v>500</v>
      </c>
      <c r="D39" s="433" t="s">
        <v>6162</v>
      </c>
      <c r="E39" s="434" t="s">
        <v>6364</v>
      </c>
      <c r="F39" s="434" t="s">
        <v>6111</v>
      </c>
    </row>
    <row r="40" spans="2:6" ht="12.75" customHeight="1">
      <c r="B40" s="220">
        <v>42744</v>
      </c>
      <c r="C40" s="223">
        <v>500</v>
      </c>
      <c r="D40" s="433" t="s">
        <v>6162</v>
      </c>
      <c r="E40" s="434" t="s">
        <v>6365</v>
      </c>
      <c r="F40" s="434" t="s">
        <v>6111</v>
      </c>
    </row>
    <row r="41" spans="2:6" s="35" customFormat="1" ht="12.75" customHeight="1">
      <c r="B41" s="220">
        <v>42744</v>
      </c>
      <c r="C41" s="223">
        <v>500</v>
      </c>
      <c r="D41" s="433" t="s">
        <v>6162</v>
      </c>
      <c r="E41" s="434" t="s">
        <v>6366</v>
      </c>
      <c r="F41" s="434" t="s">
        <v>6111</v>
      </c>
    </row>
    <row r="42" spans="2:6" s="35" customFormat="1" ht="12.75" customHeight="1">
      <c r="B42" s="220">
        <v>42744</v>
      </c>
      <c r="C42" s="223">
        <v>500</v>
      </c>
      <c r="D42" s="433" t="s">
        <v>6162</v>
      </c>
      <c r="E42" s="434" t="s">
        <v>6367</v>
      </c>
      <c r="F42" s="434" t="s">
        <v>6111</v>
      </c>
    </row>
    <row r="43" spans="2:6" s="35" customFormat="1" ht="12.75" customHeight="1">
      <c r="B43" s="220">
        <v>42744</v>
      </c>
      <c r="C43" s="223">
        <v>500</v>
      </c>
      <c r="D43" s="433" t="s">
        <v>6162</v>
      </c>
      <c r="E43" s="434" t="s">
        <v>6368</v>
      </c>
      <c r="F43" s="434" t="s">
        <v>6111</v>
      </c>
    </row>
    <row r="44" spans="2:6" s="35" customFormat="1" ht="12.75" customHeight="1">
      <c r="B44" s="220">
        <v>42744</v>
      </c>
      <c r="C44" s="223">
        <v>500</v>
      </c>
      <c r="D44" s="433" t="s">
        <v>6162</v>
      </c>
      <c r="E44" s="434" t="s">
        <v>6369</v>
      </c>
      <c r="F44" s="434" t="s">
        <v>6111</v>
      </c>
    </row>
    <row r="45" spans="2:6" ht="12.75" customHeight="1">
      <c r="B45" s="220">
        <v>42744</v>
      </c>
      <c r="C45" s="223">
        <v>500</v>
      </c>
      <c r="D45" s="433" t="s">
        <v>6162</v>
      </c>
      <c r="E45" s="437" t="s">
        <v>6370</v>
      </c>
      <c r="F45" s="434" t="s">
        <v>6111</v>
      </c>
    </row>
    <row r="46" spans="2:6" ht="12.75" customHeight="1">
      <c r="B46" s="220">
        <v>42744</v>
      </c>
      <c r="C46" s="223">
        <v>600</v>
      </c>
      <c r="D46" s="433" t="s">
        <v>6162</v>
      </c>
      <c r="E46" s="434" t="s">
        <v>6373</v>
      </c>
      <c r="F46" s="434" t="s">
        <v>6111</v>
      </c>
    </row>
    <row r="47" spans="2:6" ht="12.75" customHeight="1">
      <c r="B47" s="220">
        <v>42744</v>
      </c>
      <c r="C47" s="223">
        <v>600</v>
      </c>
      <c r="D47" s="433" t="s">
        <v>6162</v>
      </c>
      <c r="E47" s="434" t="s">
        <v>6374</v>
      </c>
      <c r="F47" s="434" t="s">
        <v>6111</v>
      </c>
    </row>
    <row r="48" spans="2:6" ht="12.75" customHeight="1">
      <c r="B48" s="220">
        <v>42744</v>
      </c>
      <c r="C48" s="223">
        <v>700</v>
      </c>
      <c r="D48" s="433" t="s">
        <v>6162</v>
      </c>
      <c r="E48" s="434" t="s">
        <v>6375</v>
      </c>
      <c r="F48" s="434" t="s">
        <v>6111</v>
      </c>
    </row>
    <row r="49" spans="2:6" ht="12.75" customHeight="1">
      <c r="B49" s="220">
        <v>42744</v>
      </c>
      <c r="C49" s="223">
        <v>700</v>
      </c>
      <c r="D49" s="433" t="s">
        <v>6162</v>
      </c>
      <c r="E49" s="434" t="s">
        <v>6376</v>
      </c>
      <c r="F49" s="434" t="s">
        <v>6111</v>
      </c>
    </row>
    <row r="50" spans="2:6" ht="13.35" customHeight="1">
      <c r="B50" s="220">
        <v>42744</v>
      </c>
      <c r="C50" s="223">
        <v>770</v>
      </c>
      <c r="D50" s="433" t="s">
        <v>6162</v>
      </c>
      <c r="E50" s="434" t="s">
        <v>6377</v>
      </c>
      <c r="F50" s="434" t="s">
        <v>6115</v>
      </c>
    </row>
    <row r="51" spans="2:6" ht="13.35" customHeight="1">
      <c r="B51" s="220">
        <v>42744</v>
      </c>
      <c r="C51" s="223">
        <v>870</v>
      </c>
      <c r="D51" s="433" t="s">
        <v>6162</v>
      </c>
      <c r="E51" s="434" t="s">
        <v>6378</v>
      </c>
      <c r="F51" s="434" t="s">
        <v>6115</v>
      </c>
    </row>
    <row r="52" spans="2:6" ht="12.75" customHeight="1">
      <c r="B52" s="220">
        <v>42744</v>
      </c>
      <c r="C52" s="223">
        <v>1000</v>
      </c>
      <c r="D52" s="433" t="s">
        <v>6162</v>
      </c>
      <c r="E52" s="434" t="s">
        <v>6003</v>
      </c>
      <c r="F52" s="434" t="s">
        <v>6111</v>
      </c>
    </row>
    <row r="53" spans="2:6" ht="12.75" customHeight="1">
      <c r="B53" s="220">
        <v>42744</v>
      </c>
      <c r="C53" s="223">
        <v>1000</v>
      </c>
      <c r="D53" s="433" t="s">
        <v>6162</v>
      </c>
      <c r="E53" s="434" t="s">
        <v>6379</v>
      </c>
      <c r="F53" s="434" t="s">
        <v>6115</v>
      </c>
    </row>
    <row r="54" spans="2:6" ht="12.75" customHeight="1">
      <c r="B54" s="220">
        <v>42744</v>
      </c>
      <c r="C54" s="223">
        <v>1000</v>
      </c>
      <c r="D54" s="433" t="s">
        <v>6162</v>
      </c>
      <c r="E54" s="434" t="s">
        <v>6380</v>
      </c>
      <c r="F54" s="434" t="s">
        <v>6115</v>
      </c>
    </row>
    <row r="55" spans="2:6" ht="12.75" customHeight="1">
      <c r="B55" s="220">
        <v>42744</v>
      </c>
      <c r="C55" s="223">
        <v>1000</v>
      </c>
      <c r="D55" s="433" t="s">
        <v>6162</v>
      </c>
      <c r="E55" s="434" t="s">
        <v>6381</v>
      </c>
      <c r="F55" s="434" t="s">
        <v>6111</v>
      </c>
    </row>
    <row r="56" spans="2:6" ht="12.75" customHeight="1">
      <c r="B56" s="220">
        <v>42744</v>
      </c>
      <c r="C56" s="223">
        <v>1000</v>
      </c>
      <c r="D56" s="433" t="s">
        <v>6162</v>
      </c>
      <c r="E56" s="434" t="s">
        <v>6382</v>
      </c>
      <c r="F56" s="434" t="s">
        <v>6115</v>
      </c>
    </row>
    <row r="57" spans="2:6" ht="12.75" customHeight="1">
      <c r="B57" s="220">
        <v>42744</v>
      </c>
      <c r="C57" s="223">
        <v>1000</v>
      </c>
      <c r="D57" s="433" t="s">
        <v>6162</v>
      </c>
      <c r="E57" s="434" t="s">
        <v>6383</v>
      </c>
      <c r="F57" s="434" t="s">
        <v>6115</v>
      </c>
    </row>
    <row r="58" spans="2:6" ht="12.75" customHeight="1">
      <c r="B58" s="220">
        <v>42744</v>
      </c>
      <c r="C58" s="223">
        <v>1000</v>
      </c>
      <c r="D58" s="433" t="s">
        <v>6162</v>
      </c>
      <c r="E58" s="434" t="s">
        <v>6384</v>
      </c>
      <c r="F58" s="434" t="s">
        <v>6111</v>
      </c>
    </row>
    <row r="59" spans="2:6" ht="12.75" customHeight="1">
      <c r="B59" s="220">
        <v>42744</v>
      </c>
      <c r="C59" s="223">
        <v>1000</v>
      </c>
      <c r="D59" s="433" t="s">
        <v>6162</v>
      </c>
      <c r="E59" s="434" t="s">
        <v>6384</v>
      </c>
      <c r="F59" s="434" t="s">
        <v>6111</v>
      </c>
    </row>
    <row r="60" spans="2:6" ht="12.75" customHeight="1">
      <c r="B60" s="220">
        <v>42744</v>
      </c>
      <c r="C60" s="223">
        <v>1000</v>
      </c>
      <c r="D60" s="433" t="s">
        <v>6162</v>
      </c>
      <c r="E60" s="434" t="s">
        <v>6385</v>
      </c>
      <c r="F60" s="434" t="s">
        <v>6111</v>
      </c>
    </row>
    <row r="61" spans="2:6" ht="12.75" customHeight="1">
      <c r="B61" s="220">
        <v>42744</v>
      </c>
      <c r="C61" s="223">
        <v>1000</v>
      </c>
      <c r="D61" s="433" t="s">
        <v>6162</v>
      </c>
      <c r="E61" s="434" t="s">
        <v>6386</v>
      </c>
      <c r="F61" s="434" t="s">
        <v>6111</v>
      </c>
    </row>
    <row r="62" spans="2:6" ht="12.75" customHeight="1">
      <c r="B62" s="220">
        <v>42744</v>
      </c>
      <c r="C62" s="223">
        <v>1000</v>
      </c>
      <c r="D62" s="433" t="s">
        <v>6162</v>
      </c>
      <c r="E62" s="434" t="s">
        <v>6387</v>
      </c>
      <c r="F62" s="434" t="s">
        <v>6111</v>
      </c>
    </row>
    <row r="63" spans="2:6" ht="12.75" customHeight="1">
      <c r="B63" s="220">
        <v>42744</v>
      </c>
      <c r="C63" s="223">
        <v>1000</v>
      </c>
      <c r="D63" s="433" t="s">
        <v>6162</v>
      </c>
      <c r="E63" s="434" t="s">
        <v>6388</v>
      </c>
      <c r="F63" s="434" t="s">
        <v>6111</v>
      </c>
    </row>
    <row r="64" spans="2:6" ht="12.75" customHeight="1">
      <c r="B64" s="220">
        <v>42744</v>
      </c>
      <c r="C64" s="223">
        <v>1000</v>
      </c>
      <c r="D64" s="433" t="s">
        <v>6162</v>
      </c>
      <c r="E64" s="434" t="s">
        <v>6389</v>
      </c>
      <c r="F64" s="434" t="s">
        <v>6111</v>
      </c>
    </row>
    <row r="65" spans="2:6" ht="12.75" customHeight="1">
      <c r="B65" s="220">
        <v>42744</v>
      </c>
      <c r="C65" s="223">
        <v>1000</v>
      </c>
      <c r="D65" s="433" t="s">
        <v>6162</v>
      </c>
      <c r="E65" s="434" t="s">
        <v>6390</v>
      </c>
      <c r="F65" s="434" t="s">
        <v>6111</v>
      </c>
    </row>
    <row r="66" spans="2:6" ht="13.35" customHeight="1">
      <c r="B66" s="220">
        <v>42744</v>
      </c>
      <c r="C66" s="223">
        <v>1000</v>
      </c>
      <c r="D66" s="433" t="s">
        <v>6162</v>
      </c>
      <c r="E66" s="434" t="s">
        <v>6391</v>
      </c>
      <c r="F66" s="434" t="s">
        <v>6111</v>
      </c>
    </row>
    <row r="67" spans="2:6" ht="12.75" customHeight="1">
      <c r="B67" s="220">
        <v>42744</v>
      </c>
      <c r="C67" s="223">
        <v>1000</v>
      </c>
      <c r="D67" s="433" t="s">
        <v>6162</v>
      </c>
      <c r="E67" s="434" t="s">
        <v>6392</v>
      </c>
      <c r="F67" s="434" t="s">
        <v>6111</v>
      </c>
    </row>
    <row r="68" spans="2:6">
      <c r="B68" s="220">
        <v>42744</v>
      </c>
      <c r="C68" s="223">
        <v>1000</v>
      </c>
      <c r="D68" s="433" t="s">
        <v>6162</v>
      </c>
      <c r="E68" s="434" t="s">
        <v>6393</v>
      </c>
      <c r="F68" s="434" t="s">
        <v>6111</v>
      </c>
    </row>
    <row r="69" spans="2:6">
      <c r="B69" s="220">
        <v>42744</v>
      </c>
      <c r="C69" s="223">
        <v>1000</v>
      </c>
      <c r="D69" s="433" t="s">
        <v>6162</v>
      </c>
      <c r="E69" s="434" t="s">
        <v>6394</v>
      </c>
      <c r="F69" s="434" t="s">
        <v>6111</v>
      </c>
    </row>
    <row r="70" spans="2:6">
      <c r="B70" s="220">
        <v>42744</v>
      </c>
      <c r="C70" s="223">
        <v>1000</v>
      </c>
      <c r="D70" s="433" t="s">
        <v>6162</v>
      </c>
      <c r="E70" s="434" t="s">
        <v>6395</v>
      </c>
      <c r="F70" s="434" t="s">
        <v>6111</v>
      </c>
    </row>
    <row r="71" spans="2:6" ht="12.75" customHeight="1">
      <c r="B71" s="220">
        <v>42744</v>
      </c>
      <c r="C71" s="223">
        <v>1000</v>
      </c>
      <c r="D71" s="433" t="s">
        <v>6162</v>
      </c>
      <c r="E71" s="434" t="s">
        <v>6396</v>
      </c>
      <c r="F71" s="434" t="s">
        <v>6111</v>
      </c>
    </row>
    <row r="72" spans="2:6" ht="12.75" customHeight="1">
      <c r="B72" s="220">
        <v>42744</v>
      </c>
      <c r="C72" s="223">
        <v>1000</v>
      </c>
      <c r="D72" s="433" t="s">
        <v>6162</v>
      </c>
      <c r="E72" s="437" t="s">
        <v>6397</v>
      </c>
      <c r="F72" s="434" t="s">
        <v>6111</v>
      </c>
    </row>
    <row r="73" spans="2:6" ht="12.75" customHeight="1">
      <c r="B73" s="220">
        <v>42744</v>
      </c>
      <c r="C73" s="223">
        <v>1000</v>
      </c>
      <c r="D73" s="433" t="s">
        <v>6162</v>
      </c>
      <c r="E73" s="434" t="s">
        <v>6398</v>
      </c>
      <c r="F73" s="434" t="s">
        <v>6111</v>
      </c>
    </row>
    <row r="74" spans="2:6" ht="12.75" customHeight="1">
      <c r="B74" s="220">
        <v>42744</v>
      </c>
      <c r="C74" s="223">
        <v>1300</v>
      </c>
      <c r="D74" s="433" t="s">
        <v>6399</v>
      </c>
      <c r="E74" s="434" t="s">
        <v>6400</v>
      </c>
      <c r="F74" s="434" t="s">
        <v>6111</v>
      </c>
    </row>
    <row r="75" spans="2:6" ht="12.75" customHeight="1">
      <c r="B75" s="220">
        <v>42744</v>
      </c>
      <c r="C75" s="223">
        <v>2000</v>
      </c>
      <c r="D75" s="433" t="s">
        <v>6162</v>
      </c>
      <c r="E75" s="434" t="s">
        <v>5956</v>
      </c>
      <c r="F75" s="434" t="s">
        <v>6111</v>
      </c>
    </row>
    <row r="76" spans="2:6" ht="12.75" customHeight="1">
      <c r="B76" s="220">
        <v>42744</v>
      </c>
      <c r="C76" s="223">
        <v>2000</v>
      </c>
      <c r="D76" s="433" t="s">
        <v>6162</v>
      </c>
      <c r="E76" s="436" t="s">
        <v>6401</v>
      </c>
      <c r="F76" s="434" t="s">
        <v>6111</v>
      </c>
    </row>
    <row r="77" spans="2:6" ht="12.75" customHeight="1">
      <c r="B77" s="220">
        <v>42744</v>
      </c>
      <c r="C77" s="223">
        <v>2000</v>
      </c>
      <c r="D77" s="433" t="s">
        <v>6402</v>
      </c>
      <c r="E77" s="434" t="s">
        <v>6403</v>
      </c>
      <c r="F77" s="434" t="s">
        <v>6111</v>
      </c>
    </row>
    <row r="78" spans="2:6">
      <c r="B78" s="220">
        <v>42744</v>
      </c>
      <c r="C78" s="223">
        <v>2000</v>
      </c>
      <c r="D78" s="433" t="s">
        <v>6162</v>
      </c>
      <c r="E78" s="434" t="s">
        <v>6404</v>
      </c>
      <c r="F78" s="434" t="s">
        <v>6111</v>
      </c>
    </row>
    <row r="79" spans="2:6">
      <c r="B79" s="220">
        <v>42744</v>
      </c>
      <c r="C79" s="223">
        <v>2000</v>
      </c>
      <c r="D79" s="433" t="s">
        <v>6162</v>
      </c>
      <c r="E79" s="434" t="s">
        <v>6405</v>
      </c>
      <c r="F79" s="434" t="s">
        <v>6111</v>
      </c>
    </row>
    <row r="80" spans="2:6">
      <c r="B80" s="220">
        <v>42744</v>
      </c>
      <c r="C80" s="223">
        <v>2000</v>
      </c>
      <c r="D80" s="433" t="s">
        <v>6162</v>
      </c>
      <c r="E80" s="434" t="s">
        <v>6406</v>
      </c>
      <c r="F80" s="434" t="s">
        <v>6111</v>
      </c>
    </row>
    <row r="81" spans="2:6">
      <c r="B81" s="220">
        <v>42744</v>
      </c>
      <c r="C81" s="223">
        <v>2500</v>
      </c>
      <c r="D81" s="433" t="s">
        <v>6162</v>
      </c>
      <c r="E81" s="436" t="s">
        <v>6407</v>
      </c>
      <c r="F81" s="434" t="s">
        <v>6111</v>
      </c>
    </row>
    <row r="82" spans="2:6">
      <c r="B82" s="220">
        <v>42744</v>
      </c>
      <c r="C82" s="223">
        <v>2500</v>
      </c>
      <c r="D82" s="433" t="s">
        <v>6162</v>
      </c>
      <c r="E82" s="434" t="s">
        <v>6408</v>
      </c>
      <c r="F82" s="434" t="s">
        <v>6111</v>
      </c>
    </row>
    <row r="83" spans="2:6" ht="12.75" customHeight="1">
      <c r="B83" s="220">
        <v>42744</v>
      </c>
      <c r="C83" s="223">
        <v>2500</v>
      </c>
      <c r="D83" s="433" t="s">
        <v>6162</v>
      </c>
      <c r="E83" s="434" t="s">
        <v>6409</v>
      </c>
      <c r="F83" s="434" t="s">
        <v>6111</v>
      </c>
    </row>
    <row r="84" spans="2:6" ht="12.75" customHeight="1">
      <c r="B84" s="220">
        <v>42744</v>
      </c>
      <c r="C84" s="223">
        <v>3000</v>
      </c>
      <c r="D84" s="433" t="s">
        <v>6162</v>
      </c>
      <c r="E84" s="434" t="s">
        <v>6410</v>
      </c>
      <c r="F84" s="434" t="s">
        <v>6111</v>
      </c>
    </row>
    <row r="85" spans="2:6" ht="12.75" customHeight="1">
      <c r="B85" s="220">
        <v>42744</v>
      </c>
      <c r="C85" s="223">
        <v>3000</v>
      </c>
      <c r="D85" s="433" t="s">
        <v>6162</v>
      </c>
      <c r="E85" s="434" t="s">
        <v>6411</v>
      </c>
      <c r="F85" s="434" t="s">
        <v>6111</v>
      </c>
    </row>
    <row r="86" spans="2:6" ht="12.75" customHeight="1">
      <c r="B86" s="220">
        <v>42744</v>
      </c>
      <c r="C86" s="223">
        <v>3000</v>
      </c>
      <c r="D86" s="433" t="s">
        <v>6162</v>
      </c>
      <c r="E86" s="434" t="s">
        <v>6412</v>
      </c>
      <c r="F86" s="434" t="s">
        <v>6111</v>
      </c>
    </row>
    <row r="87" spans="2:6">
      <c r="B87" s="220">
        <v>42744</v>
      </c>
      <c r="C87" s="223">
        <v>3000</v>
      </c>
      <c r="D87" s="433" t="s">
        <v>6162</v>
      </c>
      <c r="E87" s="434" t="s">
        <v>6413</v>
      </c>
      <c r="F87" s="434" t="s">
        <v>6111</v>
      </c>
    </row>
    <row r="88" spans="2:6">
      <c r="B88" s="220">
        <v>42744</v>
      </c>
      <c r="C88" s="223">
        <v>3000</v>
      </c>
      <c r="D88" s="433" t="s">
        <v>6162</v>
      </c>
      <c r="E88" s="434" t="s">
        <v>6296</v>
      </c>
      <c r="F88" s="434" t="s">
        <v>6111</v>
      </c>
    </row>
    <row r="89" spans="2:6" ht="12.75" customHeight="1">
      <c r="B89" s="220">
        <v>42744</v>
      </c>
      <c r="C89" s="223">
        <v>3000.83</v>
      </c>
      <c r="D89" s="433" t="s">
        <v>6162</v>
      </c>
      <c r="E89" s="434" t="s">
        <v>5955</v>
      </c>
      <c r="F89" s="434" t="s">
        <v>6111</v>
      </c>
    </row>
    <row r="90" spans="2:6" s="42" customFormat="1" ht="12.75" customHeight="1">
      <c r="B90" s="220">
        <v>42744</v>
      </c>
      <c r="C90" s="223">
        <v>3500</v>
      </c>
      <c r="D90" s="433" t="s">
        <v>6162</v>
      </c>
      <c r="E90" s="434" t="s">
        <v>6414</v>
      </c>
      <c r="F90" s="434" t="s">
        <v>6111</v>
      </c>
    </row>
    <row r="91" spans="2:6" ht="12.75" customHeight="1">
      <c r="B91" s="220">
        <v>42744</v>
      </c>
      <c r="C91" s="223">
        <v>3500</v>
      </c>
      <c r="D91" s="433" t="s">
        <v>6162</v>
      </c>
      <c r="E91" s="434" t="s">
        <v>6415</v>
      </c>
      <c r="F91" s="434" t="s">
        <v>6115</v>
      </c>
    </row>
    <row r="92" spans="2:6" ht="13.35" customHeight="1">
      <c r="B92" s="220">
        <v>42744</v>
      </c>
      <c r="C92" s="223">
        <v>4000</v>
      </c>
      <c r="D92" s="433" t="s">
        <v>6162</v>
      </c>
      <c r="E92" s="434" t="s">
        <v>6416</v>
      </c>
      <c r="F92" s="434" t="s">
        <v>6111</v>
      </c>
    </row>
    <row r="93" spans="2:6" ht="12.75" customHeight="1">
      <c r="B93" s="220">
        <v>42744</v>
      </c>
      <c r="C93" s="223">
        <v>4500</v>
      </c>
      <c r="D93" s="433" t="s">
        <v>6162</v>
      </c>
      <c r="E93" s="434" t="s">
        <v>6417</v>
      </c>
      <c r="F93" s="434" t="s">
        <v>6111</v>
      </c>
    </row>
    <row r="94" spans="2:6" ht="12.75" customHeight="1">
      <c r="B94" s="220">
        <v>42744</v>
      </c>
      <c r="C94" s="223">
        <v>5000</v>
      </c>
      <c r="D94" s="433" t="s">
        <v>6162</v>
      </c>
      <c r="E94" s="434" t="s">
        <v>6004</v>
      </c>
      <c r="F94" s="434" t="s">
        <v>6111</v>
      </c>
    </row>
    <row r="95" spans="2:6" ht="12.75" customHeight="1">
      <c r="B95" s="220">
        <v>42744</v>
      </c>
      <c r="C95" s="223">
        <v>5000</v>
      </c>
      <c r="D95" s="433" t="s">
        <v>6162</v>
      </c>
      <c r="E95" s="436" t="s">
        <v>5957</v>
      </c>
      <c r="F95" s="434" t="s">
        <v>6111</v>
      </c>
    </row>
    <row r="96" spans="2:6" ht="12.75" customHeight="1">
      <c r="B96" s="220">
        <v>42744</v>
      </c>
      <c r="C96" s="223">
        <v>5000</v>
      </c>
      <c r="D96" s="433" t="s">
        <v>6162</v>
      </c>
      <c r="E96" s="434" t="s">
        <v>6418</v>
      </c>
      <c r="F96" s="434" t="s">
        <v>6111</v>
      </c>
    </row>
    <row r="97" spans="2:6" ht="12.75" customHeight="1">
      <c r="B97" s="220">
        <v>42744</v>
      </c>
      <c r="C97" s="223">
        <v>5000</v>
      </c>
      <c r="D97" s="433" t="s">
        <v>6162</v>
      </c>
      <c r="E97" s="434" t="s">
        <v>6419</v>
      </c>
      <c r="F97" s="434" t="s">
        <v>6111</v>
      </c>
    </row>
    <row r="98" spans="2:6" ht="12.75" customHeight="1">
      <c r="B98" s="220">
        <v>42744</v>
      </c>
      <c r="C98" s="223">
        <v>5000</v>
      </c>
      <c r="D98" s="433" t="s">
        <v>6162</v>
      </c>
      <c r="E98" s="434" t="s">
        <v>6420</v>
      </c>
      <c r="F98" s="434" t="s">
        <v>6111</v>
      </c>
    </row>
    <row r="99" spans="2:6" ht="12.75" customHeight="1">
      <c r="B99" s="220">
        <v>42744</v>
      </c>
      <c r="C99" s="223">
        <v>5000</v>
      </c>
      <c r="D99" s="433" t="s">
        <v>6422</v>
      </c>
      <c r="E99" s="434" t="s">
        <v>6421</v>
      </c>
      <c r="F99" s="434" t="s">
        <v>6111</v>
      </c>
    </row>
    <row r="100" spans="2:6" ht="13.35" customHeight="1">
      <c r="B100" s="220">
        <v>42744</v>
      </c>
      <c r="C100" s="223">
        <v>5000</v>
      </c>
      <c r="D100" s="433" t="s">
        <v>6423</v>
      </c>
      <c r="E100" s="434" t="s">
        <v>6421</v>
      </c>
      <c r="F100" s="434" t="s">
        <v>6111</v>
      </c>
    </row>
    <row r="101" spans="2:6" ht="12.75" customHeight="1">
      <c r="B101" s="220">
        <v>42744</v>
      </c>
      <c r="C101" s="223">
        <v>5000</v>
      </c>
      <c r="D101" s="433" t="s">
        <v>6162</v>
      </c>
      <c r="E101" s="434" t="s">
        <v>6424</v>
      </c>
      <c r="F101" s="434" t="s">
        <v>6111</v>
      </c>
    </row>
    <row r="102" spans="2:6" ht="12.75" customHeight="1">
      <c r="B102" s="220">
        <v>42744</v>
      </c>
      <c r="C102" s="223">
        <v>5010</v>
      </c>
      <c r="D102" s="433" t="s">
        <v>6162</v>
      </c>
      <c r="E102" s="434" t="s">
        <v>6425</v>
      </c>
      <c r="F102" s="434" t="s">
        <v>6111</v>
      </c>
    </row>
    <row r="103" spans="2:6" ht="12.75" customHeight="1">
      <c r="B103" s="220">
        <v>42744</v>
      </c>
      <c r="C103" s="223">
        <v>5072.33</v>
      </c>
      <c r="D103" s="433" t="s">
        <v>6162</v>
      </c>
      <c r="E103" s="434" t="s">
        <v>5958</v>
      </c>
      <c r="F103" s="434" t="s">
        <v>6111</v>
      </c>
    </row>
    <row r="104" spans="2:6" ht="12.75" customHeight="1">
      <c r="B104" s="220">
        <v>42744</v>
      </c>
      <c r="C104" s="223">
        <v>5875.4</v>
      </c>
      <c r="D104" s="433" t="s">
        <v>6162</v>
      </c>
      <c r="E104" s="436" t="s">
        <v>7597</v>
      </c>
      <c r="F104" s="434" t="s">
        <v>6111</v>
      </c>
    </row>
    <row r="105" spans="2:6" ht="12.75" customHeight="1">
      <c r="B105" s="220">
        <v>42744</v>
      </c>
      <c r="C105" s="223">
        <v>5931.19</v>
      </c>
      <c r="D105" s="433" t="s">
        <v>6162</v>
      </c>
      <c r="E105" s="434" t="s">
        <v>5958</v>
      </c>
      <c r="F105" s="434" t="s">
        <v>6111</v>
      </c>
    </row>
    <row r="106" spans="2:6" ht="12.75" customHeight="1">
      <c r="B106" s="344">
        <v>42744</v>
      </c>
      <c r="C106" s="345">
        <v>7080</v>
      </c>
      <c r="D106" s="433" t="s">
        <v>6162</v>
      </c>
      <c r="E106" s="436" t="s">
        <v>5959</v>
      </c>
      <c r="F106" s="436" t="s">
        <v>6111</v>
      </c>
    </row>
    <row r="107" spans="2:6" ht="12.75" customHeight="1">
      <c r="B107" s="220">
        <v>42744</v>
      </c>
      <c r="C107" s="223">
        <v>7500</v>
      </c>
      <c r="D107" s="433" t="s">
        <v>6162</v>
      </c>
      <c r="E107" s="434" t="s">
        <v>6426</v>
      </c>
      <c r="F107" s="434" t="s">
        <v>6111</v>
      </c>
    </row>
    <row r="108" spans="2:6" ht="13.15" customHeight="1">
      <c r="B108" s="220">
        <v>42744</v>
      </c>
      <c r="C108" s="223">
        <v>7826.11</v>
      </c>
      <c r="D108" s="433" t="s">
        <v>6162</v>
      </c>
      <c r="E108" s="434" t="s">
        <v>5960</v>
      </c>
      <c r="F108" s="434" t="s">
        <v>6111</v>
      </c>
    </row>
    <row r="109" spans="2:6" ht="12.75" customHeight="1">
      <c r="B109" s="220">
        <v>42744</v>
      </c>
      <c r="C109" s="223">
        <v>9000</v>
      </c>
      <c r="D109" s="433" t="s">
        <v>6162</v>
      </c>
      <c r="E109" s="434" t="s">
        <v>6427</v>
      </c>
      <c r="F109" s="434" t="s">
        <v>6111</v>
      </c>
    </row>
    <row r="110" spans="2:6">
      <c r="B110" s="220">
        <v>42744</v>
      </c>
      <c r="C110" s="223">
        <v>9999</v>
      </c>
      <c r="D110" s="433" t="s">
        <v>6162</v>
      </c>
      <c r="E110" s="434" t="s">
        <v>6428</v>
      </c>
      <c r="F110" s="434" t="s">
        <v>6111</v>
      </c>
    </row>
    <row r="111" spans="2:6" ht="12.75" customHeight="1">
      <c r="B111" s="220">
        <v>42744</v>
      </c>
      <c r="C111" s="223">
        <v>10000</v>
      </c>
      <c r="D111" s="433" t="s">
        <v>6162</v>
      </c>
      <c r="E111" s="434" t="s">
        <v>5961</v>
      </c>
      <c r="F111" s="434" t="s">
        <v>6111</v>
      </c>
    </row>
    <row r="112" spans="2:6" ht="12.75" customHeight="1">
      <c r="B112" s="220">
        <v>42744</v>
      </c>
      <c r="C112" s="223">
        <v>10000</v>
      </c>
      <c r="D112" s="433" t="s">
        <v>6162</v>
      </c>
      <c r="E112" s="434" t="s">
        <v>5962</v>
      </c>
      <c r="F112" s="434" t="s">
        <v>6111</v>
      </c>
    </row>
    <row r="113" spans="2:6" ht="12.75" customHeight="1">
      <c r="B113" s="220">
        <v>42744</v>
      </c>
      <c r="C113" s="223">
        <v>10000</v>
      </c>
      <c r="D113" s="433" t="s">
        <v>6162</v>
      </c>
      <c r="E113" s="436" t="s">
        <v>6429</v>
      </c>
      <c r="F113" s="434" t="s">
        <v>6111</v>
      </c>
    </row>
    <row r="114" spans="2:6">
      <c r="B114" s="220">
        <v>42744</v>
      </c>
      <c r="C114" s="223">
        <v>10000</v>
      </c>
      <c r="D114" s="433" t="s">
        <v>6162</v>
      </c>
      <c r="E114" s="436" t="s">
        <v>5963</v>
      </c>
      <c r="F114" s="434" t="s">
        <v>6111</v>
      </c>
    </row>
    <row r="115" spans="2:6" ht="12.75" customHeight="1">
      <c r="B115" s="220">
        <v>42744</v>
      </c>
      <c r="C115" s="223">
        <v>10000</v>
      </c>
      <c r="D115" s="433" t="s">
        <v>6162</v>
      </c>
      <c r="E115" s="434" t="s">
        <v>6430</v>
      </c>
      <c r="F115" s="434" t="s">
        <v>6111</v>
      </c>
    </row>
    <row r="116" spans="2:6" ht="12.75" customHeight="1">
      <c r="B116" s="220">
        <v>42744</v>
      </c>
      <c r="C116" s="223">
        <v>10000</v>
      </c>
      <c r="D116" s="433" t="s">
        <v>6162</v>
      </c>
      <c r="E116" s="434" t="s">
        <v>6431</v>
      </c>
      <c r="F116" s="434" t="s">
        <v>6111</v>
      </c>
    </row>
    <row r="117" spans="2:6" ht="12.75" customHeight="1">
      <c r="B117" s="220">
        <v>42744</v>
      </c>
      <c r="C117" s="223">
        <v>10000</v>
      </c>
      <c r="D117" s="433" t="s">
        <v>6162</v>
      </c>
      <c r="E117" s="434" t="s">
        <v>6432</v>
      </c>
      <c r="F117" s="434" t="s">
        <v>6111</v>
      </c>
    </row>
    <row r="118" spans="2:6" ht="12.75" customHeight="1">
      <c r="B118" s="220">
        <v>42744</v>
      </c>
      <c r="C118" s="223">
        <v>10000</v>
      </c>
      <c r="D118" s="433" t="s">
        <v>6162</v>
      </c>
      <c r="E118" s="434" t="s">
        <v>6217</v>
      </c>
      <c r="F118" s="434" t="s">
        <v>6111</v>
      </c>
    </row>
    <row r="119" spans="2:6">
      <c r="B119" s="220">
        <v>42744</v>
      </c>
      <c r="C119" s="223">
        <v>12250</v>
      </c>
      <c r="D119" s="433" t="s">
        <v>6162</v>
      </c>
      <c r="E119" s="434" t="s">
        <v>6433</v>
      </c>
      <c r="F119" s="434" t="s">
        <v>6111</v>
      </c>
    </row>
    <row r="120" spans="2:6" ht="12.75" customHeight="1">
      <c r="B120" s="220">
        <v>42744</v>
      </c>
      <c r="C120" s="223">
        <v>22761.57</v>
      </c>
      <c r="D120" s="433" t="s">
        <v>6162</v>
      </c>
      <c r="E120" s="434" t="s">
        <v>5958</v>
      </c>
      <c r="F120" s="434" t="s">
        <v>6111</v>
      </c>
    </row>
    <row r="121" spans="2:6" ht="13.35" customHeight="1">
      <c r="B121" s="220">
        <v>42744</v>
      </c>
      <c r="C121" s="223">
        <v>23080.58</v>
      </c>
      <c r="D121" s="433" t="s">
        <v>6162</v>
      </c>
      <c r="E121" s="434" t="s">
        <v>5964</v>
      </c>
      <c r="F121" s="434" t="s">
        <v>6111</v>
      </c>
    </row>
    <row r="122" spans="2:6">
      <c r="B122" s="220">
        <v>42744</v>
      </c>
      <c r="C122" s="223">
        <v>50000</v>
      </c>
      <c r="D122" s="433" t="s">
        <v>6162</v>
      </c>
      <c r="E122" s="436" t="s">
        <v>6434</v>
      </c>
      <c r="F122" s="434" t="s">
        <v>6111</v>
      </c>
    </row>
    <row r="123" spans="2:6" ht="12.75" customHeight="1">
      <c r="B123" s="220">
        <v>42744</v>
      </c>
      <c r="C123" s="223">
        <v>50000</v>
      </c>
      <c r="D123" s="433" t="s">
        <v>6162</v>
      </c>
      <c r="E123" s="434" t="s">
        <v>6435</v>
      </c>
      <c r="F123" s="434" t="s">
        <v>6111</v>
      </c>
    </row>
    <row r="124" spans="2:6" ht="13.35" customHeight="1">
      <c r="B124" s="220">
        <v>42744</v>
      </c>
      <c r="C124" s="223">
        <v>60000</v>
      </c>
      <c r="D124" s="433" t="s">
        <v>6162</v>
      </c>
      <c r="E124" s="434" t="s">
        <v>6436</v>
      </c>
      <c r="F124" s="434" t="s">
        <v>6111</v>
      </c>
    </row>
    <row r="125" spans="2:6" ht="13.35" customHeight="1">
      <c r="B125" s="220">
        <v>42744</v>
      </c>
      <c r="C125" s="223">
        <v>133119.69</v>
      </c>
      <c r="D125" s="433" t="s">
        <v>6162</v>
      </c>
      <c r="E125" s="434" t="s">
        <v>5958</v>
      </c>
      <c r="F125" s="434" t="s">
        <v>6111</v>
      </c>
    </row>
    <row r="126" spans="2:6" ht="12.75" customHeight="1">
      <c r="B126" s="220">
        <v>42745</v>
      </c>
      <c r="C126" s="223">
        <v>17.3</v>
      </c>
      <c r="D126" s="433" t="s">
        <v>6114</v>
      </c>
      <c r="E126" s="434" t="s">
        <v>6002</v>
      </c>
      <c r="F126" s="434" t="s">
        <v>6111</v>
      </c>
    </row>
    <row r="127" spans="2:6" ht="12.75" customHeight="1">
      <c r="B127" s="220">
        <v>42745</v>
      </c>
      <c r="C127" s="223">
        <v>30</v>
      </c>
      <c r="D127" s="433" t="s">
        <v>6114</v>
      </c>
      <c r="E127" s="434" t="s">
        <v>6113</v>
      </c>
      <c r="F127" s="434" t="s">
        <v>6111</v>
      </c>
    </row>
    <row r="128" spans="2:6">
      <c r="B128" s="220">
        <v>42745</v>
      </c>
      <c r="C128" s="223">
        <v>50</v>
      </c>
      <c r="D128" s="433" t="s">
        <v>6114</v>
      </c>
      <c r="E128" s="434" t="s">
        <v>6112</v>
      </c>
      <c r="F128" s="434" t="s">
        <v>6111</v>
      </c>
    </row>
    <row r="129" spans="2:6" ht="12.75" customHeight="1">
      <c r="B129" s="220">
        <v>42745</v>
      </c>
      <c r="C129" s="223">
        <v>50</v>
      </c>
      <c r="D129" s="433" t="s">
        <v>6114</v>
      </c>
      <c r="E129" s="434" t="s">
        <v>6116</v>
      </c>
      <c r="F129" s="434" t="s">
        <v>6115</v>
      </c>
    </row>
    <row r="130" spans="2:6" ht="12.75" customHeight="1">
      <c r="B130" s="220">
        <v>42745</v>
      </c>
      <c r="C130" s="223">
        <v>100</v>
      </c>
      <c r="D130" s="433" t="s">
        <v>6114</v>
      </c>
      <c r="E130" s="434" t="s">
        <v>6117</v>
      </c>
      <c r="F130" s="434" t="s">
        <v>6115</v>
      </c>
    </row>
    <row r="131" spans="2:6" ht="12.75" customHeight="1">
      <c r="B131" s="220">
        <v>42745</v>
      </c>
      <c r="C131" s="223">
        <v>100</v>
      </c>
      <c r="D131" s="433" t="s">
        <v>6114</v>
      </c>
      <c r="E131" s="434" t="s">
        <v>6118</v>
      </c>
      <c r="F131" s="434" t="s">
        <v>6115</v>
      </c>
    </row>
    <row r="132" spans="2:6" ht="12.75" customHeight="1">
      <c r="B132" s="220">
        <v>42745</v>
      </c>
      <c r="C132" s="223">
        <v>100</v>
      </c>
      <c r="D132" s="433" t="s">
        <v>6114</v>
      </c>
      <c r="E132" s="434" t="s">
        <v>6164</v>
      </c>
      <c r="F132" s="434" t="s">
        <v>6111</v>
      </c>
    </row>
    <row r="133" spans="2:6" ht="12.75" customHeight="1">
      <c r="B133" s="220">
        <v>42745</v>
      </c>
      <c r="C133" s="223">
        <v>200</v>
      </c>
      <c r="D133" s="433" t="s">
        <v>6114</v>
      </c>
      <c r="E133" s="434" t="s">
        <v>5965</v>
      </c>
      <c r="F133" s="434" t="s">
        <v>6111</v>
      </c>
    </row>
    <row r="134" spans="2:6" ht="12.6" customHeight="1">
      <c r="B134" s="220">
        <v>42745</v>
      </c>
      <c r="C134" s="223">
        <v>400</v>
      </c>
      <c r="D134" s="433" t="s">
        <v>6114</v>
      </c>
      <c r="E134" s="434" t="s">
        <v>5966</v>
      </c>
      <c r="F134" s="434" t="s">
        <v>6111</v>
      </c>
    </row>
    <row r="135" spans="2:6" ht="14.25" customHeight="1">
      <c r="B135" s="220">
        <v>42745</v>
      </c>
      <c r="C135" s="223">
        <v>500</v>
      </c>
      <c r="D135" s="433" t="s">
        <v>6114</v>
      </c>
      <c r="E135" s="434" t="s">
        <v>7619</v>
      </c>
      <c r="F135" s="434" t="s">
        <v>6111</v>
      </c>
    </row>
    <row r="136" spans="2:6" ht="14.25" customHeight="1">
      <c r="B136" s="344">
        <v>42745</v>
      </c>
      <c r="C136" s="345">
        <v>500</v>
      </c>
      <c r="D136" s="433" t="s">
        <v>6114</v>
      </c>
      <c r="E136" s="436" t="s">
        <v>7620</v>
      </c>
      <c r="F136" s="434" t="s">
        <v>6111</v>
      </c>
    </row>
    <row r="137" spans="2:6" ht="14.25" customHeight="1">
      <c r="B137" s="220">
        <v>42745</v>
      </c>
      <c r="C137" s="223">
        <v>500</v>
      </c>
      <c r="D137" s="433" t="s">
        <v>6114</v>
      </c>
      <c r="E137" s="434" t="s">
        <v>6119</v>
      </c>
      <c r="F137" s="434" t="s">
        <v>6115</v>
      </c>
    </row>
    <row r="138" spans="2:6" ht="14.25" customHeight="1">
      <c r="B138" s="220">
        <v>42745</v>
      </c>
      <c r="C138" s="223">
        <v>500</v>
      </c>
      <c r="D138" s="433" t="s">
        <v>6114</v>
      </c>
      <c r="E138" s="434" t="s">
        <v>6120</v>
      </c>
      <c r="F138" s="434" t="s">
        <v>6115</v>
      </c>
    </row>
    <row r="139" spans="2:6" ht="14.25" customHeight="1">
      <c r="B139" s="220">
        <v>42745</v>
      </c>
      <c r="C139" s="223">
        <v>500</v>
      </c>
      <c r="D139" s="433" t="s">
        <v>6114</v>
      </c>
      <c r="E139" s="434" t="s">
        <v>7668</v>
      </c>
      <c r="F139" s="434" t="s">
        <v>6111</v>
      </c>
    </row>
    <row r="140" spans="2:6" ht="14.25" customHeight="1">
      <c r="B140" s="220">
        <v>42745</v>
      </c>
      <c r="C140" s="223">
        <v>500</v>
      </c>
      <c r="D140" s="433" t="s">
        <v>6114</v>
      </c>
      <c r="E140" s="434" t="s">
        <v>7621</v>
      </c>
      <c r="F140" s="434" t="s">
        <v>6111</v>
      </c>
    </row>
    <row r="141" spans="2:6" ht="12.75" customHeight="1">
      <c r="B141" s="220">
        <v>42745</v>
      </c>
      <c r="C141" s="223">
        <v>500</v>
      </c>
      <c r="D141" s="433" t="s">
        <v>6114</v>
      </c>
      <c r="E141" s="434" t="s">
        <v>7622</v>
      </c>
      <c r="F141" s="434" t="s">
        <v>6111</v>
      </c>
    </row>
    <row r="142" spans="2:6" ht="12.75" customHeight="1">
      <c r="B142" s="220">
        <v>42745</v>
      </c>
      <c r="C142" s="223">
        <v>500</v>
      </c>
      <c r="D142" s="433" t="s">
        <v>6114</v>
      </c>
      <c r="E142" s="434" t="s">
        <v>7623</v>
      </c>
      <c r="F142" s="434" t="s">
        <v>6111</v>
      </c>
    </row>
    <row r="143" spans="2:6" ht="12.75" customHeight="1">
      <c r="B143" s="220">
        <v>42745</v>
      </c>
      <c r="C143" s="223">
        <v>1000</v>
      </c>
      <c r="D143" s="433" t="s">
        <v>6114</v>
      </c>
      <c r="E143" s="434" t="s">
        <v>6005</v>
      </c>
      <c r="F143" s="434" t="s">
        <v>6111</v>
      </c>
    </row>
    <row r="144" spans="2:6" ht="12.75" customHeight="1">
      <c r="B144" s="220">
        <v>42745</v>
      </c>
      <c r="C144" s="223">
        <v>1000</v>
      </c>
      <c r="D144" s="433" t="s">
        <v>6114</v>
      </c>
      <c r="E144" s="434" t="s">
        <v>6006</v>
      </c>
      <c r="F144" s="434" t="s">
        <v>6111</v>
      </c>
    </row>
    <row r="145" spans="2:6" ht="12.75" customHeight="1">
      <c r="B145" s="220">
        <v>42745</v>
      </c>
      <c r="C145" s="223">
        <v>1000</v>
      </c>
      <c r="D145" s="433" t="s">
        <v>6114</v>
      </c>
      <c r="E145" s="434" t="s">
        <v>7669</v>
      </c>
      <c r="F145" s="434" t="s">
        <v>6111</v>
      </c>
    </row>
    <row r="146" spans="2:6" ht="12.75" customHeight="1">
      <c r="B146" s="220">
        <v>42745</v>
      </c>
      <c r="C146" s="223">
        <v>1000</v>
      </c>
      <c r="D146" s="433" t="s">
        <v>6114</v>
      </c>
      <c r="E146" s="434" t="s">
        <v>6121</v>
      </c>
      <c r="F146" s="434" t="s">
        <v>6115</v>
      </c>
    </row>
    <row r="147" spans="2:6" ht="13.15" customHeight="1">
      <c r="B147" s="220">
        <v>42745</v>
      </c>
      <c r="C147" s="223">
        <v>1000</v>
      </c>
      <c r="D147" s="433" t="s">
        <v>6114</v>
      </c>
      <c r="E147" s="434" t="s">
        <v>6122</v>
      </c>
      <c r="F147" s="434" t="s">
        <v>6115</v>
      </c>
    </row>
    <row r="148" spans="2:6" ht="13.15" customHeight="1">
      <c r="B148" s="220">
        <v>42745</v>
      </c>
      <c r="C148" s="223">
        <v>1000</v>
      </c>
      <c r="D148" s="433" t="s">
        <v>6114</v>
      </c>
      <c r="E148" s="434" t="s">
        <v>6123</v>
      </c>
      <c r="F148" s="434" t="s">
        <v>6115</v>
      </c>
    </row>
    <row r="149" spans="2:6" ht="13.35" customHeight="1">
      <c r="B149" s="220">
        <v>42745</v>
      </c>
      <c r="C149" s="223">
        <v>1000</v>
      </c>
      <c r="D149" s="433" t="s">
        <v>6114</v>
      </c>
      <c r="E149" s="434" t="s">
        <v>7624</v>
      </c>
      <c r="F149" s="434" t="s">
        <v>6111</v>
      </c>
    </row>
    <row r="150" spans="2:6" ht="12.75" customHeight="1">
      <c r="B150" s="220">
        <v>42745</v>
      </c>
      <c r="C150" s="223">
        <v>1000</v>
      </c>
      <c r="D150" s="433" t="s">
        <v>6114</v>
      </c>
      <c r="E150" s="434" t="s">
        <v>7625</v>
      </c>
      <c r="F150" s="434" t="s">
        <v>6111</v>
      </c>
    </row>
    <row r="151" spans="2:6" ht="12.75" customHeight="1">
      <c r="B151" s="220">
        <v>42745</v>
      </c>
      <c r="C151" s="223">
        <v>1000</v>
      </c>
      <c r="D151" s="433" t="s">
        <v>6114</v>
      </c>
      <c r="E151" s="434" t="s">
        <v>7626</v>
      </c>
      <c r="F151" s="434" t="s">
        <v>6111</v>
      </c>
    </row>
    <row r="152" spans="2:6" ht="12.75" customHeight="1">
      <c r="B152" s="220">
        <v>42745</v>
      </c>
      <c r="C152" s="223">
        <v>1100</v>
      </c>
      <c r="D152" s="433" t="s">
        <v>6114</v>
      </c>
      <c r="E152" s="434" t="s">
        <v>6124</v>
      </c>
      <c r="F152" s="434" t="s">
        <v>6115</v>
      </c>
    </row>
    <row r="153" spans="2:6" ht="12.75" customHeight="1">
      <c r="B153" s="220">
        <v>42745</v>
      </c>
      <c r="C153" s="223">
        <v>1300</v>
      </c>
      <c r="D153" s="433" t="s">
        <v>6114</v>
      </c>
      <c r="E153" s="434" t="s">
        <v>6125</v>
      </c>
      <c r="F153" s="434" t="s">
        <v>6115</v>
      </c>
    </row>
    <row r="154" spans="2:6" s="42" customFormat="1" ht="13.35" customHeight="1">
      <c r="B154" s="220">
        <v>42745</v>
      </c>
      <c r="C154" s="223">
        <v>2000</v>
      </c>
      <c r="D154" s="433" t="s">
        <v>6114</v>
      </c>
      <c r="E154" s="434" t="s">
        <v>6126</v>
      </c>
      <c r="F154" s="434" t="s">
        <v>6115</v>
      </c>
    </row>
    <row r="155" spans="2:6" ht="12.75" customHeight="1">
      <c r="B155" s="220">
        <v>42745</v>
      </c>
      <c r="C155" s="223">
        <v>2000</v>
      </c>
      <c r="D155" s="433" t="s">
        <v>6114</v>
      </c>
      <c r="E155" s="434" t="s">
        <v>6127</v>
      </c>
      <c r="F155" s="434" t="s">
        <v>6115</v>
      </c>
    </row>
    <row r="156" spans="2:6" ht="12.75" customHeight="1">
      <c r="B156" s="220">
        <v>42745</v>
      </c>
      <c r="C156" s="223">
        <v>2800</v>
      </c>
      <c r="D156" s="433" t="s">
        <v>6114</v>
      </c>
      <c r="E156" s="434" t="s">
        <v>6128</v>
      </c>
      <c r="F156" s="434" t="s">
        <v>6115</v>
      </c>
    </row>
    <row r="157" spans="2:6" ht="12.75" customHeight="1">
      <c r="B157" s="220">
        <v>42745</v>
      </c>
      <c r="C157" s="223">
        <v>2940</v>
      </c>
      <c r="D157" s="433" t="s">
        <v>6114</v>
      </c>
      <c r="E157" s="434" t="s">
        <v>7676</v>
      </c>
      <c r="F157" s="434" t="s">
        <v>6115</v>
      </c>
    </row>
    <row r="158" spans="2:6" ht="13.35" customHeight="1">
      <c r="B158" s="220">
        <v>42745</v>
      </c>
      <c r="C158" s="223">
        <v>3000</v>
      </c>
      <c r="D158" s="433" t="s">
        <v>6114</v>
      </c>
      <c r="E158" s="434" t="s">
        <v>5967</v>
      </c>
      <c r="F158" s="434" t="s">
        <v>6111</v>
      </c>
    </row>
    <row r="159" spans="2:6" ht="13.5" customHeight="1">
      <c r="B159" s="220">
        <v>42745</v>
      </c>
      <c r="C159" s="223">
        <v>3000</v>
      </c>
      <c r="D159" s="433" t="s">
        <v>6114</v>
      </c>
      <c r="E159" s="434" t="s">
        <v>6129</v>
      </c>
      <c r="F159" s="434" t="s">
        <v>6115</v>
      </c>
    </row>
    <row r="160" spans="2:6" ht="12.75" customHeight="1">
      <c r="B160" s="220">
        <v>42745</v>
      </c>
      <c r="C160" s="223">
        <v>3000</v>
      </c>
      <c r="D160" s="433" t="s">
        <v>6114</v>
      </c>
      <c r="E160" s="434" t="s">
        <v>7627</v>
      </c>
      <c r="F160" s="434" t="s">
        <v>6111</v>
      </c>
    </row>
    <row r="161" spans="2:6" ht="12.75" customHeight="1">
      <c r="B161" s="220">
        <v>42745</v>
      </c>
      <c r="C161" s="223">
        <v>3000</v>
      </c>
      <c r="D161" s="433" t="s">
        <v>6114</v>
      </c>
      <c r="E161" s="434" t="s">
        <v>7677</v>
      </c>
      <c r="F161" s="434" t="s">
        <v>6111</v>
      </c>
    </row>
    <row r="162" spans="2:6" ht="12.75" customHeight="1">
      <c r="B162" s="220">
        <v>42745</v>
      </c>
      <c r="C162" s="223">
        <v>5000</v>
      </c>
      <c r="D162" s="433" t="s">
        <v>6114</v>
      </c>
      <c r="E162" s="434" t="s">
        <v>5968</v>
      </c>
      <c r="F162" s="434" t="s">
        <v>6111</v>
      </c>
    </row>
    <row r="163" spans="2:6" ht="12.75" customHeight="1">
      <c r="B163" s="220">
        <v>42745</v>
      </c>
      <c r="C163" s="223">
        <v>5000</v>
      </c>
      <c r="D163" s="433" t="s">
        <v>6114</v>
      </c>
      <c r="E163" s="434" t="s">
        <v>7680</v>
      </c>
      <c r="F163" s="434" t="s">
        <v>6111</v>
      </c>
    </row>
    <row r="164" spans="2:6" ht="12.75" customHeight="1">
      <c r="B164" s="220">
        <v>42745</v>
      </c>
      <c r="C164" s="223">
        <v>5000</v>
      </c>
      <c r="D164" s="433" t="s">
        <v>6114</v>
      </c>
      <c r="E164" s="434" t="s">
        <v>6130</v>
      </c>
      <c r="F164" s="434" t="s">
        <v>6115</v>
      </c>
    </row>
    <row r="165" spans="2:6" ht="12.75" customHeight="1">
      <c r="B165" s="220">
        <v>42745</v>
      </c>
      <c r="C165" s="223">
        <v>5000</v>
      </c>
      <c r="D165" s="433" t="s">
        <v>6114</v>
      </c>
      <c r="E165" s="434" t="s">
        <v>5969</v>
      </c>
      <c r="F165" s="434" t="s">
        <v>6111</v>
      </c>
    </row>
    <row r="166" spans="2:6" ht="12.75" customHeight="1">
      <c r="B166" s="220">
        <v>42745</v>
      </c>
      <c r="C166" s="223">
        <v>5000</v>
      </c>
      <c r="D166" s="433" t="s">
        <v>6114</v>
      </c>
      <c r="E166" s="434" t="s">
        <v>7628</v>
      </c>
      <c r="F166" s="434" t="s">
        <v>6111</v>
      </c>
    </row>
    <row r="167" spans="2:6" ht="12.75" customHeight="1">
      <c r="B167" s="220">
        <v>42745</v>
      </c>
      <c r="C167" s="223">
        <v>14563</v>
      </c>
      <c r="D167" s="433" t="s">
        <v>6114</v>
      </c>
      <c r="E167" s="434" t="s">
        <v>7629</v>
      </c>
      <c r="F167" s="434" t="s">
        <v>6111</v>
      </c>
    </row>
    <row r="168" spans="2:6" ht="12.75" customHeight="1">
      <c r="B168" s="220">
        <v>42745</v>
      </c>
      <c r="C168" s="223">
        <v>25000</v>
      </c>
      <c r="D168" s="433" t="s">
        <v>6114</v>
      </c>
      <c r="E168" s="434" t="s">
        <v>5970</v>
      </c>
      <c r="F168" s="434" t="s">
        <v>6111</v>
      </c>
    </row>
    <row r="169" spans="2:6" ht="12.75" customHeight="1">
      <c r="B169" s="220">
        <v>42745</v>
      </c>
      <c r="C169" s="223">
        <v>30000</v>
      </c>
      <c r="D169" s="433" t="s">
        <v>6114</v>
      </c>
      <c r="E169" s="434" t="s">
        <v>5971</v>
      </c>
      <c r="F169" s="434" t="s">
        <v>6111</v>
      </c>
    </row>
    <row r="170" spans="2:6" ht="12.75" customHeight="1">
      <c r="B170" s="220">
        <v>42745</v>
      </c>
      <c r="C170" s="223">
        <v>30000</v>
      </c>
      <c r="D170" s="433" t="s">
        <v>6114</v>
      </c>
      <c r="E170" s="434" t="s">
        <v>7670</v>
      </c>
      <c r="F170" s="434" t="s">
        <v>6111</v>
      </c>
    </row>
    <row r="171" spans="2:6" ht="12.75" customHeight="1">
      <c r="B171" s="220">
        <v>42746</v>
      </c>
      <c r="C171" s="223">
        <v>200</v>
      </c>
      <c r="D171" s="433" t="s">
        <v>6114</v>
      </c>
      <c r="E171" s="434" t="s">
        <v>5965</v>
      </c>
      <c r="F171" s="434" t="s">
        <v>6111</v>
      </c>
    </row>
    <row r="172" spans="2:6" ht="12.75" customHeight="1">
      <c r="B172" s="220">
        <v>42746</v>
      </c>
      <c r="C172" s="223">
        <v>261.73</v>
      </c>
      <c r="D172" s="433" t="s">
        <v>6114</v>
      </c>
      <c r="E172" s="434" t="s">
        <v>7671</v>
      </c>
      <c r="F172" s="434" t="s">
        <v>6111</v>
      </c>
    </row>
    <row r="173" spans="2:6" ht="12.75" customHeight="1">
      <c r="B173" s="220">
        <v>42746</v>
      </c>
      <c r="C173" s="223">
        <v>400</v>
      </c>
      <c r="D173" s="433" t="s">
        <v>6114</v>
      </c>
      <c r="E173" s="434" t="s">
        <v>6131</v>
      </c>
      <c r="F173" s="434" t="s">
        <v>6115</v>
      </c>
    </row>
    <row r="174" spans="2:6" ht="12.75" customHeight="1">
      <c r="B174" s="220">
        <v>42746</v>
      </c>
      <c r="C174" s="223">
        <v>500</v>
      </c>
      <c r="D174" s="433" t="s">
        <v>6114</v>
      </c>
      <c r="E174" s="434" t="s">
        <v>7630</v>
      </c>
      <c r="F174" s="434" t="s">
        <v>6111</v>
      </c>
    </row>
    <row r="175" spans="2:6" ht="12.75" customHeight="1">
      <c r="B175" s="220">
        <v>42746</v>
      </c>
      <c r="C175" s="223">
        <v>1000</v>
      </c>
      <c r="D175" s="433" t="s">
        <v>6114</v>
      </c>
      <c r="E175" s="434" t="s">
        <v>7631</v>
      </c>
      <c r="F175" s="434" t="s">
        <v>6111</v>
      </c>
    </row>
    <row r="176" spans="2:6" ht="12.75" customHeight="1">
      <c r="B176" s="220">
        <v>42746</v>
      </c>
      <c r="C176" s="223">
        <v>1000</v>
      </c>
      <c r="D176" s="433" t="s">
        <v>6114</v>
      </c>
      <c r="E176" s="434" t="s">
        <v>7632</v>
      </c>
      <c r="F176" s="434" t="s">
        <v>6111</v>
      </c>
    </row>
    <row r="177" spans="2:6">
      <c r="B177" s="220">
        <v>42746</v>
      </c>
      <c r="C177" s="223">
        <v>2000</v>
      </c>
      <c r="D177" s="433" t="s">
        <v>6114</v>
      </c>
      <c r="E177" s="434" t="s">
        <v>7445</v>
      </c>
      <c r="F177" s="434" t="s">
        <v>6111</v>
      </c>
    </row>
    <row r="178" spans="2:6">
      <c r="B178" s="220">
        <v>42746</v>
      </c>
      <c r="C178" s="223">
        <v>2000</v>
      </c>
      <c r="D178" s="433" t="s">
        <v>6114</v>
      </c>
      <c r="E178" s="434" t="s">
        <v>7617</v>
      </c>
      <c r="F178" s="434" t="s">
        <v>6111</v>
      </c>
    </row>
    <row r="179" spans="2:6" s="35" customFormat="1" ht="12.75" customHeight="1">
      <c r="B179" s="220">
        <v>42746</v>
      </c>
      <c r="C179" s="223">
        <v>3000</v>
      </c>
      <c r="D179" s="433" t="s">
        <v>6114</v>
      </c>
      <c r="E179" s="434" t="s">
        <v>7633</v>
      </c>
      <c r="F179" s="434" t="s">
        <v>6111</v>
      </c>
    </row>
    <row r="180" spans="2:6" s="35" customFormat="1" ht="14.25" customHeight="1">
      <c r="B180" s="220">
        <v>42746</v>
      </c>
      <c r="C180" s="223">
        <v>3000</v>
      </c>
      <c r="D180" s="433" t="s">
        <v>6114</v>
      </c>
      <c r="E180" s="434" t="s">
        <v>7634</v>
      </c>
      <c r="F180" s="434" t="s">
        <v>6111</v>
      </c>
    </row>
    <row r="181" spans="2:6" ht="12.75" customHeight="1">
      <c r="B181" s="220">
        <v>42746</v>
      </c>
      <c r="C181" s="223">
        <v>5000</v>
      </c>
      <c r="D181" s="433" t="s">
        <v>6114</v>
      </c>
      <c r="E181" s="434" t="s">
        <v>7635</v>
      </c>
      <c r="F181" s="434" t="s">
        <v>6111</v>
      </c>
    </row>
    <row r="182" spans="2:6" ht="12.75" customHeight="1">
      <c r="B182" s="220">
        <v>42746</v>
      </c>
      <c r="C182" s="223">
        <v>8000</v>
      </c>
      <c r="D182" s="433" t="s">
        <v>6114</v>
      </c>
      <c r="E182" s="434" t="s">
        <v>7636</v>
      </c>
      <c r="F182" s="434" t="s">
        <v>6111</v>
      </c>
    </row>
    <row r="183" spans="2:6" ht="12.75" customHeight="1">
      <c r="B183" s="220">
        <v>42746</v>
      </c>
      <c r="C183" s="223">
        <v>10000</v>
      </c>
      <c r="D183" s="433" t="s">
        <v>6114</v>
      </c>
      <c r="E183" s="434" t="s">
        <v>7681</v>
      </c>
      <c r="F183" s="434" t="s">
        <v>6111</v>
      </c>
    </row>
    <row r="184" spans="2:6" ht="12.75" customHeight="1">
      <c r="B184" s="220">
        <v>42746</v>
      </c>
      <c r="C184" s="223">
        <v>17839.189999999999</v>
      </c>
      <c r="D184" s="433" t="s">
        <v>6114</v>
      </c>
      <c r="E184" s="434" t="s">
        <v>6168</v>
      </c>
      <c r="F184" s="434" t="s">
        <v>6111</v>
      </c>
    </row>
    <row r="185" spans="2:6" ht="12.75" customHeight="1">
      <c r="B185" s="220">
        <v>42746</v>
      </c>
      <c r="C185" s="223">
        <v>20000</v>
      </c>
      <c r="D185" s="433" t="s">
        <v>6114</v>
      </c>
      <c r="E185" s="434" t="s">
        <v>7637</v>
      </c>
      <c r="F185" s="434" t="s">
        <v>6111</v>
      </c>
    </row>
    <row r="186" spans="2:6" ht="12.75" customHeight="1">
      <c r="B186" s="220">
        <v>42746</v>
      </c>
      <c r="C186" s="223">
        <v>30000</v>
      </c>
      <c r="D186" s="433" t="s">
        <v>6114</v>
      </c>
      <c r="E186" s="434" t="s">
        <v>5973</v>
      </c>
      <c r="F186" s="434" t="s">
        <v>6111</v>
      </c>
    </row>
    <row r="187" spans="2:6" ht="12.75" customHeight="1">
      <c r="B187" s="220">
        <v>42746</v>
      </c>
      <c r="C187" s="223">
        <v>30000</v>
      </c>
      <c r="D187" s="433" t="s">
        <v>6114</v>
      </c>
      <c r="E187" s="434" t="s">
        <v>7638</v>
      </c>
      <c r="F187" s="434" t="s">
        <v>6111</v>
      </c>
    </row>
    <row r="188" spans="2:6" ht="12.75" customHeight="1">
      <c r="B188" s="220">
        <v>42746</v>
      </c>
      <c r="C188" s="223">
        <v>138800</v>
      </c>
      <c r="D188" s="433" t="s">
        <v>6114</v>
      </c>
      <c r="E188" s="434" t="s">
        <v>5974</v>
      </c>
      <c r="F188" s="434" t="s">
        <v>6111</v>
      </c>
    </row>
    <row r="189" spans="2:6" ht="12.75" customHeight="1">
      <c r="B189" s="220">
        <v>42747</v>
      </c>
      <c r="C189" s="223">
        <v>150</v>
      </c>
      <c r="D189" s="433" t="s">
        <v>6114</v>
      </c>
      <c r="E189" s="434" t="s">
        <v>5975</v>
      </c>
      <c r="F189" s="434" t="s">
        <v>6111</v>
      </c>
    </row>
    <row r="190" spans="2:6" ht="12.75" customHeight="1">
      <c r="B190" s="220">
        <v>42747</v>
      </c>
      <c r="C190" s="223">
        <v>200</v>
      </c>
      <c r="D190" s="433" t="s">
        <v>6114</v>
      </c>
      <c r="E190" s="434" t="s">
        <v>7639</v>
      </c>
      <c r="F190" s="434" t="s">
        <v>6111</v>
      </c>
    </row>
    <row r="191" spans="2:6" ht="12.75" customHeight="1">
      <c r="B191" s="220">
        <v>42747</v>
      </c>
      <c r="C191" s="223">
        <v>205</v>
      </c>
      <c r="D191" s="433" t="s">
        <v>6114</v>
      </c>
      <c r="E191" s="434" t="s">
        <v>5965</v>
      </c>
      <c r="F191" s="434" t="s">
        <v>6111</v>
      </c>
    </row>
    <row r="192" spans="2:6" ht="12.75" customHeight="1">
      <c r="B192" s="220">
        <v>42747</v>
      </c>
      <c r="C192" s="223">
        <v>300</v>
      </c>
      <c r="D192" s="433" t="s">
        <v>6114</v>
      </c>
      <c r="E192" s="434" t="s">
        <v>6132</v>
      </c>
      <c r="F192" s="434" t="s">
        <v>6115</v>
      </c>
    </row>
    <row r="193" spans="2:6" ht="12.75" customHeight="1">
      <c r="B193" s="220">
        <v>42747</v>
      </c>
      <c r="C193" s="223">
        <v>300</v>
      </c>
      <c r="D193" s="433" t="s">
        <v>6114</v>
      </c>
      <c r="E193" s="434" t="s">
        <v>7640</v>
      </c>
      <c r="F193" s="434" t="s">
        <v>6111</v>
      </c>
    </row>
    <row r="194" spans="2:6" ht="12.75" customHeight="1">
      <c r="B194" s="220">
        <v>42747</v>
      </c>
      <c r="C194" s="223">
        <v>600</v>
      </c>
      <c r="D194" s="433" t="s">
        <v>6114</v>
      </c>
      <c r="E194" s="434" t="s">
        <v>6202</v>
      </c>
      <c r="F194" s="434" t="s">
        <v>6111</v>
      </c>
    </row>
    <row r="195" spans="2:6" ht="12.75" customHeight="1">
      <c r="B195" s="220">
        <v>42747</v>
      </c>
      <c r="C195" s="223">
        <v>900</v>
      </c>
      <c r="D195" s="433" t="s">
        <v>6114</v>
      </c>
      <c r="E195" s="434" t="s">
        <v>7641</v>
      </c>
      <c r="F195" s="434" t="s">
        <v>6111</v>
      </c>
    </row>
    <row r="196" spans="2:6" ht="12.75" customHeight="1">
      <c r="B196" s="220">
        <v>42747</v>
      </c>
      <c r="C196" s="223">
        <v>1000</v>
      </c>
      <c r="D196" s="433" t="s">
        <v>6172</v>
      </c>
      <c r="E196" s="434" t="s">
        <v>7642</v>
      </c>
      <c r="F196" s="434" t="s">
        <v>6111</v>
      </c>
    </row>
    <row r="197" spans="2:6" ht="12.75" customHeight="1">
      <c r="B197" s="220">
        <v>42747</v>
      </c>
      <c r="C197" s="223">
        <v>1500.22</v>
      </c>
      <c r="D197" s="433" t="s">
        <v>6114</v>
      </c>
      <c r="E197" s="434" t="s">
        <v>5955</v>
      </c>
      <c r="F197" s="434" t="s">
        <v>6111</v>
      </c>
    </row>
    <row r="198" spans="2:6">
      <c r="B198" s="220">
        <v>42747</v>
      </c>
      <c r="C198" s="223">
        <v>5000</v>
      </c>
      <c r="D198" s="433" t="s">
        <v>6114</v>
      </c>
      <c r="E198" s="434" t="s">
        <v>7618</v>
      </c>
      <c r="F198" s="434" t="s">
        <v>6111</v>
      </c>
    </row>
    <row r="199" spans="2:6" ht="12.75" customHeight="1">
      <c r="B199" s="220">
        <v>42747</v>
      </c>
      <c r="C199" s="223">
        <v>5000</v>
      </c>
      <c r="D199" s="433" t="s">
        <v>6114</v>
      </c>
      <c r="E199" s="435" t="s">
        <v>7643</v>
      </c>
      <c r="F199" s="434" t="s">
        <v>6111</v>
      </c>
    </row>
    <row r="200" spans="2:6" ht="12.75" customHeight="1">
      <c r="B200" s="220">
        <v>42747</v>
      </c>
      <c r="C200" s="223">
        <v>5000</v>
      </c>
      <c r="D200" s="433" t="s">
        <v>6114</v>
      </c>
      <c r="E200" s="434" t="s">
        <v>6226</v>
      </c>
      <c r="F200" s="434" t="s">
        <v>6111</v>
      </c>
    </row>
    <row r="201" spans="2:6" ht="12.75" customHeight="1">
      <c r="B201" s="220">
        <v>42747</v>
      </c>
      <c r="C201" s="223">
        <v>5000</v>
      </c>
      <c r="D201" s="433" t="s">
        <v>6114</v>
      </c>
      <c r="E201" s="434" t="s">
        <v>7644</v>
      </c>
      <c r="F201" s="434" t="s">
        <v>6111</v>
      </c>
    </row>
    <row r="202" spans="2:6">
      <c r="B202" s="220">
        <v>42747</v>
      </c>
      <c r="C202" s="223">
        <v>6000</v>
      </c>
      <c r="D202" s="433" t="s">
        <v>6114</v>
      </c>
      <c r="E202" s="434" t="s">
        <v>6297</v>
      </c>
      <c r="F202" s="434" t="s">
        <v>6111</v>
      </c>
    </row>
    <row r="203" spans="2:6" ht="12.75" customHeight="1">
      <c r="B203" s="220">
        <v>42747</v>
      </c>
      <c r="C203" s="223">
        <v>15000</v>
      </c>
      <c r="D203" s="433" t="s">
        <v>6114</v>
      </c>
      <c r="E203" s="434" t="s">
        <v>7645</v>
      </c>
      <c r="F203" s="434" t="s">
        <v>6111</v>
      </c>
    </row>
    <row r="204" spans="2:6" ht="12.75" customHeight="1">
      <c r="B204" s="220">
        <v>42747</v>
      </c>
      <c r="C204" s="223">
        <v>25000</v>
      </c>
      <c r="D204" s="433" t="s">
        <v>6114</v>
      </c>
      <c r="E204" s="434" t="s">
        <v>7646</v>
      </c>
      <c r="F204" s="434" t="s">
        <v>6111</v>
      </c>
    </row>
    <row r="205" spans="2:6" ht="13.35" customHeight="1">
      <c r="B205" s="220">
        <v>42748</v>
      </c>
      <c r="C205" s="223">
        <v>100</v>
      </c>
      <c r="D205" s="433" t="s">
        <v>6114</v>
      </c>
      <c r="E205" s="434" t="s">
        <v>6133</v>
      </c>
      <c r="F205" s="434" t="s">
        <v>6115</v>
      </c>
    </row>
    <row r="206" spans="2:6" ht="12.75" customHeight="1">
      <c r="B206" s="220">
        <v>42748</v>
      </c>
      <c r="C206" s="223">
        <v>150</v>
      </c>
      <c r="D206" s="433" t="s">
        <v>6114</v>
      </c>
      <c r="E206" s="434" t="s">
        <v>7647</v>
      </c>
      <c r="F206" s="434" t="s">
        <v>6111</v>
      </c>
    </row>
    <row r="207" spans="2:6" ht="12.75" customHeight="1">
      <c r="B207" s="220">
        <v>42748</v>
      </c>
      <c r="C207" s="223">
        <v>200</v>
      </c>
      <c r="D207" s="433" t="s">
        <v>6114</v>
      </c>
      <c r="E207" s="434" t="s">
        <v>7648</v>
      </c>
      <c r="F207" s="434" t="s">
        <v>6111</v>
      </c>
    </row>
    <row r="208" spans="2:6" s="35" customFormat="1" ht="12.75" customHeight="1">
      <c r="B208" s="220">
        <v>42748</v>
      </c>
      <c r="C208" s="223">
        <v>202</v>
      </c>
      <c r="D208" s="433" t="s">
        <v>6114</v>
      </c>
      <c r="E208" s="434" t="s">
        <v>5965</v>
      </c>
      <c r="F208" s="434" t="s">
        <v>6111</v>
      </c>
    </row>
    <row r="209" spans="2:6" s="35" customFormat="1" ht="12.75" customHeight="1">
      <c r="B209" s="220">
        <v>42748</v>
      </c>
      <c r="C209" s="223">
        <v>273</v>
      </c>
      <c r="D209" s="433" t="s">
        <v>6114</v>
      </c>
      <c r="E209" s="434" t="s">
        <v>6134</v>
      </c>
      <c r="F209" s="434" t="s">
        <v>6115</v>
      </c>
    </row>
    <row r="210" spans="2:6" ht="12.75" customHeight="1">
      <c r="B210" s="220">
        <v>42748</v>
      </c>
      <c r="C210" s="223">
        <v>300</v>
      </c>
      <c r="D210" s="433" t="s">
        <v>6114</v>
      </c>
      <c r="E210" s="434" t="s">
        <v>6135</v>
      </c>
      <c r="F210" s="434" t="s">
        <v>6115</v>
      </c>
    </row>
    <row r="211" spans="2:6" ht="12.75" customHeight="1">
      <c r="B211" s="220">
        <v>42748</v>
      </c>
      <c r="C211" s="223">
        <v>400</v>
      </c>
      <c r="D211" s="433" t="s">
        <v>6114</v>
      </c>
      <c r="E211" s="434" t="s">
        <v>5966</v>
      </c>
      <c r="F211" s="434" t="s">
        <v>6111</v>
      </c>
    </row>
    <row r="212" spans="2:6" ht="12.75" customHeight="1">
      <c r="B212" s="220">
        <v>42748</v>
      </c>
      <c r="C212" s="223">
        <v>500</v>
      </c>
      <c r="D212" s="433" t="s">
        <v>6114</v>
      </c>
      <c r="E212" s="434" t="s">
        <v>7649</v>
      </c>
      <c r="F212" s="434" t="s">
        <v>6111</v>
      </c>
    </row>
    <row r="213" spans="2:6" ht="12.75" customHeight="1">
      <c r="B213" s="220">
        <v>42748</v>
      </c>
      <c r="C213" s="223">
        <v>500</v>
      </c>
      <c r="D213" s="433" t="s">
        <v>6114</v>
      </c>
      <c r="E213" s="434" t="s">
        <v>7672</v>
      </c>
      <c r="F213" s="434" t="s">
        <v>6111</v>
      </c>
    </row>
    <row r="214" spans="2:6" ht="12.75" customHeight="1">
      <c r="B214" s="220">
        <v>42748</v>
      </c>
      <c r="C214" s="223">
        <v>500</v>
      </c>
      <c r="D214" s="433" t="s">
        <v>6114</v>
      </c>
      <c r="E214" s="434" t="s">
        <v>7650</v>
      </c>
      <c r="F214" s="434" t="s">
        <v>6111</v>
      </c>
    </row>
    <row r="215" spans="2:6" ht="12.75" customHeight="1">
      <c r="B215" s="220">
        <v>42748</v>
      </c>
      <c r="C215" s="223">
        <v>500</v>
      </c>
      <c r="D215" s="433" t="s">
        <v>6114</v>
      </c>
      <c r="E215" s="434" t="s">
        <v>6309</v>
      </c>
      <c r="F215" s="434" t="s">
        <v>6111</v>
      </c>
    </row>
    <row r="216" spans="2:6" ht="12.75" customHeight="1">
      <c r="B216" s="220">
        <v>42748</v>
      </c>
      <c r="C216" s="223">
        <v>500</v>
      </c>
      <c r="D216" s="433" t="s">
        <v>6114</v>
      </c>
      <c r="E216" s="434" t="s">
        <v>7651</v>
      </c>
      <c r="F216" s="434" t="s">
        <v>6111</v>
      </c>
    </row>
    <row r="217" spans="2:6" s="35" customFormat="1" ht="12.75" customHeight="1">
      <c r="B217" s="220">
        <v>42748</v>
      </c>
      <c r="C217" s="223">
        <v>1000</v>
      </c>
      <c r="D217" s="433" t="s">
        <v>6165</v>
      </c>
      <c r="E217" s="434" t="s">
        <v>7678</v>
      </c>
      <c r="F217" s="434" t="s">
        <v>6111</v>
      </c>
    </row>
    <row r="218" spans="2:6" s="35" customFormat="1" ht="12.75" customHeight="1">
      <c r="B218" s="220">
        <v>42748</v>
      </c>
      <c r="C218" s="223">
        <v>1000</v>
      </c>
      <c r="D218" s="433" t="s">
        <v>6114</v>
      </c>
      <c r="E218" s="434" t="s">
        <v>7652</v>
      </c>
      <c r="F218" s="434" t="s">
        <v>6111</v>
      </c>
    </row>
    <row r="219" spans="2:6" ht="12.75" customHeight="1">
      <c r="B219" s="220">
        <v>42748</v>
      </c>
      <c r="C219" s="223">
        <v>1000</v>
      </c>
      <c r="D219" s="433" t="s">
        <v>6114</v>
      </c>
      <c r="E219" s="434" t="s">
        <v>7653</v>
      </c>
      <c r="F219" s="434" t="s">
        <v>6111</v>
      </c>
    </row>
    <row r="220" spans="2:6" ht="12.75" customHeight="1">
      <c r="B220" s="220">
        <v>42748</v>
      </c>
      <c r="C220" s="223">
        <v>1000</v>
      </c>
      <c r="D220" s="433" t="s">
        <v>6114</v>
      </c>
      <c r="E220" s="434" t="s">
        <v>7654</v>
      </c>
      <c r="F220" s="434" t="s">
        <v>6111</v>
      </c>
    </row>
    <row r="221" spans="2:6" ht="12.75" customHeight="1">
      <c r="B221" s="220">
        <v>42748</v>
      </c>
      <c r="C221" s="223">
        <v>3384.23</v>
      </c>
      <c r="D221" s="433" t="s">
        <v>6114</v>
      </c>
      <c r="E221" s="434" t="s">
        <v>6168</v>
      </c>
      <c r="F221" s="434" t="s">
        <v>6111</v>
      </c>
    </row>
    <row r="222" spans="2:6" ht="38.25">
      <c r="B222" s="220">
        <v>42748</v>
      </c>
      <c r="C222" s="345">
        <v>6894.1</v>
      </c>
      <c r="D222" s="433" t="s">
        <v>6114</v>
      </c>
      <c r="E222" s="433" t="s">
        <v>7598</v>
      </c>
      <c r="F222" s="437" t="s">
        <v>6161</v>
      </c>
    </row>
    <row r="223" spans="2:6" ht="12.75" customHeight="1">
      <c r="B223" s="220">
        <v>42748</v>
      </c>
      <c r="C223" s="223">
        <v>10000</v>
      </c>
      <c r="D223" s="433" t="s">
        <v>6114</v>
      </c>
      <c r="E223" s="434" t="s">
        <v>7655</v>
      </c>
      <c r="F223" s="434" t="s">
        <v>6111</v>
      </c>
    </row>
    <row r="224" spans="2:6" ht="51">
      <c r="B224" s="220">
        <v>42748</v>
      </c>
      <c r="C224" s="345">
        <v>23692.3</v>
      </c>
      <c r="D224" s="433" t="s">
        <v>6114</v>
      </c>
      <c r="E224" s="433" t="s">
        <v>7599</v>
      </c>
      <c r="F224" s="437" t="s">
        <v>6161</v>
      </c>
    </row>
    <row r="225" spans="2:6" ht="12.75" customHeight="1">
      <c r="B225" s="220">
        <v>42748</v>
      </c>
      <c r="C225" s="223">
        <v>25000</v>
      </c>
      <c r="D225" s="433" t="s">
        <v>6114</v>
      </c>
      <c r="E225" s="434" t="s">
        <v>7656</v>
      </c>
      <c r="F225" s="434" t="s">
        <v>6111</v>
      </c>
    </row>
    <row r="226" spans="2:6">
      <c r="B226" s="220">
        <v>42748</v>
      </c>
      <c r="C226" s="345">
        <v>36291</v>
      </c>
      <c r="D226" s="433" t="s">
        <v>6114</v>
      </c>
      <c r="E226" s="433" t="s">
        <v>7605</v>
      </c>
      <c r="F226" s="434" t="s">
        <v>6111</v>
      </c>
    </row>
    <row r="227" spans="2:6">
      <c r="B227" s="220">
        <v>42748</v>
      </c>
      <c r="C227" s="223">
        <v>98286.75</v>
      </c>
      <c r="D227" s="433" t="s">
        <v>6162</v>
      </c>
      <c r="E227" s="434" t="s">
        <v>5977</v>
      </c>
      <c r="F227" s="434" t="s">
        <v>6111</v>
      </c>
    </row>
    <row r="228" spans="2:6">
      <c r="B228" s="220">
        <v>42748</v>
      </c>
      <c r="C228" s="223">
        <v>100000</v>
      </c>
      <c r="D228" s="433" t="s">
        <v>6114</v>
      </c>
      <c r="E228" s="434" t="s">
        <v>7673</v>
      </c>
      <c r="F228" s="434" t="s">
        <v>6111</v>
      </c>
    </row>
    <row r="229" spans="2:6">
      <c r="B229" s="220">
        <v>42748</v>
      </c>
      <c r="C229" s="345">
        <v>200000</v>
      </c>
      <c r="D229" s="433" t="s">
        <v>6114</v>
      </c>
      <c r="E229" s="434" t="s">
        <v>7604</v>
      </c>
      <c r="F229" s="434" t="s">
        <v>6111</v>
      </c>
    </row>
    <row r="230" spans="2:6" ht="38.25">
      <c r="B230" s="220">
        <v>42748</v>
      </c>
      <c r="C230" s="345">
        <v>480275</v>
      </c>
      <c r="D230" s="433" t="s">
        <v>6114</v>
      </c>
      <c r="E230" s="434" t="s">
        <v>7600</v>
      </c>
      <c r="F230" s="437" t="s">
        <v>6161</v>
      </c>
    </row>
    <row r="231" spans="2:6" ht="12.75" customHeight="1">
      <c r="B231" s="220">
        <v>42748</v>
      </c>
      <c r="C231" s="223">
        <v>500000</v>
      </c>
      <c r="D231" s="433" t="s">
        <v>6114</v>
      </c>
      <c r="E231" s="434" t="s">
        <v>7657</v>
      </c>
      <c r="F231" s="434" t="s">
        <v>6111</v>
      </c>
    </row>
    <row r="232" spans="2:6" ht="12.75" customHeight="1">
      <c r="B232" s="220">
        <v>42751</v>
      </c>
      <c r="C232" s="223">
        <v>50</v>
      </c>
      <c r="D232" s="433" t="s">
        <v>6114</v>
      </c>
      <c r="E232" s="434" t="s">
        <v>5978</v>
      </c>
      <c r="F232" s="434" t="s">
        <v>6111</v>
      </c>
    </row>
    <row r="233" spans="2:6" ht="12.75" customHeight="1">
      <c r="B233" s="220">
        <v>42751</v>
      </c>
      <c r="C233" s="223">
        <v>100</v>
      </c>
      <c r="D233" s="433" t="s">
        <v>6114</v>
      </c>
      <c r="E233" s="434" t="s">
        <v>6136</v>
      </c>
      <c r="F233" s="434" t="s">
        <v>6115</v>
      </c>
    </row>
    <row r="234" spans="2:6">
      <c r="B234" s="220">
        <v>42751</v>
      </c>
      <c r="C234" s="223">
        <v>100</v>
      </c>
      <c r="D234" s="433" t="s">
        <v>6114</v>
      </c>
      <c r="E234" s="434" t="s">
        <v>6137</v>
      </c>
      <c r="F234" s="434" t="s">
        <v>6115</v>
      </c>
    </row>
    <row r="235" spans="2:6">
      <c r="B235" s="220">
        <v>42751</v>
      </c>
      <c r="C235" s="223">
        <v>150</v>
      </c>
      <c r="D235" s="433" t="s">
        <v>6114</v>
      </c>
      <c r="E235" s="434" t="s">
        <v>7658</v>
      </c>
      <c r="F235" s="434" t="s">
        <v>6111</v>
      </c>
    </row>
    <row r="236" spans="2:6">
      <c r="B236" s="220">
        <v>42751</v>
      </c>
      <c r="C236" s="223">
        <v>200</v>
      </c>
      <c r="D236" s="433" t="s">
        <v>6114</v>
      </c>
      <c r="E236" s="434" t="s">
        <v>6123</v>
      </c>
      <c r="F236" s="434" t="s">
        <v>6111</v>
      </c>
    </row>
    <row r="237" spans="2:6">
      <c r="B237" s="220">
        <v>42751</v>
      </c>
      <c r="C237" s="223">
        <v>300</v>
      </c>
      <c r="D237" s="433" t="s">
        <v>6114</v>
      </c>
      <c r="E237" s="434" t="s">
        <v>6138</v>
      </c>
      <c r="F237" s="434" t="s">
        <v>6115</v>
      </c>
    </row>
    <row r="238" spans="2:6">
      <c r="B238" s="220">
        <v>42751</v>
      </c>
      <c r="C238" s="223">
        <v>300</v>
      </c>
      <c r="D238" s="433" t="s">
        <v>6114</v>
      </c>
      <c r="E238" s="434" t="s">
        <v>7639</v>
      </c>
      <c r="F238" s="434" t="s">
        <v>6111</v>
      </c>
    </row>
    <row r="239" spans="2:6">
      <c r="B239" s="220">
        <v>42751</v>
      </c>
      <c r="C239" s="223">
        <v>300</v>
      </c>
      <c r="D239" s="433" t="s">
        <v>6162</v>
      </c>
      <c r="E239" s="434" t="s">
        <v>7659</v>
      </c>
      <c r="F239" s="434" t="s">
        <v>6111</v>
      </c>
    </row>
    <row r="240" spans="2:6" ht="12.75" customHeight="1">
      <c r="B240" s="220">
        <v>42751</v>
      </c>
      <c r="C240" s="223">
        <v>400</v>
      </c>
      <c r="D240" s="433" t="s">
        <v>6162</v>
      </c>
      <c r="E240" s="434" t="s">
        <v>5966</v>
      </c>
      <c r="F240" s="434" t="s">
        <v>6111</v>
      </c>
    </row>
    <row r="241" spans="2:6" ht="12.75" customHeight="1">
      <c r="B241" s="220">
        <v>42751</v>
      </c>
      <c r="C241" s="223">
        <v>400</v>
      </c>
      <c r="D241" s="433" t="s">
        <v>6114</v>
      </c>
      <c r="E241" s="434" t="s">
        <v>6139</v>
      </c>
      <c r="F241" s="434" t="s">
        <v>6115</v>
      </c>
    </row>
    <row r="242" spans="2:6" ht="12.75" customHeight="1">
      <c r="B242" s="220">
        <v>42751</v>
      </c>
      <c r="C242" s="223">
        <v>500</v>
      </c>
      <c r="D242" s="433" t="s">
        <v>6114</v>
      </c>
      <c r="E242" s="434" t="s">
        <v>6173</v>
      </c>
      <c r="F242" s="434" t="s">
        <v>6111</v>
      </c>
    </row>
    <row r="243" spans="2:6" ht="12.75" customHeight="1">
      <c r="B243" s="220">
        <v>42751</v>
      </c>
      <c r="C243" s="223">
        <v>500</v>
      </c>
      <c r="D243" s="433" t="s">
        <v>6162</v>
      </c>
      <c r="E243" s="434" t="s">
        <v>7660</v>
      </c>
      <c r="F243" s="434" t="s">
        <v>6111</v>
      </c>
    </row>
    <row r="244" spans="2:6" ht="12.75" customHeight="1">
      <c r="B244" s="220">
        <v>42751</v>
      </c>
      <c r="C244" s="223">
        <v>500</v>
      </c>
      <c r="D244" s="433" t="s">
        <v>6162</v>
      </c>
      <c r="E244" s="434" t="s">
        <v>6044</v>
      </c>
      <c r="F244" s="434" t="s">
        <v>6111</v>
      </c>
    </row>
    <row r="245" spans="2:6">
      <c r="B245" s="220">
        <v>42751</v>
      </c>
      <c r="C245" s="223">
        <v>500</v>
      </c>
      <c r="D245" s="433" t="s">
        <v>6162</v>
      </c>
      <c r="E245" s="434" t="s">
        <v>6182</v>
      </c>
      <c r="F245" s="434" t="s">
        <v>6111</v>
      </c>
    </row>
    <row r="246" spans="2:6" ht="12.75" customHeight="1">
      <c r="B246" s="220">
        <v>42751</v>
      </c>
      <c r="C246" s="223">
        <v>500</v>
      </c>
      <c r="D246" s="433" t="s">
        <v>6162</v>
      </c>
      <c r="E246" s="434" t="s">
        <v>6313</v>
      </c>
      <c r="F246" s="434" t="s">
        <v>6111</v>
      </c>
    </row>
    <row r="247" spans="2:6" s="42" customFormat="1" ht="12.75" customHeight="1">
      <c r="B247" s="220">
        <v>42751</v>
      </c>
      <c r="C247" s="223">
        <v>500</v>
      </c>
      <c r="D247" s="433" t="s">
        <v>6162</v>
      </c>
      <c r="E247" s="434" t="s">
        <v>6183</v>
      </c>
      <c r="F247" s="434" t="s">
        <v>6111</v>
      </c>
    </row>
    <row r="248" spans="2:6" ht="12.75" customHeight="1">
      <c r="B248" s="220">
        <v>42751</v>
      </c>
      <c r="C248" s="223">
        <v>500</v>
      </c>
      <c r="D248" s="433" t="s">
        <v>6162</v>
      </c>
      <c r="E248" s="434" t="s">
        <v>6184</v>
      </c>
      <c r="F248" s="434" t="s">
        <v>6111</v>
      </c>
    </row>
    <row r="249" spans="2:6" ht="12.75" customHeight="1">
      <c r="B249" s="220">
        <v>42751</v>
      </c>
      <c r="C249" s="223">
        <v>500</v>
      </c>
      <c r="D249" s="433" t="s">
        <v>6162</v>
      </c>
      <c r="E249" s="434" t="s">
        <v>6185</v>
      </c>
      <c r="F249" s="434" t="s">
        <v>6111</v>
      </c>
    </row>
    <row r="250" spans="2:6" ht="12.75" customHeight="1">
      <c r="B250" s="220">
        <v>42751</v>
      </c>
      <c r="C250" s="223">
        <v>1000</v>
      </c>
      <c r="D250" s="433" t="s">
        <v>6114</v>
      </c>
      <c r="E250" s="434" t="s">
        <v>6140</v>
      </c>
      <c r="F250" s="434" t="s">
        <v>6115</v>
      </c>
    </row>
    <row r="251" spans="2:6" ht="12.75" customHeight="1">
      <c r="B251" s="220">
        <v>42751</v>
      </c>
      <c r="C251" s="223">
        <v>1000</v>
      </c>
      <c r="D251" s="433" t="s">
        <v>6162</v>
      </c>
      <c r="E251" s="434" t="s">
        <v>6186</v>
      </c>
      <c r="F251" s="434" t="s">
        <v>6111</v>
      </c>
    </row>
    <row r="252" spans="2:6" ht="12.75" customHeight="1">
      <c r="B252" s="220">
        <v>42751</v>
      </c>
      <c r="C252" s="223">
        <v>1000</v>
      </c>
      <c r="D252" s="433" t="s">
        <v>6162</v>
      </c>
      <c r="E252" s="434" t="s">
        <v>6187</v>
      </c>
      <c r="F252" s="434" t="s">
        <v>6111</v>
      </c>
    </row>
    <row r="253" spans="2:6" ht="12.75" customHeight="1">
      <c r="B253" s="220">
        <v>42751</v>
      </c>
      <c r="C253" s="223">
        <v>1300</v>
      </c>
      <c r="D253" s="433" t="s">
        <v>6162</v>
      </c>
      <c r="E253" s="434" t="s">
        <v>6188</v>
      </c>
      <c r="F253" s="434" t="s">
        <v>6111</v>
      </c>
    </row>
    <row r="254" spans="2:6" ht="13.35" customHeight="1">
      <c r="B254" s="220">
        <v>42751</v>
      </c>
      <c r="C254" s="223">
        <v>2000</v>
      </c>
      <c r="D254" s="433" t="s">
        <v>6162</v>
      </c>
      <c r="E254" s="434" t="s">
        <v>6189</v>
      </c>
      <c r="F254" s="434" t="s">
        <v>6111</v>
      </c>
    </row>
    <row r="255" spans="2:6" ht="12.75" customHeight="1">
      <c r="B255" s="220">
        <v>42751</v>
      </c>
      <c r="C255" s="223">
        <v>2000</v>
      </c>
      <c r="D255" s="433" t="s">
        <v>6162</v>
      </c>
      <c r="E255" s="434" t="s">
        <v>6190</v>
      </c>
      <c r="F255" s="434" t="s">
        <v>6111</v>
      </c>
    </row>
    <row r="256" spans="2:6" ht="12.75" customHeight="1">
      <c r="B256" s="220">
        <v>42751</v>
      </c>
      <c r="C256" s="223">
        <v>2000</v>
      </c>
      <c r="D256" s="433" t="s">
        <v>6162</v>
      </c>
      <c r="E256" s="434" t="s">
        <v>6191</v>
      </c>
      <c r="F256" s="434" t="s">
        <v>6111</v>
      </c>
    </row>
    <row r="257" spans="2:6" ht="12.75" customHeight="1">
      <c r="B257" s="220">
        <v>42751</v>
      </c>
      <c r="C257" s="223">
        <v>3000</v>
      </c>
      <c r="D257" s="433" t="s">
        <v>6162</v>
      </c>
      <c r="E257" s="434" t="s">
        <v>6192</v>
      </c>
      <c r="F257" s="434" t="s">
        <v>6111</v>
      </c>
    </row>
    <row r="258" spans="2:6" ht="12.75" customHeight="1">
      <c r="B258" s="220">
        <v>42751</v>
      </c>
      <c r="C258" s="223">
        <v>3000</v>
      </c>
      <c r="D258" s="433" t="s">
        <v>6114</v>
      </c>
      <c r="E258" s="434" t="s">
        <v>7674</v>
      </c>
      <c r="F258" s="434" t="s">
        <v>6111</v>
      </c>
    </row>
    <row r="259" spans="2:6" ht="12.75" customHeight="1">
      <c r="B259" s="220">
        <v>42751</v>
      </c>
      <c r="C259" s="223">
        <v>5000</v>
      </c>
      <c r="D259" s="433" t="s">
        <v>6174</v>
      </c>
      <c r="E259" s="434" t="s">
        <v>6193</v>
      </c>
      <c r="F259" s="434" t="s">
        <v>6111</v>
      </c>
    </row>
    <row r="260" spans="2:6">
      <c r="B260" s="220">
        <v>42751</v>
      </c>
      <c r="C260" s="223">
        <v>5000</v>
      </c>
      <c r="D260" s="433" t="s">
        <v>6162</v>
      </c>
      <c r="E260" s="434" t="s">
        <v>6194</v>
      </c>
      <c r="F260" s="434" t="s">
        <v>6111</v>
      </c>
    </row>
    <row r="261" spans="2:6" ht="12.75" customHeight="1">
      <c r="B261" s="220">
        <v>42751</v>
      </c>
      <c r="C261" s="223">
        <v>5000</v>
      </c>
      <c r="D261" s="433" t="s">
        <v>6162</v>
      </c>
      <c r="E261" s="434" t="s">
        <v>6195</v>
      </c>
      <c r="F261" s="434" t="s">
        <v>6111</v>
      </c>
    </row>
    <row r="262" spans="2:6">
      <c r="B262" s="220">
        <v>42751</v>
      </c>
      <c r="C262" s="223">
        <v>5875.78</v>
      </c>
      <c r="D262" s="433" t="s">
        <v>6162</v>
      </c>
      <c r="E262" s="434" t="s">
        <v>6196</v>
      </c>
      <c r="F262" s="434" t="s">
        <v>6111</v>
      </c>
    </row>
    <row r="263" spans="2:6">
      <c r="B263" s="220">
        <v>42751</v>
      </c>
      <c r="C263" s="223">
        <v>6400</v>
      </c>
      <c r="D263" s="433" t="s">
        <v>6114</v>
      </c>
      <c r="E263" s="434" t="s">
        <v>6121</v>
      </c>
      <c r="F263" s="434" t="s">
        <v>6115</v>
      </c>
    </row>
    <row r="264" spans="2:6" ht="12.75" customHeight="1">
      <c r="B264" s="220">
        <v>42751</v>
      </c>
      <c r="C264" s="223">
        <v>10000</v>
      </c>
      <c r="D264" s="433" t="s">
        <v>6162</v>
      </c>
      <c r="E264" s="434" t="s">
        <v>6197</v>
      </c>
      <c r="F264" s="434" t="s">
        <v>6111</v>
      </c>
    </row>
    <row r="265" spans="2:6" ht="12.75" customHeight="1">
      <c r="B265" s="220">
        <v>42751</v>
      </c>
      <c r="C265" s="223">
        <v>10000</v>
      </c>
      <c r="D265" s="433" t="s">
        <v>6162</v>
      </c>
      <c r="E265" s="434" t="s">
        <v>6198</v>
      </c>
      <c r="F265" s="434" t="s">
        <v>6111</v>
      </c>
    </row>
    <row r="266" spans="2:6" ht="12.75" customHeight="1">
      <c r="B266" s="220">
        <v>42751</v>
      </c>
      <c r="C266" s="223">
        <v>10000</v>
      </c>
      <c r="D266" s="433" t="s">
        <v>6166</v>
      </c>
      <c r="E266" s="434" t="s">
        <v>7661</v>
      </c>
      <c r="F266" s="434" t="s">
        <v>6111</v>
      </c>
    </row>
    <row r="267" spans="2:6" ht="12.75" customHeight="1">
      <c r="B267" s="220">
        <v>42751</v>
      </c>
      <c r="C267" s="223">
        <v>20000</v>
      </c>
      <c r="D267" s="433" t="s">
        <v>6162</v>
      </c>
      <c r="E267" s="434" t="s">
        <v>6199</v>
      </c>
      <c r="F267" s="434" t="s">
        <v>6111</v>
      </c>
    </row>
    <row r="268" spans="2:6" ht="13.35" customHeight="1">
      <c r="B268" s="220">
        <v>42752</v>
      </c>
      <c r="C268" s="223">
        <v>50</v>
      </c>
      <c r="D268" s="433" t="s">
        <v>6162</v>
      </c>
      <c r="E268" s="434" t="s">
        <v>6200</v>
      </c>
      <c r="F268" s="434" t="s">
        <v>6111</v>
      </c>
    </row>
    <row r="269" spans="2:6" ht="12.75" customHeight="1">
      <c r="B269" s="220">
        <v>42752</v>
      </c>
      <c r="C269" s="223">
        <v>50</v>
      </c>
      <c r="D269" s="433" t="s">
        <v>6162</v>
      </c>
      <c r="E269" s="434" t="s">
        <v>6201</v>
      </c>
      <c r="F269" s="434" t="s">
        <v>6111</v>
      </c>
    </row>
    <row r="270" spans="2:6" ht="12.75" customHeight="1">
      <c r="B270" s="220">
        <v>42752</v>
      </c>
      <c r="C270" s="223">
        <v>100</v>
      </c>
      <c r="D270" s="433" t="s">
        <v>6162</v>
      </c>
      <c r="E270" s="434" t="s">
        <v>6164</v>
      </c>
      <c r="F270" s="434" t="s">
        <v>6111</v>
      </c>
    </row>
    <row r="271" spans="2:6" ht="12.75" customHeight="1">
      <c r="B271" s="220">
        <v>42752</v>
      </c>
      <c r="C271" s="223">
        <v>200</v>
      </c>
      <c r="D271" s="433" t="s">
        <v>6162</v>
      </c>
      <c r="E271" s="434" t="s">
        <v>5965</v>
      </c>
      <c r="F271" s="434" t="s">
        <v>6111</v>
      </c>
    </row>
    <row r="272" spans="2:6" ht="12.75" customHeight="1">
      <c r="B272" s="220">
        <v>42752</v>
      </c>
      <c r="C272" s="223">
        <v>300</v>
      </c>
      <c r="D272" s="433" t="s">
        <v>6162</v>
      </c>
      <c r="E272" s="434" t="s">
        <v>6202</v>
      </c>
      <c r="F272" s="434" t="s">
        <v>6111</v>
      </c>
    </row>
    <row r="273" spans="2:6" ht="12.75" customHeight="1">
      <c r="B273" s="220">
        <v>42752</v>
      </c>
      <c r="C273" s="223">
        <v>300</v>
      </c>
      <c r="D273" s="433" t="s">
        <v>6114</v>
      </c>
      <c r="E273" s="434" t="s">
        <v>6141</v>
      </c>
      <c r="F273" s="434" t="s">
        <v>6115</v>
      </c>
    </row>
    <row r="274" spans="2:6" ht="12.75" customHeight="1">
      <c r="B274" s="220">
        <v>42752</v>
      </c>
      <c r="C274" s="223">
        <v>500</v>
      </c>
      <c r="D274" s="433" t="s">
        <v>6166</v>
      </c>
      <c r="E274" s="434" t="s">
        <v>5976</v>
      </c>
      <c r="F274" s="434" t="s">
        <v>6111</v>
      </c>
    </row>
    <row r="275" spans="2:6" ht="13.35" customHeight="1">
      <c r="B275" s="220">
        <v>42752</v>
      </c>
      <c r="C275" s="223">
        <v>500</v>
      </c>
      <c r="D275" s="433" t="s">
        <v>6114</v>
      </c>
      <c r="E275" s="434" t="s">
        <v>6142</v>
      </c>
      <c r="F275" s="434" t="s">
        <v>6115</v>
      </c>
    </row>
    <row r="276" spans="2:6" ht="12.75" customHeight="1">
      <c r="B276" s="220">
        <v>42752</v>
      </c>
      <c r="C276" s="223">
        <v>525.14</v>
      </c>
      <c r="D276" s="433" t="s">
        <v>6162</v>
      </c>
      <c r="E276" s="434" t="s">
        <v>5955</v>
      </c>
      <c r="F276" s="434" t="s">
        <v>6111</v>
      </c>
    </row>
    <row r="277" spans="2:6" ht="13.35" customHeight="1">
      <c r="B277" s="220">
        <v>42752</v>
      </c>
      <c r="C277" s="223">
        <v>1000</v>
      </c>
      <c r="D277" s="433" t="s">
        <v>6162</v>
      </c>
      <c r="E277" s="434" t="s">
        <v>6203</v>
      </c>
      <c r="F277" s="434" t="s">
        <v>6111</v>
      </c>
    </row>
    <row r="278" spans="2:6" ht="13.35" customHeight="1">
      <c r="B278" s="220">
        <v>42752</v>
      </c>
      <c r="C278" s="223">
        <v>3000</v>
      </c>
      <c r="D278" s="433" t="s">
        <v>6162</v>
      </c>
      <c r="E278" s="434" t="s">
        <v>6204</v>
      </c>
      <c r="F278" s="434" t="s">
        <v>6111</v>
      </c>
    </row>
    <row r="279" spans="2:6" ht="12.75" customHeight="1">
      <c r="B279" s="220">
        <v>42752</v>
      </c>
      <c r="C279" s="223">
        <v>3000</v>
      </c>
      <c r="D279" s="433" t="s">
        <v>6162</v>
      </c>
      <c r="E279" s="434" t="s">
        <v>6205</v>
      </c>
      <c r="F279" s="434" t="s">
        <v>6111</v>
      </c>
    </row>
    <row r="280" spans="2:6" ht="12.75" customHeight="1">
      <c r="B280" s="220">
        <v>42752</v>
      </c>
      <c r="C280" s="223">
        <v>5000</v>
      </c>
      <c r="D280" s="433" t="s">
        <v>6162</v>
      </c>
      <c r="E280" s="434" t="s">
        <v>6206</v>
      </c>
      <c r="F280" s="434" t="s">
        <v>6111</v>
      </c>
    </row>
    <row r="281" spans="2:6" ht="12.75" customHeight="1">
      <c r="B281" s="220">
        <v>42752</v>
      </c>
      <c r="C281" s="223">
        <v>5000</v>
      </c>
      <c r="D281" s="433" t="s">
        <v>6162</v>
      </c>
      <c r="E281" s="434" t="s">
        <v>6207</v>
      </c>
      <c r="F281" s="434" t="s">
        <v>6111</v>
      </c>
    </row>
    <row r="282" spans="2:6" ht="12.75" customHeight="1">
      <c r="B282" s="220">
        <v>42752</v>
      </c>
      <c r="C282" s="223">
        <v>5000</v>
      </c>
      <c r="D282" s="433" t="s">
        <v>6162</v>
      </c>
      <c r="E282" s="434" t="s">
        <v>6208</v>
      </c>
      <c r="F282" s="434" t="s">
        <v>6111</v>
      </c>
    </row>
    <row r="283" spans="2:6" ht="14.25" customHeight="1">
      <c r="B283" s="220">
        <v>42752</v>
      </c>
      <c r="C283" s="223">
        <v>5000</v>
      </c>
      <c r="D283" s="433" t="s">
        <v>6162</v>
      </c>
      <c r="E283" s="434" t="s">
        <v>6175</v>
      </c>
      <c r="F283" s="434" t="s">
        <v>6111</v>
      </c>
    </row>
    <row r="284" spans="2:6" ht="14.25" customHeight="1">
      <c r="B284" s="220">
        <v>42752</v>
      </c>
      <c r="C284" s="223">
        <v>5000</v>
      </c>
      <c r="D284" s="433" t="s">
        <v>6162</v>
      </c>
      <c r="E284" s="434" t="s">
        <v>6209</v>
      </c>
      <c r="F284" s="434" t="s">
        <v>6111</v>
      </c>
    </row>
    <row r="285" spans="2:6" ht="14.25" customHeight="1">
      <c r="B285" s="220">
        <v>42752</v>
      </c>
      <c r="C285" s="223">
        <v>10000</v>
      </c>
      <c r="D285" s="433" t="s">
        <v>6114</v>
      </c>
      <c r="E285" s="434" t="s">
        <v>7662</v>
      </c>
      <c r="F285" s="434" t="s">
        <v>6111</v>
      </c>
    </row>
    <row r="286" spans="2:6" ht="14.25" customHeight="1">
      <c r="B286" s="220">
        <v>42752</v>
      </c>
      <c r="C286" s="223">
        <v>10000</v>
      </c>
      <c r="D286" s="433" t="s">
        <v>6162</v>
      </c>
      <c r="E286" s="434" t="s">
        <v>6154</v>
      </c>
      <c r="F286" s="434" t="s">
        <v>6111</v>
      </c>
    </row>
    <row r="287" spans="2:6">
      <c r="B287" s="220">
        <v>42752</v>
      </c>
      <c r="C287" s="223">
        <v>10000</v>
      </c>
      <c r="D287" s="433" t="s">
        <v>6162</v>
      </c>
      <c r="E287" s="434" t="s">
        <v>6210</v>
      </c>
      <c r="F287" s="434" t="s">
        <v>6111</v>
      </c>
    </row>
    <row r="288" spans="2:6" ht="12.75" customHeight="1">
      <c r="B288" s="220">
        <v>42752</v>
      </c>
      <c r="C288" s="223">
        <v>300000</v>
      </c>
      <c r="D288" s="433" t="s">
        <v>6162</v>
      </c>
      <c r="E288" s="434" t="s">
        <v>5979</v>
      </c>
      <c r="F288" s="434" t="s">
        <v>6111</v>
      </c>
    </row>
    <row r="289" spans="2:6" ht="13.35" customHeight="1">
      <c r="B289" s="220">
        <v>42753</v>
      </c>
      <c r="C289" s="223">
        <v>100</v>
      </c>
      <c r="D289" s="433" t="s">
        <v>6162</v>
      </c>
      <c r="E289" s="434" t="s">
        <v>6211</v>
      </c>
      <c r="F289" s="434" t="s">
        <v>6111</v>
      </c>
    </row>
    <row r="290" spans="2:6" ht="12.75" customHeight="1">
      <c r="B290" s="220">
        <v>42753</v>
      </c>
      <c r="C290" s="223">
        <v>200</v>
      </c>
      <c r="D290" s="433" t="s">
        <v>6162</v>
      </c>
      <c r="E290" s="434" t="s">
        <v>6212</v>
      </c>
      <c r="F290" s="434" t="s">
        <v>6111</v>
      </c>
    </row>
    <row r="291" spans="2:6" ht="12.75" customHeight="1">
      <c r="B291" s="220">
        <v>42753</v>
      </c>
      <c r="C291" s="223">
        <v>300</v>
      </c>
      <c r="D291" s="433" t="s">
        <v>6114</v>
      </c>
      <c r="E291" s="434" t="s">
        <v>6143</v>
      </c>
      <c r="F291" s="434" t="s">
        <v>6115</v>
      </c>
    </row>
    <row r="292" spans="2:6" ht="12.75" customHeight="1">
      <c r="B292" s="220">
        <v>42753</v>
      </c>
      <c r="C292" s="223">
        <v>300</v>
      </c>
      <c r="D292" s="433" t="s">
        <v>6162</v>
      </c>
      <c r="E292" s="434" t="s">
        <v>6213</v>
      </c>
      <c r="F292" s="434" t="s">
        <v>6111</v>
      </c>
    </row>
    <row r="293" spans="2:6" ht="12.75" customHeight="1">
      <c r="B293" s="220">
        <v>42753</v>
      </c>
      <c r="C293" s="223">
        <v>500</v>
      </c>
      <c r="D293" s="433" t="s">
        <v>6162</v>
      </c>
      <c r="E293" s="434" t="s">
        <v>6214</v>
      </c>
      <c r="F293" s="434" t="s">
        <v>6111</v>
      </c>
    </row>
    <row r="294" spans="2:6" s="42" customFormat="1" ht="13.35" customHeight="1">
      <c r="B294" s="220">
        <v>42753</v>
      </c>
      <c r="C294" s="223">
        <v>500</v>
      </c>
      <c r="D294" s="433" t="s">
        <v>6162</v>
      </c>
      <c r="E294" s="434" t="s">
        <v>6215</v>
      </c>
      <c r="F294" s="434" t="s">
        <v>6111</v>
      </c>
    </row>
    <row r="295" spans="2:6" ht="12.75" customHeight="1">
      <c r="B295" s="220">
        <v>42753</v>
      </c>
      <c r="C295" s="223">
        <v>1000</v>
      </c>
      <c r="D295" s="433" t="s">
        <v>6162</v>
      </c>
      <c r="E295" s="434" t="s">
        <v>6216</v>
      </c>
      <c r="F295" s="434" t="s">
        <v>6111</v>
      </c>
    </row>
    <row r="296" spans="2:6" ht="12.75" customHeight="1">
      <c r="B296" s="220">
        <v>42753</v>
      </c>
      <c r="C296" s="223">
        <v>2500</v>
      </c>
      <c r="D296" s="433" t="s">
        <v>6114</v>
      </c>
      <c r="E296" s="434" t="s">
        <v>6171</v>
      </c>
      <c r="F296" s="434" t="s">
        <v>6111</v>
      </c>
    </row>
    <row r="297" spans="2:6" ht="12.75" customHeight="1">
      <c r="B297" s="220">
        <v>42753</v>
      </c>
      <c r="C297" s="223">
        <v>3500</v>
      </c>
      <c r="D297" s="433" t="s">
        <v>6162</v>
      </c>
      <c r="E297" s="434" t="s">
        <v>5980</v>
      </c>
      <c r="F297" s="434" t="s">
        <v>6111</v>
      </c>
    </row>
    <row r="298" spans="2:6" ht="12.75" customHeight="1">
      <c r="B298" s="220">
        <v>42753</v>
      </c>
      <c r="C298" s="223">
        <v>3700</v>
      </c>
      <c r="D298" s="433" t="s">
        <v>6166</v>
      </c>
      <c r="E298" s="434" t="s">
        <v>5981</v>
      </c>
      <c r="F298" s="434" t="s">
        <v>6111</v>
      </c>
    </row>
    <row r="299" spans="2:6" ht="12.75" customHeight="1">
      <c r="B299" s="220">
        <v>42753</v>
      </c>
      <c r="C299" s="223">
        <v>5000</v>
      </c>
      <c r="D299" s="433" t="s">
        <v>6114</v>
      </c>
      <c r="E299" s="434" t="s">
        <v>6144</v>
      </c>
      <c r="F299" s="434" t="s">
        <v>6115</v>
      </c>
    </row>
    <row r="300" spans="2:6" ht="12.75" customHeight="1">
      <c r="B300" s="220">
        <v>42753</v>
      </c>
      <c r="C300" s="223">
        <v>5000</v>
      </c>
      <c r="D300" s="433" t="s">
        <v>6162</v>
      </c>
      <c r="E300" s="434" t="s">
        <v>6217</v>
      </c>
      <c r="F300" s="434" t="s">
        <v>6111</v>
      </c>
    </row>
    <row r="301" spans="2:6" ht="12.75" customHeight="1">
      <c r="B301" s="220">
        <v>42753</v>
      </c>
      <c r="C301" s="223">
        <v>5000</v>
      </c>
      <c r="D301" s="433" t="s">
        <v>6162</v>
      </c>
      <c r="E301" s="434" t="s">
        <v>6218</v>
      </c>
      <c r="F301" s="434" t="s">
        <v>6111</v>
      </c>
    </row>
    <row r="302" spans="2:6">
      <c r="B302" s="220">
        <v>42753</v>
      </c>
      <c r="C302" s="223">
        <v>5000</v>
      </c>
      <c r="D302" s="433" t="s">
        <v>6162</v>
      </c>
      <c r="E302" s="434" t="s">
        <v>6219</v>
      </c>
      <c r="F302" s="434" t="s">
        <v>6111</v>
      </c>
    </row>
    <row r="303" spans="2:6" ht="12.75" customHeight="1">
      <c r="B303" s="220">
        <v>42753</v>
      </c>
      <c r="C303" s="223">
        <v>53472</v>
      </c>
      <c r="D303" s="433" t="s">
        <v>6162</v>
      </c>
      <c r="E303" s="434" t="s">
        <v>5982</v>
      </c>
      <c r="F303" s="434" t="s">
        <v>6111</v>
      </c>
    </row>
    <row r="304" spans="2:6" ht="12.75" customHeight="1">
      <c r="B304" s="220">
        <v>42753</v>
      </c>
      <c r="C304" s="223">
        <v>205180</v>
      </c>
      <c r="D304" s="433" t="s">
        <v>6162</v>
      </c>
      <c r="E304" s="434" t="s">
        <v>6220</v>
      </c>
      <c r="F304" s="434" t="s">
        <v>6111</v>
      </c>
    </row>
    <row r="305" spans="2:6" s="35" customFormat="1" ht="14.25" customHeight="1">
      <c r="B305" s="220">
        <v>42754</v>
      </c>
      <c r="C305" s="223">
        <v>50</v>
      </c>
      <c r="D305" s="433" t="s">
        <v>6162</v>
      </c>
      <c r="E305" s="434" t="s">
        <v>6221</v>
      </c>
      <c r="F305" s="434" t="s">
        <v>6111</v>
      </c>
    </row>
    <row r="306" spans="2:6" ht="12.75" customHeight="1">
      <c r="B306" s="220">
        <v>42754</v>
      </c>
      <c r="C306" s="223">
        <v>100</v>
      </c>
      <c r="D306" s="433" t="s">
        <v>6162</v>
      </c>
      <c r="E306" s="434" t="s">
        <v>6222</v>
      </c>
      <c r="F306" s="434" t="s">
        <v>6111</v>
      </c>
    </row>
    <row r="307" spans="2:6" ht="12.75" customHeight="1">
      <c r="B307" s="220">
        <v>42754</v>
      </c>
      <c r="C307" s="223">
        <v>100</v>
      </c>
      <c r="D307" s="433" t="s">
        <v>6162</v>
      </c>
      <c r="E307" s="434" t="s">
        <v>6223</v>
      </c>
      <c r="F307" s="434" t="s">
        <v>6111</v>
      </c>
    </row>
    <row r="308" spans="2:6" ht="12.75" customHeight="1">
      <c r="B308" s="220">
        <v>42754</v>
      </c>
      <c r="C308" s="223">
        <v>500</v>
      </c>
      <c r="D308" s="433" t="s">
        <v>6162</v>
      </c>
      <c r="E308" s="434" t="s">
        <v>6202</v>
      </c>
      <c r="F308" s="434" t="s">
        <v>6111</v>
      </c>
    </row>
    <row r="309" spans="2:6" ht="12.75" customHeight="1">
      <c r="B309" s="220">
        <v>42754</v>
      </c>
      <c r="C309" s="223">
        <v>500</v>
      </c>
      <c r="D309" s="433" t="s">
        <v>6162</v>
      </c>
      <c r="E309" s="434" t="s">
        <v>6224</v>
      </c>
      <c r="F309" s="434" t="s">
        <v>6111</v>
      </c>
    </row>
    <row r="310" spans="2:6" ht="12.75" customHeight="1">
      <c r="B310" s="220">
        <v>42754</v>
      </c>
      <c r="C310" s="223">
        <v>500</v>
      </c>
      <c r="D310" s="433" t="s">
        <v>6162</v>
      </c>
      <c r="E310" s="434" t="s">
        <v>6225</v>
      </c>
      <c r="F310" s="434" t="s">
        <v>6111</v>
      </c>
    </row>
    <row r="311" spans="2:6" ht="12.75" customHeight="1">
      <c r="B311" s="220">
        <v>42754</v>
      </c>
      <c r="C311" s="223">
        <v>500</v>
      </c>
      <c r="D311" s="433" t="s">
        <v>6162</v>
      </c>
      <c r="E311" s="434" t="s">
        <v>6226</v>
      </c>
      <c r="F311" s="434" t="s">
        <v>6111</v>
      </c>
    </row>
    <row r="312" spans="2:6" ht="12.75" customHeight="1">
      <c r="B312" s="220">
        <v>42754</v>
      </c>
      <c r="C312" s="223">
        <v>800</v>
      </c>
      <c r="D312" s="433" t="s">
        <v>6166</v>
      </c>
      <c r="E312" s="434" t="s">
        <v>7679</v>
      </c>
      <c r="F312" s="434" t="s">
        <v>6111</v>
      </c>
    </row>
    <row r="313" spans="2:6" ht="12.75" customHeight="1">
      <c r="B313" s="220">
        <v>42754</v>
      </c>
      <c r="C313" s="223">
        <v>800</v>
      </c>
      <c r="D313" s="433" t="s">
        <v>6162</v>
      </c>
      <c r="E313" s="434" t="s">
        <v>6227</v>
      </c>
      <c r="F313" s="434" t="s">
        <v>6111</v>
      </c>
    </row>
    <row r="314" spans="2:6" ht="12.75" customHeight="1">
      <c r="B314" s="220">
        <v>42754</v>
      </c>
      <c r="C314" s="223">
        <v>1000</v>
      </c>
      <c r="D314" s="433" t="s">
        <v>6162</v>
      </c>
      <c r="E314" s="434" t="s">
        <v>6228</v>
      </c>
      <c r="F314" s="434" t="s">
        <v>6111</v>
      </c>
    </row>
    <row r="315" spans="2:6" ht="13.35" customHeight="1">
      <c r="B315" s="220">
        <v>42754</v>
      </c>
      <c r="C315" s="223">
        <v>1000</v>
      </c>
      <c r="D315" s="433" t="s">
        <v>6169</v>
      </c>
      <c r="E315" s="434" t="s">
        <v>7663</v>
      </c>
      <c r="F315" s="434" t="s">
        <v>6111</v>
      </c>
    </row>
    <row r="316" spans="2:6" ht="12.75" customHeight="1">
      <c r="B316" s="220">
        <v>42754</v>
      </c>
      <c r="C316" s="223">
        <v>1000</v>
      </c>
      <c r="D316" s="433" t="s">
        <v>6162</v>
      </c>
      <c r="E316" s="434" t="s">
        <v>6229</v>
      </c>
      <c r="F316" s="434" t="s">
        <v>6111</v>
      </c>
    </row>
    <row r="317" spans="2:6" ht="12.75" customHeight="1">
      <c r="B317" s="220">
        <v>42754</v>
      </c>
      <c r="C317" s="223">
        <v>1200</v>
      </c>
      <c r="D317" s="433" t="s">
        <v>6162</v>
      </c>
      <c r="E317" s="434" t="s">
        <v>5983</v>
      </c>
      <c r="F317" s="434" t="s">
        <v>6111</v>
      </c>
    </row>
    <row r="318" spans="2:6" s="35" customFormat="1" ht="12.75" customHeight="1">
      <c r="B318" s="220">
        <v>42754</v>
      </c>
      <c r="C318" s="223">
        <v>1200</v>
      </c>
      <c r="D318" s="433" t="s">
        <v>6162</v>
      </c>
      <c r="E318" s="434" t="s">
        <v>6230</v>
      </c>
      <c r="F318" s="434" t="s">
        <v>6111</v>
      </c>
    </row>
    <row r="319" spans="2:6" s="35" customFormat="1" ht="12.75" customHeight="1">
      <c r="B319" s="220">
        <v>42754</v>
      </c>
      <c r="C319" s="223">
        <v>1702.76</v>
      </c>
      <c r="D319" s="433" t="s">
        <v>6162</v>
      </c>
      <c r="E319" s="434" t="s">
        <v>5955</v>
      </c>
      <c r="F319" s="436" t="s">
        <v>6111</v>
      </c>
    </row>
    <row r="320" spans="2:6" ht="12.75" customHeight="1">
      <c r="B320" s="220">
        <v>42754</v>
      </c>
      <c r="C320" s="223">
        <v>2000</v>
      </c>
      <c r="D320" s="433" t="s">
        <v>6162</v>
      </c>
      <c r="E320" s="434" t="s">
        <v>6231</v>
      </c>
      <c r="F320" s="434" t="s">
        <v>6111</v>
      </c>
    </row>
    <row r="321" spans="2:6" ht="12.75" customHeight="1">
      <c r="B321" s="220">
        <v>42754</v>
      </c>
      <c r="C321" s="223">
        <v>3030.21</v>
      </c>
      <c r="D321" s="433" t="s">
        <v>6162</v>
      </c>
      <c r="E321" s="434" t="s">
        <v>5984</v>
      </c>
      <c r="F321" s="436" t="s">
        <v>6111</v>
      </c>
    </row>
    <row r="322" spans="2:6" ht="12.75" customHeight="1">
      <c r="B322" s="220">
        <v>42754</v>
      </c>
      <c r="C322" s="223">
        <v>5000</v>
      </c>
      <c r="D322" s="433" t="s">
        <v>6114</v>
      </c>
      <c r="E322" s="434" t="s">
        <v>6145</v>
      </c>
      <c r="F322" s="434" t="s">
        <v>6115</v>
      </c>
    </row>
    <row r="323" spans="2:6" ht="12.75" customHeight="1">
      <c r="B323" s="220">
        <v>42754</v>
      </c>
      <c r="C323" s="223">
        <v>5000</v>
      </c>
      <c r="D323" s="433" t="s">
        <v>6176</v>
      </c>
      <c r="E323" s="434" t="s">
        <v>6217</v>
      </c>
      <c r="F323" s="434" t="s">
        <v>6111</v>
      </c>
    </row>
    <row r="324" spans="2:6" ht="12.75" customHeight="1">
      <c r="B324" s="220">
        <v>42754</v>
      </c>
      <c r="C324" s="223">
        <v>5000</v>
      </c>
      <c r="D324" s="433" t="s">
        <v>6162</v>
      </c>
      <c r="E324" s="434" t="s">
        <v>6232</v>
      </c>
      <c r="F324" s="434" t="s">
        <v>6111</v>
      </c>
    </row>
    <row r="325" spans="2:6" ht="12.75" customHeight="1">
      <c r="B325" s="220">
        <v>42754</v>
      </c>
      <c r="C325" s="223">
        <v>17200</v>
      </c>
      <c r="D325" s="433" t="s">
        <v>6162</v>
      </c>
      <c r="E325" s="434" t="s">
        <v>5985</v>
      </c>
      <c r="F325" s="434" t="s">
        <v>6111</v>
      </c>
    </row>
    <row r="326" spans="2:6">
      <c r="B326" s="220">
        <v>42754</v>
      </c>
      <c r="C326" s="223">
        <v>50000</v>
      </c>
      <c r="D326" s="433" t="s">
        <v>6162</v>
      </c>
      <c r="E326" s="437" t="s">
        <v>6233</v>
      </c>
      <c r="F326" s="434" t="s">
        <v>6111</v>
      </c>
    </row>
    <row r="327" spans="2:6">
      <c r="B327" s="220">
        <v>42755</v>
      </c>
      <c r="C327" s="223">
        <v>19.38</v>
      </c>
      <c r="D327" s="433" t="s">
        <v>6162</v>
      </c>
      <c r="E327" s="434" t="s">
        <v>6234</v>
      </c>
      <c r="F327" s="434" t="s">
        <v>6111</v>
      </c>
    </row>
    <row r="328" spans="2:6" ht="13.35" customHeight="1">
      <c r="B328" s="220">
        <v>42755</v>
      </c>
      <c r="C328" s="223">
        <v>50</v>
      </c>
      <c r="D328" s="433" t="s">
        <v>6162</v>
      </c>
      <c r="E328" s="434" t="s">
        <v>6235</v>
      </c>
      <c r="F328" s="434" t="s">
        <v>6111</v>
      </c>
    </row>
    <row r="329" spans="2:6" ht="12.75" customHeight="1">
      <c r="B329" s="220">
        <v>42755</v>
      </c>
      <c r="C329" s="223">
        <v>300</v>
      </c>
      <c r="D329" s="433" t="s">
        <v>6162</v>
      </c>
      <c r="E329" s="434" t="s">
        <v>6236</v>
      </c>
      <c r="F329" s="434" t="s">
        <v>6111</v>
      </c>
    </row>
    <row r="330" spans="2:6" ht="12.75" customHeight="1">
      <c r="B330" s="220">
        <v>42755</v>
      </c>
      <c r="C330" s="223">
        <v>400</v>
      </c>
      <c r="D330" s="433" t="s">
        <v>6162</v>
      </c>
      <c r="E330" s="434" t="s">
        <v>6202</v>
      </c>
      <c r="F330" s="434" t="s">
        <v>6111</v>
      </c>
    </row>
    <row r="331" spans="2:6">
      <c r="B331" s="220">
        <v>42755</v>
      </c>
      <c r="C331" s="223">
        <v>400</v>
      </c>
      <c r="D331" s="433" t="s">
        <v>6162</v>
      </c>
      <c r="E331" s="434" t="s">
        <v>6237</v>
      </c>
      <c r="F331" s="434" t="s">
        <v>6111</v>
      </c>
    </row>
    <row r="332" spans="2:6" ht="12.75" customHeight="1">
      <c r="B332" s="220">
        <v>42755</v>
      </c>
      <c r="C332" s="223">
        <v>500</v>
      </c>
      <c r="D332" s="433" t="s">
        <v>6162</v>
      </c>
      <c r="E332" s="434" t="s">
        <v>6238</v>
      </c>
      <c r="F332" s="434" t="s">
        <v>6111</v>
      </c>
    </row>
    <row r="333" spans="2:6" ht="12.75" customHeight="1">
      <c r="B333" s="220">
        <v>42755</v>
      </c>
      <c r="C333" s="223">
        <v>500</v>
      </c>
      <c r="D333" s="433" t="s">
        <v>6162</v>
      </c>
      <c r="E333" s="434" t="s">
        <v>6217</v>
      </c>
      <c r="F333" s="434" t="s">
        <v>6111</v>
      </c>
    </row>
    <row r="334" spans="2:6" ht="12.75" customHeight="1">
      <c r="B334" s="220">
        <v>42755</v>
      </c>
      <c r="C334" s="223">
        <v>818.06</v>
      </c>
      <c r="D334" s="433" t="s">
        <v>6162</v>
      </c>
      <c r="E334" s="434" t="s">
        <v>6239</v>
      </c>
      <c r="F334" s="434" t="s">
        <v>6111</v>
      </c>
    </row>
    <row r="335" spans="2:6">
      <c r="B335" s="220">
        <v>42755</v>
      </c>
      <c r="C335" s="223">
        <v>1000</v>
      </c>
      <c r="D335" s="433" t="s">
        <v>6162</v>
      </c>
      <c r="E335" s="434" t="s">
        <v>6240</v>
      </c>
      <c r="F335" s="434" t="s">
        <v>6111</v>
      </c>
    </row>
    <row r="336" spans="2:6" ht="12.75" customHeight="1">
      <c r="B336" s="220">
        <v>42755</v>
      </c>
      <c r="C336" s="223">
        <v>1000</v>
      </c>
      <c r="D336" s="433" t="s">
        <v>6166</v>
      </c>
      <c r="E336" s="434" t="s">
        <v>7678</v>
      </c>
      <c r="F336" s="434" t="s">
        <v>6111</v>
      </c>
    </row>
    <row r="337" spans="2:6" ht="12.75" customHeight="1">
      <c r="B337" s="220">
        <v>42755</v>
      </c>
      <c r="C337" s="223">
        <v>1000</v>
      </c>
      <c r="D337" s="433" t="s">
        <v>6162</v>
      </c>
      <c r="E337" s="434" t="s">
        <v>6241</v>
      </c>
      <c r="F337" s="434" t="s">
        <v>6111</v>
      </c>
    </row>
    <row r="338" spans="2:6" ht="12.75" customHeight="1">
      <c r="B338" s="220">
        <v>42755</v>
      </c>
      <c r="C338" s="223">
        <v>1424.8</v>
      </c>
      <c r="D338" s="433" t="s">
        <v>6162</v>
      </c>
      <c r="E338" s="434" t="s">
        <v>6242</v>
      </c>
      <c r="F338" s="434" t="s">
        <v>6111</v>
      </c>
    </row>
    <row r="339" spans="2:6" ht="12.75" customHeight="1">
      <c r="B339" s="220">
        <v>42755</v>
      </c>
      <c r="C339" s="223">
        <v>1500</v>
      </c>
      <c r="D339" s="433" t="s">
        <v>6162</v>
      </c>
      <c r="E339" s="434" t="s">
        <v>6243</v>
      </c>
      <c r="F339" s="434" t="s">
        <v>6111</v>
      </c>
    </row>
    <row r="340" spans="2:6" ht="12.75" customHeight="1">
      <c r="B340" s="220">
        <v>42755</v>
      </c>
      <c r="C340" s="223">
        <v>1655.91</v>
      </c>
      <c r="D340" s="433" t="s">
        <v>6162</v>
      </c>
      <c r="E340" s="434" t="s">
        <v>5986</v>
      </c>
      <c r="F340" s="434" t="s">
        <v>6111</v>
      </c>
    </row>
    <row r="341" spans="2:6" ht="13.35" customHeight="1">
      <c r="B341" s="220">
        <v>42755</v>
      </c>
      <c r="C341" s="223">
        <v>2000</v>
      </c>
      <c r="D341" s="433" t="s">
        <v>6162</v>
      </c>
      <c r="E341" s="434" t="s">
        <v>6244</v>
      </c>
      <c r="F341" s="434" t="s">
        <v>6111</v>
      </c>
    </row>
    <row r="342" spans="2:6" ht="12.75" customHeight="1">
      <c r="B342" s="220">
        <v>42755</v>
      </c>
      <c r="C342" s="223">
        <v>2000</v>
      </c>
      <c r="D342" s="433" t="s">
        <v>6162</v>
      </c>
      <c r="E342" s="434" t="s">
        <v>6245</v>
      </c>
      <c r="F342" s="434" t="s">
        <v>6111</v>
      </c>
    </row>
    <row r="343" spans="2:6" ht="12.75" customHeight="1">
      <c r="B343" s="220">
        <v>42755</v>
      </c>
      <c r="C343" s="223">
        <v>2000</v>
      </c>
      <c r="D343" s="433" t="s">
        <v>6162</v>
      </c>
      <c r="E343" s="434" t="s">
        <v>6217</v>
      </c>
      <c r="F343" s="434" t="s">
        <v>6111</v>
      </c>
    </row>
    <row r="344" spans="2:6" ht="12.75" customHeight="1">
      <c r="B344" s="220">
        <v>42755</v>
      </c>
      <c r="C344" s="223">
        <v>3000</v>
      </c>
      <c r="D344" s="433" t="s">
        <v>6162</v>
      </c>
      <c r="E344" s="434" t="s">
        <v>6246</v>
      </c>
      <c r="F344" s="434" t="s">
        <v>6111</v>
      </c>
    </row>
    <row r="345" spans="2:6" ht="12.75" customHeight="1">
      <c r="B345" s="220">
        <v>42755</v>
      </c>
      <c r="C345" s="223">
        <v>3000</v>
      </c>
      <c r="D345" s="433" t="s">
        <v>6162</v>
      </c>
      <c r="E345" s="434" t="s">
        <v>6247</v>
      </c>
      <c r="F345" s="434" t="s">
        <v>6111</v>
      </c>
    </row>
    <row r="346" spans="2:6" ht="12.75" customHeight="1">
      <c r="B346" s="220">
        <v>42755</v>
      </c>
      <c r="C346" s="223">
        <v>3240</v>
      </c>
      <c r="D346" s="433" t="s">
        <v>6162</v>
      </c>
      <c r="E346" s="434" t="s">
        <v>6248</v>
      </c>
      <c r="F346" s="434" t="s">
        <v>6111</v>
      </c>
    </row>
    <row r="347" spans="2:6" ht="12.75" customHeight="1">
      <c r="B347" s="220">
        <v>42755</v>
      </c>
      <c r="C347" s="223">
        <v>5000</v>
      </c>
      <c r="D347" s="433" t="s">
        <v>6162</v>
      </c>
      <c r="E347" s="434" t="s">
        <v>6249</v>
      </c>
      <c r="F347" s="434" t="s">
        <v>6111</v>
      </c>
    </row>
    <row r="348" spans="2:6" ht="12.75" customHeight="1">
      <c r="B348" s="220">
        <v>42755</v>
      </c>
      <c r="C348" s="223">
        <v>5500</v>
      </c>
      <c r="D348" s="433" t="s">
        <v>6162</v>
      </c>
      <c r="E348" s="434" t="s">
        <v>6250</v>
      </c>
      <c r="F348" s="434" t="s">
        <v>6111</v>
      </c>
    </row>
    <row r="349" spans="2:6" ht="12.75" customHeight="1">
      <c r="B349" s="220">
        <v>42755</v>
      </c>
      <c r="C349" s="223">
        <v>6000</v>
      </c>
      <c r="D349" s="433" t="s">
        <v>6162</v>
      </c>
      <c r="E349" s="434" t="s">
        <v>5987</v>
      </c>
      <c r="F349" s="434" t="s">
        <v>6111</v>
      </c>
    </row>
    <row r="350" spans="2:6" ht="12.75" customHeight="1">
      <c r="B350" s="220">
        <v>42755</v>
      </c>
      <c r="C350" s="223">
        <v>10000</v>
      </c>
      <c r="D350" s="433" t="s">
        <v>6162</v>
      </c>
      <c r="E350" s="434" t="s">
        <v>6251</v>
      </c>
      <c r="F350" s="434" t="s">
        <v>6111</v>
      </c>
    </row>
    <row r="351" spans="2:6" ht="12.75" customHeight="1">
      <c r="B351" s="220">
        <v>42755</v>
      </c>
      <c r="C351" s="223">
        <v>10000</v>
      </c>
      <c r="D351" s="433" t="s">
        <v>6162</v>
      </c>
      <c r="E351" s="434" t="s">
        <v>6252</v>
      </c>
      <c r="F351" s="434" t="s">
        <v>6111</v>
      </c>
    </row>
    <row r="352" spans="2:6" ht="12.75" customHeight="1">
      <c r="B352" s="220">
        <v>42755</v>
      </c>
      <c r="C352" s="223">
        <v>10000</v>
      </c>
      <c r="D352" s="433" t="s">
        <v>6162</v>
      </c>
      <c r="E352" s="434" t="s">
        <v>6253</v>
      </c>
      <c r="F352" s="434" t="s">
        <v>6111</v>
      </c>
    </row>
    <row r="353" spans="2:6" ht="12.75" customHeight="1">
      <c r="B353" s="220">
        <v>42755</v>
      </c>
      <c r="C353" s="223">
        <v>10000</v>
      </c>
      <c r="D353" s="433" t="s">
        <v>6162</v>
      </c>
      <c r="E353" s="434" t="s">
        <v>6254</v>
      </c>
      <c r="F353" s="434" t="s">
        <v>6111</v>
      </c>
    </row>
    <row r="354" spans="2:6" ht="12.75" customHeight="1">
      <c r="B354" s="220">
        <v>42755</v>
      </c>
      <c r="C354" s="223">
        <v>20000</v>
      </c>
      <c r="D354" s="433" t="s">
        <v>6162</v>
      </c>
      <c r="E354" s="434" t="s">
        <v>6255</v>
      </c>
      <c r="F354" s="434" t="s">
        <v>6111</v>
      </c>
    </row>
    <row r="355" spans="2:6" ht="12.75" customHeight="1">
      <c r="B355" s="220">
        <v>42755</v>
      </c>
      <c r="C355" s="223">
        <v>25000</v>
      </c>
      <c r="D355" s="433" t="s">
        <v>6162</v>
      </c>
      <c r="E355" s="434" t="s">
        <v>5988</v>
      </c>
      <c r="F355" s="434" t="s">
        <v>6111</v>
      </c>
    </row>
    <row r="356" spans="2:6" ht="12.75" customHeight="1">
      <c r="B356" s="220">
        <v>42755</v>
      </c>
      <c r="C356" s="223">
        <v>50000</v>
      </c>
      <c r="D356" s="433" t="s">
        <v>6162</v>
      </c>
      <c r="E356" s="434" t="s">
        <v>5989</v>
      </c>
      <c r="F356" s="434" t="s">
        <v>6111</v>
      </c>
    </row>
    <row r="357" spans="2:6">
      <c r="B357" s="220">
        <v>42755</v>
      </c>
      <c r="C357" s="345">
        <v>100000</v>
      </c>
      <c r="D357" s="433" t="s">
        <v>6162</v>
      </c>
      <c r="E357" s="434" t="s">
        <v>7603</v>
      </c>
      <c r="F357" s="434" t="s">
        <v>6111</v>
      </c>
    </row>
    <row r="358" spans="2:6" ht="12.75" customHeight="1">
      <c r="B358" s="220">
        <v>42755</v>
      </c>
      <c r="C358" s="223">
        <v>115110.9</v>
      </c>
      <c r="D358" s="433" t="s">
        <v>6162</v>
      </c>
      <c r="E358" s="434" t="s">
        <v>6256</v>
      </c>
      <c r="F358" s="434" t="s">
        <v>6111</v>
      </c>
    </row>
    <row r="359" spans="2:6" ht="12.75" customHeight="1">
      <c r="B359" s="344">
        <v>42755</v>
      </c>
      <c r="C359" s="345">
        <v>200000</v>
      </c>
      <c r="D359" s="433" t="s">
        <v>6170</v>
      </c>
      <c r="E359" s="436" t="s">
        <v>5990</v>
      </c>
      <c r="F359" s="434" t="s">
        <v>6111</v>
      </c>
    </row>
    <row r="360" spans="2:6" ht="13.5" customHeight="1">
      <c r="B360" s="220">
        <v>42755</v>
      </c>
      <c r="C360" s="223">
        <v>300000</v>
      </c>
      <c r="D360" s="433" t="s">
        <v>6162</v>
      </c>
      <c r="E360" s="434" t="s">
        <v>6257</v>
      </c>
      <c r="F360" s="434" t="s">
        <v>6111</v>
      </c>
    </row>
    <row r="361" spans="2:6" ht="12.75" customHeight="1">
      <c r="B361" s="220">
        <v>42755</v>
      </c>
      <c r="C361" s="223">
        <v>500000</v>
      </c>
      <c r="D361" s="433" t="s">
        <v>6162</v>
      </c>
      <c r="E361" s="434" t="s">
        <v>5991</v>
      </c>
      <c r="F361" s="434" t="s">
        <v>6111</v>
      </c>
    </row>
    <row r="362" spans="2:6" ht="13.35" customHeight="1">
      <c r="B362" s="220">
        <v>42758</v>
      </c>
      <c r="C362" s="223">
        <v>280</v>
      </c>
      <c r="D362" s="433" t="s">
        <v>6114</v>
      </c>
      <c r="E362" s="434" t="s">
        <v>6146</v>
      </c>
      <c r="F362" s="434" t="s">
        <v>6115</v>
      </c>
    </row>
    <row r="363" spans="2:6" ht="12.75" customHeight="1">
      <c r="B363" s="220">
        <v>42758</v>
      </c>
      <c r="C363" s="223">
        <v>300</v>
      </c>
      <c r="D363" s="433" t="s">
        <v>6162</v>
      </c>
      <c r="E363" s="434" t="s">
        <v>6258</v>
      </c>
      <c r="F363" s="434" t="s">
        <v>6111</v>
      </c>
    </row>
    <row r="364" spans="2:6" ht="12.75" customHeight="1">
      <c r="B364" s="220">
        <v>42758</v>
      </c>
      <c r="C364" s="223">
        <v>500</v>
      </c>
      <c r="D364" s="433" t="s">
        <v>6162</v>
      </c>
      <c r="E364" s="434" t="s">
        <v>6259</v>
      </c>
      <c r="F364" s="434" t="s">
        <v>6111</v>
      </c>
    </row>
    <row r="365" spans="2:6" ht="12.75" customHeight="1">
      <c r="B365" s="220">
        <v>42758</v>
      </c>
      <c r="C365" s="223">
        <v>777</v>
      </c>
      <c r="D365" s="433" t="s">
        <v>6162</v>
      </c>
      <c r="E365" s="434" t="s">
        <v>6260</v>
      </c>
      <c r="F365" s="434" t="s">
        <v>6111</v>
      </c>
    </row>
    <row r="366" spans="2:6" ht="12.75" customHeight="1">
      <c r="B366" s="220">
        <v>42758</v>
      </c>
      <c r="C366" s="223">
        <v>900</v>
      </c>
      <c r="D366" s="433" t="s">
        <v>6166</v>
      </c>
      <c r="E366" s="434" t="s">
        <v>7679</v>
      </c>
      <c r="F366" s="434" t="s">
        <v>6111</v>
      </c>
    </row>
    <row r="367" spans="2:6" ht="12.75" customHeight="1">
      <c r="B367" s="220">
        <v>42758</v>
      </c>
      <c r="C367" s="223">
        <v>970</v>
      </c>
      <c r="D367" s="433" t="s">
        <v>6114</v>
      </c>
      <c r="E367" s="434" t="s">
        <v>6147</v>
      </c>
      <c r="F367" s="434" t="s">
        <v>6115</v>
      </c>
    </row>
    <row r="368" spans="2:6" ht="12.75" customHeight="1">
      <c r="B368" s="220">
        <v>42758</v>
      </c>
      <c r="C368" s="223">
        <v>1000</v>
      </c>
      <c r="D368" s="433" t="s">
        <v>6162</v>
      </c>
      <c r="E368" s="434" t="s">
        <v>6261</v>
      </c>
      <c r="F368" s="434" t="s">
        <v>6111</v>
      </c>
    </row>
    <row r="369" spans="2:6" ht="12.75" customHeight="1">
      <c r="B369" s="220">
        <v>42758</v>
      </c>
      <c r="C369" s="223">
        <v>1000</v>
      </c>
      <c r="D369" s="433" t="s">
        <v>6162</v>
      </c>
      <c r="E369" s="434" t="s">
        <v>5992</v>
      </c>
      <c r="F369" s="434" t="s">
        <v>6111</v>
      </c>
    </row>
    <row r="370" spans="2:6" ht="12.75" customHeight="1">
      <c r="B370" s="220">
        <v>42758</v>
      </c>
      <c r="C370" s="223">
        <v>1000</v>
      </c>
      <c r="D370" s="433" t="s">
        <v>6162</v>
      </c>
      <c r="E370" s="434" t="s">
        <v>6262</v>
      </c>
      <c r="F370" s="434" t="s">
        <v>6111</v>
      </c>
    </row>
    <row r="371" spans="2:6" ht="13.15" customHeight="1">
      <c r="B371" s="220">
        <v>42758</v>
      </c>
      <c r="C371" s="223">
        <v>1000</v>
      </c>
      <c r="D371" s="433" t="s">
        <v>6162</v>
      </c>
      <c r="E371" s="434" t="s">
        <v>6263</v>
      </c>
      <c r="F371" s="434" t="s">
        <v>6111</v>
      </c>
    </row>
    <row r="372" spans="2:6" ht="12.75" customHeight="1">
      <c r="B372" s="220">
        <v>42758</v>
      </c>
      <c r="C372" s="223">
        <v>1000</v>
      </c>
      <c r="D372" s="433" t="s">
        <v>6162</v>
      </c>
      <c r="E372" s="434" t="s">
        <v>6264</v>
      </c>
      <c r="F372" s="434" t="s">
        <v>6111</v>
      </c>
    </row>
    <row r="373" spans="2:6">
      <c r="B373" s="220">
        <v>42758</v>
      </c>
      <c r="C373" s="223">
        <v>1000</v>
      </c>
      <c r="D373" s="433" t="s">
        <v>6162</v>
      </c>
      <c r="E373" s="434" t="s">
        <v>6265</v>
      </c>
      <c r="F373" s="434" t="s">
        <v>6111</v>
      </c>
    </row>
    <row r="374" spans="2:6" ht="12.75" customHeight="1">
      <c r="B374" s="220">
        <v>42758</v>
      </c>
      <c r="C374" s="223">
        <v>3000</v>
      </c>
      <c r="D374" s="433" t="s">
        <v>6162</v>
      </c>
      <c r="E374" s="434" t="s">
        <v>6266</v>
      </c>
      <c r="F374" s="434" t="s">
        <v>6111</v>
      </c>
    </row>
    <row r="375" spans="2:6" ht="12.75" customHeight="1">
      <c r="B375" s="220">
        <v>42758</v>
      </c>
      <c r="C375" s="223">
        <v>5000</v>
      </c>
      <c r="D375" s="433" t="s">
        <v>6162</v>
      </c>
      <c r="E375" s="434" t="s">
        <v>6267</v>
      </c>
      <c r="F375" s="434" t="s">
        <v>6111</v>
      </c>
    </row>
    <row r="376" spans="2:6" ht="12.75" customHeight="1">
      <c r="B376" s="220">
        <v>42758</v>
      </c>
      <c r="C376" s="223">
        <v>5250</v>
      </c>
      <c r="D376" s="433" t="s">
        <v>6162</v>
      </c>
      <c r="E376" s="434" t="s">
        <v>5955</v>
      </c>
      <c r="F376" s="434" t="s">
        <v>6111</v>
      </c>
    </row>
    <row r="377" spans="2:6" ht="12.75" customHeight="1">
      <c r="B377" s="220">
        <v>42758</v>
      </c>
      <c r="C377" s="223">
        <v>10000</v>
      </c>
      <c r="D377" s="433" t="s">
        <v>6162</v>
      </c>
      <c r="E377" s="434" t="s">
        <v>6268</v>
      </c>
      <c r="F377" s="434" t="s">
        <v>6111</v>
      </c>
    </row>
    <row r="378" spans="2:6">
      <c r="B378" s="220">
        <v>42758</v>
      </c>
      <c r="C378" s="223">
        <v>10000</v>
      </c>
      <c r="D378" s="433" t="s">
        <v>6162</v>
      </c>
      <c r="E378" s="434" t="s">
        <v>6269</v>
      </c>
      <c r="F378" s="434" t="s">
        <v>6111</v>
      </c>
    </row>
    <row r="379" spans="2:6" ht="12.75" customHeight="1">
      <c r="B379" s="220">
        <v>42758</v>
      </c>
      <c r="C379" s="223">
        <v>200000</v>
      </c>
      <c r="D379" s="433" t="s">
        <v>6162</v>
      </c>
      <c r="E379" s="434" t="s">
        <v>5993</v>
      </c>
      <c r="F379" s="434" t="s">
        <v>6111</v>
      </c>
    </row>
    <row r="380" spans="2:6" ht="12.75" customHeight="1">
      <c r="B380" s="220">
        <v>42759</v>
      </c>
      <c r="C380" s="223">
        <v>50</v>
      </c>
      <c r="D380" s="433" t="s">
        <v>6162</v>
      </c>
      <c r="E380" s="434" t="s">
        <v>6221</v>
      </c>
      <c r="F380" s="434" t="s">
        <v>6111</v>
      </c>
    </row>
    <row r="381" spans="2:6">
      <c r="B381" s="220">
        <v>42759</v>
      </c>
      <c r="C381" s="223">
        <v>100</v>
      </c>
      <c r="D381" s="433" t="s">
        <v>6162</v>
      </c>
      <c r="E381" s="434" t="s">
        <v>6270</v>
      </c>
      <c r="F381" s="434" t="s">
        <v>6111</v>
      </c>
    </row>
    <row r="382" spans="2:6" ht="12.75" customHeight="1">
      <c r="B382" s="220">
        <v>42759</v>
      </c>
      <c r="C382" s="223">
        <v>100</v>
      </c>
      <c r="D382" s="433" t="s">
        <v>6114</v>
      </c>
      <c r="E382" s="434" t="s">
        <v>6148</v>
      </c>
      <c r="F382" s="434" t="s">
        <v>6115</v>
      </c>
    </row>
    <row r="383" spans="2:6" ht="12.75" customHeight="1">
      <c r="B383" s="220">
        <v>42759</v>
      </c>
      <c r="C383" s="223">
        <v>100</v>
      </c>
      <c r="D383" s="433" t="s">
        <v>6162</v>
      </c>
      <c r="E383" s="434" t="s">
        <v>6164</v>
      </c>
      <c r="F383" s="434" t="s">
        <v>6111</v>
      </c>
    </row>
    <row r="384" spans="2:6">
      <c r="B384" s="220">
        <v>42759</v>
      </c>
      <c r="C384" s="223">
        <v>300</v>
      </c>
      <c r="D384" s="433" t="s">
        <v>6162</v>
      </c>
      <c r="E384" s="434" t="s">
        <v>6271</v>
      </c>
      <c r="F384" s="434" t="s">
        <v>6111</v>
      </c>
    </row>
    <row r="385" spans="2:6" ht="13.35" customHeight="1">
      <c r="B385" s="220">
        <v>42759</v>
      </c>
      <c r="C385" s="223">
        <v>400</v>
      </c>
      <c r="D385" s="433" t="s">
        <v>6162</v>
      </c>
      <c r="E385" s="434" t="s">
        <v>6202</v>
      </c>
      <c r="F385" s="434" t="s">
        <v>6111</v>
      </c>
    </row>
    <row r="386" spans="2:6" ht="12.75" customHeight="1">
      <c r="B386" s="220">
        <v>42759</v>
      </c>
      <c r="C386" s="223">
        <v>470</v>
      </c>
      <c r="D386" s="433" t="s">
        <v>6114</v>
      </c>
      <c r="E386" s="434" t="s">
        <v>6149</v>
      </c>
      <c r="F386" s="434" t="s">
        <v>6115</v>
      </c>
    </row>
    <row r="387" spans="2:6" ht="12.75" customHeight="1">
      <c r="B387" s="220">
        <v>42759</v>
      </c>
      <c r="C387" s="223">
        <v>500</v>
      </c>
      <c r="D387" s="433" t="s">
        <v>6162</v>
      </c>
      <c r="E387" s="434" t="s">
        <v>6272</v>
      </c>
      <c r="F387" s="434" t="s">
        <v>6111</v>
      </c>
    </row>
    <row r="388" spans="2:6" ht="12.75" customHeight="1">
      <c r="B388" s="220">
        <v>42759</v>
      </c>
      <c r="C388" s="223">
        <v>750</v>
      </c>
      <c r="D388" s="433" t="s">
        <v>6162</v>
      </c>
      <c r="E388" s="434" t="s">
        <v>6217</v>
      </c>
      <c r="F388" s="434" t="s">
        <v>6111</v>
      </c>
    </row>
    <row r="389" spans="2:6" ht="12.75" customHeight="1">
      <c r="B389" s="220">
        <v>42759</v>
      </c>
      <c r="C389" s="223">
        <v>1000</v>
      </c>
      <c r="D389" s="433" t="s">
        <v>6162</v>
      </c>
      <c r="E389" s="434" t="s">
        <v>6273</v>
      </c>
      <c r="F389" s="434" t="s">
        <v>6111</v>
      </c>
    </row>
    <row r="390" spans="2:6" ht="12.75" customHeight="1">
      <c r="B390" s="220">
        <v>42759</v>
      </c>
      <c r="C390" s="223">
        <v>1000</v>
      </c>
      <c r="D390" s="433" t="s">
        <v>6114</v>
      </c>
      <c r="E390" s="434" t="s">
        <v>6150</v>
      </c>
      <c r="F390" s="434" t="s">
        <v>6115</v>
      </c>
    </row>
    <row r="391" spans="2:6" ht="13.35" customHeight="1">
      <c r="B391" s="220">
        <v>42759</v>
      </c>
      <c r="C391" s="223">
        <v>1001</v>
      </c>
      <c r="D391" s="433" t="s">
        <v>6162</v>
      </c>
      <c r="E391" s="434" t="s">
        <v>6274</v>
      </c>
      <c r="F391" s="434" t="s">
        <v>6111</v>
      </c>
    </row>
    <row r="392" spans="2:6" ht="12.75" customHeight="1">
      <c r="B392" s="220">
        <v>42759</v>
      </c>
      <c r="C392" s="223">
        <v>1250</v>
      </c>
      <c r="D392" s="433" t="s">
        <v>6162</v>
      </c>
      <c r="E392" s="434" t="s">
        <v>6245</v>
      </c>
      <c r="F392" s="434" t="s">
        <v>6111</v>
      </c>
    </row>
    <row r="393" spans="2:6">
      <c r="B393" s="220">
        <v>42759</v>
      </c>
      <c r="C393" s="223">
        <v>2000</v>
      </c>
      <c r="D393" s="433" t="s">
        <v>6162</v>
      </c>
      <c r="E393" s="434" t="s">
        <v>6275</v>
      </c>
      <c r="F393" s="434" t="s">
        <v>6111</v>
      </c>
    </row>
    <row r="394" spans="2:6" ht="12.75" customHeight="1">
      <c r="B394" s="220">
        <v>42759</v>
      </c>
      <c r="C394" s="223">
        <v>5000</v>
      </c>
      <c r="D394" s="433" t="s">
        <v>6162</v>
      </c>
      <c r="E394" s="434" t="s">
        <v>6276</v>
      </c>
      <c r="F394" s="434" t="s">
        <v>6111</v>
      </c>
    </row>
    <row r="395" spans="2:6">
      <c r="B395" s="220">
        <v>42759</v>
      </c>
      <c r="C395" s="223">
        <v>10000</v>
      </c>
      <c r="D395" s="433" t="s">
        <v>6162</v>
      </c>
      <c r="E395" s="434" t="s">
        <v>6277</v>
      </c>
      <c r="F395" s="434" t="s">
        <v>6111</v>
      </c>
    </row>
    <row r="396" spans="2:6" ht="12.75" customHeight="1">
      <c r="B396" s="220">
        <v>42759</v>
      </c>
      <c r="C396" s="223">
        <v>15950</v>
      </c>
      <c r="D396" s="433" t="s">
        <v>6114</v>
      </c>
      <c r="E396" s="434" t="s">
        <v>5994</v>
      </c>
      <c r="F396" s="434" t="s">
        <v>6111</v>
      </c>
    </row>
    <row r="397" spans="2:6" ht="12.75" customHeight="1">
      <c r="B397" s="220">
        <v>42759</v>
      </c>
      <c r="C397" s="223">
        <v>40000</v>
      </c>
      <c r="D397" s="433" t="s">
        <v>6162</v>
      </c>
      <c r="E397" s="434" t="s">
        <v>6278</v>
      </c>
      <c r="F397" s="434" t="s">
        <v>6111</v>
      </c>
    </row>
    <row r="398" spans="2:6" ht="12.75" customHeight="1">
      <c r="B398" s="220">
        <v>42760</v>
      </c>
      <c r="C398" s="223">
        <v>10.6</v>
      </c>
      <c r="D398" s="433" t="s">
        <v>6162</v>
      </c>
      <c r="E398" s="434" t="s">
        <v>6279</v>
      </c>
      <c r="F398" s="434" t="s">
        <v>6111</v>
      </c>
    </row>
    <row r="399" spans="2:6" ht="12.75" customHeight="1">
      <c r="B399" s="220">
        <v>42760</v>
      </c>
      <c r="C399" s="223">
        <v>30</v>
      </c>
      <c r="D399" s="433" t="s">
        <v>6162</v>
      </c>
      <c r="E399" s="434" t="s">
        <v>6113</v>
      </c>
      <c r="F399" s="434" t="s">
        <v>6111</v>
      </c>
    </row>
    <row r="400" spans="2:6" ht="12.75" customHeight="1">
      <c r="B400" s="220">
        <v>42760</v>
      </c>
      <c r="C400" s="223">
        <v>36</v>
      </c>
      <c r="D400" s="433" t="s">
        <v>6162</v>
      </c>
      <c r="E400" s="434" t="s">
        <v>6280</v>
      </c>
      <c r="F400" s="434" t="s">
        <v>6111</v>
      </c>
    </row>
    <row r="401" spans="2:6" ht="12.75" customHeight="1">
      <c r="B401" s="220">
        <v>42760</v>
      </c>
      <c r="C401" s="223">
        <v>50</v>
      </c>
      <c r="D401" s="433" t="s">
        <v>6162</v>
      </c>
      <c r="E401" s="434" t="s">
        <v>6221</v>
      </c>
      <c r="F401" s="434" t="s">
        <v>6111</v>
      </c>
    </row>
    <row r="402" spans="2:6" ht="12.75" customHeight="1">
      <c r="B402" s="220">
        <v>42760</v>
      </c>
      <c r="C402" s="223">
        <v>200</v>
      </c>
      <c r="D402" s="433" t="s">
        <v>6162</v>
      </c>
      <c r="E402" s="434" t="s">
        <v>6202</v>
      </c>
      <c r="F402" s="434" t="s">
        <v>6111</v>
      </c>
    </row>
    <row r="403" spans="2:6" ht="12.75" customHeight="1">
      <c r="B403" s="220">
        <v>42760</v>
      </c>
      <c r="C403" s="223">
        <v>500</v>
      </c>
      <c r="D403" s="433" t="s">
        <v>6114</v>
      </c>
      <c r="E403" s="434" t="s">
        <v>6151</v>
      </c>
      <c r="F403" s="434" t="s">
        <v>6115</v>
      </c>
    </row>
    <row r="404" spans="2:6" ht="12.75" customHeight="1">
      <c r="B404" s="220">
        <v>42760</v>
      </c>
      <c r="C404" s="223">
        <v>1500</v>
      </c>
      <c r="D404" s="433" t="s">
        <v>6162</v>
      </c>
      <c r="E404" s="434" t="s">
        <v>6281</v>
      </c>
      <c r="F404" s="434" t="s">
        <v>6111</v>
      </c>
    </row>
    <row r="405" spans="2:6" ht="13.5" customHeight="1">
      <c r="B405" s="220">
        <v>42760</v>
      </c>
      <c r="C405" s="223">
        <v>2750</v>
      </c>
      <c r="D405" s="433" t="s">
        <v>6114</v>
      </c>
      <c r="E405" s="434" t="s">
        <v>6152</v>
      </c>
      <c r="F405" s="434" t="s">
        <v>6115</v>
      </c>
    </row>
    <row r="406" spans="2:6" ht="12.75" customHeight="1">
      <c r="B406" s="220">
        <v>42760</v>
      </c>
      <c r="C406" s="223">
        <v>3000</v>
      </c>
      <c r="D406" s="433" t="s">
        <v>6162</v>
      </c>
      <c r="E406" s="434" t="s">
        <v>6217</v>
      </c>
      <c r="F406" s="434" t="s">
        <v>6111</v>
      </c>
    </row>
    <row r="407" spans="2:6" ht="12.75" customHeight="1">
      <c r="B407" s="220">
        <v>42760</v>
      </c>
      <c r="C407" s="223">
        <v>5000</v>
      </c>
      <c r="D407" s="433" t="s">
        <v>6162</v>
      </c>
      <c r="E407" s="434" t="s">
        <v>5980</v>
      </c>
      <c r="F407" s="434" t="s">
        <v>6111</v>
      </c>
    </row>
    <row r="408" spans="2:6" ht="12.75" customHeight="1">
      <c r="B408" s="220">
        <v>42760</v>
      </c>
      <c r="C408" s="223">
        <v>7000</v>
      </c>
      <c r="D408" s="433" t="s">
        <v>6162</v>
      </c>
      <c r="E408" s="434" t="s">
        <v>7664</v>
      </c>
      <c r="F408" s="434" t="s">
        <v>6111</v>
      </c>
    </row>
    <row r="409" spans="2:6" ht="12.75" customHeight="1">
      <c r="B409" s="220">
        <v>42760</v>
      </c>
      <c r="C409" s="223">
        <v>10000</v>
      </c>
      <c r="D409" s="433" t="s">
        <v>6162</v>
      </c>
      <c r="E409" s="434" t="s">
        <v>6282</v>
      </c>
      <c r="F409" s="434" t="s">
        <v>6111</v>
      </c>
    </row>
    <row r="410" spans="2:6" ht="12.75" customHeight="1">
      <c r="B410" s="220">
        <v>42760</v>
      </c>
      <c r="C410" s="223">
        <v>12567.53</v>
      </c>
      <c r="D410" s="433" t="s">
        <v>6162</v>
      </c>
      <c r="E410" s="434" t="s">
        <v>6168</v>
      </c>
      <c r="F410" s="434" t="s">
        <v>5972</v>
      </c>
    </row>
    <row r="411" spans="2:6">
      <c r="B411" s="220">
        <v>42760</v>
      </c>
      <c r="C411" s="299">
        <v>23000</v>
      </c>
      <c r="D411" s="433" t="s">
        <v>6162</v>
      </c>
      <c r="E411" s="434" t="s">
        <v>6283</v>
      </c>
      <c r="F411" s="434" t="s">
        <v>6111</v>
      </c>
    </row>
    <row r="412" spans="2:6" ht="12.75" customHeight="1">
      <c r="B412" s="220">
        <v>42760</v>
      </c>
      <c r="C412" s="223">
        <v>95142</v>
      </c>
      <c r="D412" s="433" t="s">
        <v>6162</v>
      </c>
      <c r="E412" s="434" t="s">
        <v>6284</v>
      </c>
      <c r="F412" s="434" t="s">
        <v>6111</v>
      </c>
    </row>
    <row r="413" spans="2:6" ht="12.75" customHeight="1">
      <c r="B413" s="220">
        <v>42760</v>
      </c>
      <c r="C413" s="223">
        <v>100000</v>
      </c>
      <c r="D413" s="433" t="s">
        <v>6162</v>
      </c>
      <c r="E413" s="434" t="s">
        <v>6285</v>
      </c>
      <c r="F413" s="434" t="s">
        <v>6111</v>
      </c>
    </row>
    <row r="414" spans="2:6" ht="12.75" customHeight="1">
      <c r="B414" s="220">
        <v>42761</v>
      </c>
      <c r="C414" s="223">
        <v>100</v>
      </c>
      <c r="D414" s="433" t="s">
        <v>6162</v>
      </c>
      <c r="E414" s="434" t="s">
        <v>6286</v>
      </c>
      <c r="F414" s="434" t="s">
        <v>6111</v>
      </c>
    </row>
    <row r="415" spans="2:6" ht="12.75" customHeight="1">
      <c r="B415" s="220">
        <v>42761</v>
      </c>
      <c r="C415" s="223">
        <v>300</v>
      </c>
      <c r="D415" s="433" t="s">
        <v>6114</v>
      </c>
      <c r="E415" s="434" t="s">
        <v>6153</v>
      </c>
      <c r="F415" s="434" t="s">
        <v>6115</v>
      </c>
    </row>
    <row r="416" spans="2:6" ht="12.75" customHeight="1">
      <c r="B416" s="220">
        <v>42761</v>
      </c>
      <c r="C416" s="223">
        <v>300</v>
      </c>
      <c r="D416" s="433" t="s">
        <v>6162</v>
      </c>
      <c r="E416" s="434" t="s">
        <v>6287</v>
      </c>
      <c r="F416" s="434" t="s">
        <v>6111</v>
      </c>
    </row>
    <row r="417" spans="2:6" ht="12.75" customHeight="1">
      <c r="B417" s="220">
        <v>42761</v>
      </c>
      <c r="C417" s="223">
        <v>400</v>
      </c>
      <c r="D417" s="433" t="s">
        <v>6162</v>
      </c>
      <c r="E417" s="434" t="s">
        <v>6288</v>
      </c>
      <c r="F417" s="434" t="s">
        <v>6111</v>
      </c>
    </row>
    <row r="418" spans="2:6" ht="12.75" customHeight="1">
      <c r="B418" s="220">
        <v>42761</v>
      </c>
      <c r="C418" s="223">
        <v>500</v>
      </c>
      <c r="D418" s="433" t="s">
        <v>6162</v>
      </c>
      <c r="E418" s="434" t="s">
        <v>6289</v>
      </c>
      <c r="F418" s="434" t="s">
        <v>6111</v>
      </c>
    </row>
    <row r="419" spans="2:6" ht="12.75" customHeight="1">
      <c r="B419" s="220">
        <v>42761</v>
      </c>
      <c r="C419" s="223">
        <v>500</v>
      </c>
      <c r="D419" s="433" t="s">
        <v>6162</v>
      </c>
      <c r="E419" s="434" t="s">
        <v>6290</v>
      </c>
      <c r="F419" s="434" t="s">
        <v>6111</v>
      </c>
    </row>
    <row r="420" spans="2:6" ht="12.75" customHeight="1">
      <c r="B420" s="220">
        <v>42761</v>
      </c>
      <c r="C420" s="223">
        <v>500</v>
      </c>
      <c r="D420" s="433" t="s">
        <v>6162</v>
      </c>
      <c r="E420" s="434" t="s">
        <v>5995</v>
      </c>
      <c r="F420" s="434" t="s">
        <v>6111</v>
      </c>
    </row>
    <row r="421" spans="2:6" ht="12.75" customHeight="1">
      <c r="B421" s="220">
        <v>42761</v>
      </c>
      <c r="C421" s="223">
        <v>700</v>
      </c>
      <c r="D421" s="433" t="s">
        <v>6162</v>
      </c>
      <c r="E421" s="434" t="s">
        <v>6291</v>
      </c>
      <c r="F421" s="434" t="s">
        <v>6111</v>
      </c>
    </row>
    <row r="422" spans="2:6" ht="12.75" customHeight="1">
      <c r="B422" s="220">
        <v>42761</v>
      </c>
      <c r="C422" s="223">
        <v>900</v>
      </c>
      <c r="D422" s="433" t="s">
        <v>6162</v>
      </c>
      <c r="E422" s="434" t="s">
        <v>6292</v>
      </c>
      <c r="F422" s="434" t="s">
        <v>6111</v>
      </c>
    </row>
    <row r="423" spans="2:6" ht="12.75" customHeight="1">
      <c r="B423" s="220">
        <v>42761</v>
      </c>
      <c r="C423" s="223">
        <v>1000</v>
      </c>
      <c r="D423" s="433" t="s">
        <v>6162</v>
      </c>
      <c r="E423" s="434" t="s">
        <v>6217</v>
      </c>
      <c r="F423" s="434" t="s">
        <v>6111</v>
      </c>
    </row>
    <row r="424" spans="2:6" ht="12.75" customHeight="1">
      <c r="B424" s="220">
        <v>42761</v>
      </c>
      <c r="C424" s="223">
        <v>1000</v>
      </c>
      <c r="D424" s="433" t="s">
        <v>6162</v>
      </c>
      <c r="E424" s="434" t="s">
        <v>6293</v>
      </c>
      <c r="F424" s="434" t="s">
        <v>6111</v>
      </c>
    </row>
    <row r="425" spans="2:6" ht="12.75" customHeight="1">
      <c r="B425" s="220">
        <v>42761</v>
      </c>
      <c r="C425" s="223">
        <v>1001</v>
      </c>
      <c r="D425" s="433" t="s">
        <v>6162</v>
      </c>
      <c r="E425" s="434" t="s">
        <v>6294</v>
      </c>
      <c r="F425" s="434" t="s">
        <v>6111</v>
      </c>
    </row>
    <row r="426" spans="2:6" ht="13.35" customHeight="1">
      <c r="B426" s="220">
        <v>42761</v>
      </c>
      <c r="C426" s="223">
        <v>1325</v>
      </c>
      <c r="D426" s="433" t="s">
        <v>6162</v>
      </c>
      <c r="E426" s="434" t="s">
        <v>5955</v>
      </c>
      <c r="F426" s="436" t="s">
        <v>6111</v>
      </c>
    </row>
    <row r="427" spans="2:6">
      <c r="B427" s="220">
        <v>42761</v>
      </c>
      <c r="C427" s="223">
        <v>2000</v>
      </c>
      <c r="D427" s="433" t="s">
        <v>6162</v>
      </c>
      <c r="E427" s="434" t="s">
        <v>6295</v>
      </c>
      <c r="F427" s="434" t="s">
        <v>6111</v>
      </c>
    </row>
    <row r="428" spans="2:6" ht="13.35" customHeight="1">
      <c r="B428" s="220">
        <v>42761</v>
      </c>
      <c r="C428" s="223">
        <v>3000</v>
      </c>
      <c r="D428" s="433" t="s">
        <v>6162</v>
      </c>
      <c r="E428" s="434" t="s">
        <v>6296</v>
      </c>
      <c r="F428" s="434" t="s">
        <v>6111</v>
      </c>
    </row>
    <row r="429" spans="2:6" s="42" customFormat="1" ht="12.75" customHeight="1">
      <c r="B429" s="220">
        <v>42761</v>
      </c>
      <c r="C429" s="223">
        <v>3725</v>
      </c>
      <c r="D429" s="433" t="s">
        <v>6114</v>
      </c>
      <c r="E429" s="434" t="s">
        <v>6154</v>
      </c>
      <c r="F429" s="434" t="s">
        <v>6115</v>
      </c>
    </row>
    <row r="430" spans="2:6" s="42" customFormat="1" ht="12.75" customHeight="1">
      <c r="B430" s="220">
        <v>42761</v>
      </c>
      <c r="C430" s="223">
        <v>6000</v>
      </c>
      <c r="D430" s="433" t="s">
        <v>6162</v>
      </c>
      <c r="E430" s="434" t="s">
        <v>6296</v>
      </c>
      <c r="F430" s="434" t="s">
        <v>6111</v>
      </c>
    </row>
    <row r="431" spans="2:6" s="42" customFormat="1" ht="12.75" customHeight="1">
      <c r="B431" s="220">
        <v>42761</v>
      </c>
      <c r="C431" s="223">
        <v>6000</v>
      </c>
      <c r="D431" s="433" t="s">
        <v>6162</v>
      </c>
      <c r="E431" s="434" t="s">
        <v>6297</v>
      </c>
      <c r="F431" s="434" t="s">
        <v>6111</v>
      </c>
    </row>
    <row r="432" spans="2:6" s="42" customFormat="1" ht="12.75" customHeight="1">
      <c r="B432" s="220">
        <v>42761</v>
      </c>
      <c r="C432" s="223">
        <v>10000</v>
      </c>
      <c r="D432" s="433" t="s">
        <v>6162</v>
      </c>
      <c r="E432" s="434" t="s">
        <v>6298</v>
      </c>
      <c r="F432" s="434" t="s">
        <v>6111</v>
      </c>
    </row>
    <row r="433" spans="2:6" s="42" customFormat="1" ht="12.75" customHeight="1">
      <c r="B433" s="220">
        <v>42761</v>
      </c>
      <c r="C433" s="223">
        <v>15000</v>
      </c>
      <c r="D433" s="433" t="s">
        <v>6162</v>
      </c>
      <c r="E433" s="434" t="s">
        <v>5996</v>
      </c>
      <c r="F433" s="434" t="s">
        <v>6111</v>
      </c>
    </row>
    <row r="434" spans="2:6">
      <c r="B434" s="220">
        <v>42761</v>
      </c>
      <c r="C434" s="223">
        <v>15000</v>
      </c>
      <c r="D434" s="433" t="s">
        <v>6177</v>
      </c>
      <c r="E434" s="434" t="s">
        <v>6299</v>
      </c>
      <c r="F434" s="434" t="s">
        <v>6111</v>
      </c>
    </row>
    <row r="435" spans="2:6" ht="12.75" customHeight="1">
      <c r="B435" s="220">
        <v>42761</v>
      </c>
      <c r="C435" s="223">
        <v>100000</v>
      </c>
      <c r="D435" s="433" t="s">
        <v>6162</v>
      </c>
      <c r="E435" s="434" t="s">
        <v>6300</v>
      </c>
      <c r="F435" s="434" t="s">
        <v>6111</v>
      </c>
    </row>
    <row r="436" spans="2:6" ht="12.75" customHeight="1">
      <c r="B436" s="220">
        <v>42762</v>
      </c>
      <c r="C436" s="223">
        <v>45</v>
      </c>
      <c r="D436" s="433" t="s">
        <v>6162</v>
      </c>
      <c r="E436" s="434" t="s">
        <v>6301</v>
      </c>
      <c r="F436" s="434" t="s">
        <v>6111</v>
      </c>
    </row>
    <row r="437" spans="2:6" ht="12.75" customHeight="1">
      <c r="B437" s="220">
        <v>42762</v>
      </c>
      <c r="C437" s="223">
        <v>100</v>
      </c>
      <c r="D437" s="433" t="s">
        <v>6114</v>
      </c>
      <c r="E437" s="434" t="s">
        <v>6155</v>
      </c>
      <c r="F437" s="434" t="s">
        <v>6115</v>
      </c>
    </row>
    <row r="438" spans="2:6" ht="12.75" customHeight="1">
      <c r="B438" s="220">
        <v>42762</v>
      </c>
      <c r="C438" s="223">
        <v>200</v>
      </c>
      <c r="D438" s="433" t="s">
        <v>6162</v>
      </c>
      <c r="E438" s="434" t="s">
        <v>6302</v>
      </c>
      <c r="F438" s="434" t="s">
        <v>6111</v>
      </c>
    </row>
    <row r="439" spans="2:6" ht="12.75" customHeight="1">
      <c r="B439" s="220">
        <v>42762</v>
      </c>
      <c r="C439" s="223">
        <v>300</v>
      </c>
      <c r="D439" s="433" t="s">
        <v>6162</v>
      </c>
      <c r="E439" s="434" t="s">
        <v>7665</v>
      </c>
      <c r="F439" s="434" t="s">
        <v>6111</v>
      </c>
    </row>
    <row r="440" spans="2:6" ht="12.75" customHeight="1">
      <c r="B440" s="220">
        <v>42762</v>
      </c>
      <c r="C440" s="223">
        <v>500</v>
      </c>
      <c r="D440" s="433" t="s">
        <v>6162</v>
      </c>
      <c r="E440" s="434" t="s">
        <v>6303</v>
      </c>
      <c r="F440" s="434" t="s">
        <v>6111</v>
      </c>
    </row>
    <row r="441" spans="2:6" ht="12.75" customHeight="1">
      <c r="B441" s="220">
        <v>42762</v>
      </c>
      <c r="C441" s="223">
        <v>800</v>
      </c>
      <c r="D441" s="433" t="s">
        <v>6162</v>
      </c>
      <c r="E441" s="434" t="s">
        <v>6304</v>
      </c>
      <c r="F441" s="434" t="s">
        <v>6111</v>
      </c>
    </row>
    <row r="442" spans="2:6" ht="12.75" customHeight="1">
      <c r="B442" s="220">
        <v>42762</v>
      </c>
      <c r="C442" s="223">
        <v>1000</v>
      </c>
      <c r="D442" s="433" t="s">
        <v>6162</v>
      </c>
      <c r="E442" s="434" t="s">
        <v>6305</v>
      </c>
      <c r="F442" s="434" t="s">
        <v>6111</v>
      </c>
    </row>
    <row r="443" spans="2:6" ht="12.75" customHeight="1">
      <c r="B443" s="220">
        <v>42762</v>
      </c>
      <c r="C443" s="223">
        <v>3957.03</v>
      </c>
      <c r="D443" s="433" t="s">
        <v>6162</v>
      </c>
      <c r="E443" s="434" t="s">
        <v>5997</v>
      </c>
      <c r="F443" s="434" t="s">
        <v>6111</v>
      </c>
    </row>
    <row r="444" spans="2:6" ht="12.75" customHeight="1">
      <c r="B444" s="220">
        <v>42762</v>
      </c>
      <c r="C444" s="223">
        <v>25000</v>
      </c>
      <c r="D444" s="433" t="s">
        <v>6162</v>
      </c>
      <c r="E444" s="434" t="s">
        <v>5988</v>
      </c>
      <c r="F444" s="434" t="s">
        <v>6111</v>
      </c>
    </row>
    <row r="445" spans="2:6" ht="25.5" customHeight="1">
      <c r="B445" s="220">
        <v>42762</v>
      </c>
      <c r="C445" s="223">
        <v>40000</v>
      </c>
      <c r="D445" s="433" t="s">
        <v>6178</v>
      </c>
      <c r="E445" s="434" t="s">
        <v>5998</v>
      </c>
      <c r="F445" s="434" t="s">
        <v>6111</v>
      </c>
    </row>
    <row r="446" spans="2:6" ht="12.75" customHeight="1">
      <c r="B446" s="220">
        <v>42762</v>
      </c>
      <c r="C446" s="223">
        <v>50000</v>
      </c>
      <c r="D446" s="433" t="s">
        <v>6162</v>
      </c>
      <c r="E446" s="434" t="s">
        <v>6154</v>
      </c>
      <c r="F446" s="434" t="s">
        <v>6111</v>
      </c>
    </row>
    <row r="447" spans="2:6" ht="12.75" customHeight="1">
      <c r="B447" s="220">
        <v>42762</v>
      </c>
      <c r="C447" s="223">
        <v>75000</v>
      </c>
      <c r="D447" s="433" t="s">
        <v>6162</v>
      </c>
      <c r="E447" s="434" t="s">
        <v>5999</v>
      </c>
      <c r="F447" s="434" t="s">
        <v>6111</v>
      </c>
    </row>
    <row r="448" spans="2:6">
      <c r="B448" s="220">
        <v>42762</v>
      </c>
      <c r="C448" s="345">
        <v>300000</v>
      </c>
      <c r="D448" s="433" t="s">
        <v>6162</v>
      </c>
      <c r="E448" s="434" t="s">
        <v>7602</v>
      </c>
      <c r="F448" s="434" t="s">
        <v>6111</v>
      </c>
    </row>
    <row r="449" spans="2:6" ht="12.75" customHeight="1">
      <c r="B449" s="219">
        <v>42765</v>
      </c>
      <c r="C449" s="223">
        <v>100</v>
      </c>
      <c r="D449" s="433" t="s">
        <v>6114</v>
      </c>
      <c r="E449" s="434" t="s">
        <v>6156</v>
      </c>
      <c r="F449" s="434" t="s">
        <v>6115</v>
      </c>
    </row>
    <row r="450" spans="2:6" ht="12.75" customHeight="1">
      <c r="B450" s="219">
        <v>42765</v>
      </c>
      <c r="C450" s="223">
        <v>100</v>
      </c>
      <c r="D450" s="433" t="s">
        <v>6162</v>
      </c>
      <c r="E450" s="434" t="s">
        <v>6164</v>
      </c>
      <c r="F450" s="434" t="s">
        <v>6111</v>
      </c>
    </row>
    <row r="451" spans="2:6" ht="12.75" customHeight="1">
      <c r="B451" s="220">
        <v>42765</v>
      </c>
      <c r="C451" s="223">
        <v>100</v>
      </c>
      <c r="D451" s="433" t="s">
        <v>6162</v>
      </c>
      <c r="E451" s="434" t="s">
        <v>6306</v>
      </c>
      <c r="F451" s="434" t="s">
        <v>6111</v>
      </c>
    </row>
    <row r="452" spans="2:6" ht="14.25" customHeight="1">
      <c r="B452" s="220">
        <v>42765</v>
      </c>
      <c r="C452" s="223">
        <v>250</v>
      </c>
      <c r="D452" s="433" t="s">
        <v>6114</v>
      </c>
      <c r="E452" s="434" t="s">
        <v>6157</v>
      </c>
      <c r="F452" s="434" t="s">
        <v>6115</v>
      </c>
    </row>
    <row r="453" spans="2:6" ht="12.75" customHeight="1">
      <c r="B453" s="220">
        <v>42765</v>
      </c>
      <c r="C453" s="223">
        <v>250</v>
      </c>
      <c r="D453" s="433" t="s">
        <v>6114</v>
      </c>
      <c r="E453" s="434" t="s">
        <v>6155</v>
      </c>
      <c r="F453" s="434" t="s">
        <v>6115</v>
      </c>
    </row>
    <row r="454" spans="2:6" ht="12.75" customHeight="1">
      <c r="B454" s="220">
        <v>42765</v>
      </c>
      <c r="C454" s="223">
        <v>250</v>
      </c>
      <c r="D454" s="433" t="s">
        <v>6162</v>
      </c>
      <c r="E454" s="434" t="s">
        <v>6307</v>
      </c>
      <c r="F454" s="434" t="s">
        <v>6111</v>
      </c>
    </row>
    <row r="455" spans="2:6" ht="12.75" customHeight="1">
      <c r="B455" s="220">
        <v>42765</v>
      </c>
      <c r="C455" s="223">
        <v>300</v>
      </c>
      <c r="D455" s="433" t="s">
        <v>6162</v>
      </c>
      <c r="E455" s="434" t="s">
        <v>6308</v>
      </c>
      <c r="F455" s="434" t="s">
        <v>6111</v>
      </c>
    </row>
    <row r="456" spans="2:6" ht="12.75" customHeight="1">
      <c r="B456" s="220">
        <v>42765</v>
      </c>
      <c r="C456" s="223">
        <v>300</v>
      </c>
      <c r="D456" s="433" t="s">
        <v>6114</v>
      </c>
      <c r="E456" s="434" t="s">
        <v>6158</v>
      </c>
      <c r="F456" s="434" t="s">
        <v>6115</v>
      </c>
    </row>
    <row r="457" spans="2:6" ht="12.75" customHeight="1">
      <c r="B457" s="220">
        <v>42765</v>
      </c>
      <c r="C457" s="223">
        <v>300</v>
      </c>
      <c r="D457" s="433" t="s">
        <v>6162</v>
      </c>
      <c r="E457" s="434" t="s">
        <v>6309</v>
      </c>
      <c r="F457" s="434" t="s">
        <v>6111</v>
      </c>
    </row>
    <row r="458" spans="2:6">
      <c r="B458" s="220">
        <v>42765</v>
      </c>
      <c r="C458" s="223">
        <v>350</v>
      </c>
      <c r="D458" s="433" t="s">
        <v>6162</v>
      </c>
      <c r="E458" s="434" t="s">
        <v>6310</v>
      </c>
      <c r="F458" s="434" t="s">
        <v>6111</v>
      </c>
    </row>
    <row r="459" spans="2:6" ht="12.75" customHeight="1">
      <c r="B459" s="220">
        <v>42765</v>
      </c>
      <c r="C459" s="223">
        <v>400</v>
      </c>
      <c r="D459" s="433" t="s">
        <v>6162</v>
      </c>
      <c r="E459" s="434" t="s">
        <v>6202</v>
      </c>
      <c r="F459" s="434" t="s">
        <v>6111</v>
      </c>
    </row>
    <row r="460" spans="2:6" ht="12.75" customHeight="1">
      <c r="B460" s="220">
        <v>42765</v>
      </c>
      <c r="C460" s="223">
        <v>400</v>
      </c>
      <c r="D460" s="433" t="s">
        <v>6162</v>
      </c>
      <c r="E460" s="434" t="s">
        <v>7666</v>
      </c>
      <c r="F460" s="434" t="s">
        <v>6111</v>
      </c>
    </row>
    <row r="461" spans="2:6">
      <c r="B461" s="361">
        <v>42765</v>
      </c>
      <c r="C461" s="223">
        <v>500</v>
      </c>
      <c r="D461" s="433" t="s">
        <v>6162</v>
      </c>
      <c r="E461" s="434" t="s">
        <v>6311</v>
      </c>
      <c r="F461" s="434" t="s">
        <v>6111</v>
      </c>
    </row>
    <row r="462" spans="2:6">
      <c r="B462" s="361">
        <v>42765</v>
      </c>
      <c r="C462" s="223">
        <v>500</v>
      </c>
      <c r="D462" s="433" t="s">
        <v>6162</v>
      </c>
      <c r="E462" s="434" t="s">
        <v>6312</v>
      </c>
      <c r="F462" s="434" t="s">
        <v>6111</v>
      </c>
    </row>
    <row r="463" spans="2:6">
      <c r="B463" s="361">
        <v>42765</v>
      </c>
      <c r="C463" s="223">
        <v>500</v>
      </c>
      <c r="D463" s="433" t="s">
        <v>6162</v>
      </c>
      <c r="E463" s="434" t="s">
        <v>6313</v>
      </c>
      <c r="F463" s="434" t="s">
        <v>6111</v>
      </c>
    </row>
    <row r="464" spans="2:6">
      <c r="B464" s="361">
        <v>42765</v>
      </c>
      <c r="C464" s="223">
        <v>500</v>
      </c>
      <c r="D464" s="433" t="s">
        <v>6162</v>
      </c>
      <c r="E464" s="434" t="s">
        <v>6314</v>
      </c>
      <c r="F464" s="434" t="s">
        <v>6111</v>
      </c>
    </row>
    <row r="465" spans="2:6">
      <c r="B465" s="361">
        <v>42765</v>
      </c>
      <c r="C465" s="223">
        <v>750</v>
      </c>
      <c r="D465" s="433" t="s">
        <v>6162</v>
      </c>
      <c r="E465" s="434" t="s">
        <v>6315</v>
      </c>
      <c r="F465" s="434" t="s">
        <v>6111</v>
      </c>
    </row>
    <row r="466" spans="2:6">
      <c r="B466" s="361">
        <v>42765</v>
      </c>
      <c r="C466" s="223">
        <v>777</v>
      </c>
      <c r="D466" s="433" t="s">
        <v>6162</v>
      </c>
      <c r="E466" s="434" t="s">
        <v>6260</v>
      </c>
      <c r="F466" s="434" t="s">
        <v>6111</v>
      </c>
    </row>
    <row r="467" spans="2:6">
      <c r="B467" s="361">
        <v>42765</v>
      </c>
      <c r="C467" s="223">
        <v>900</v>
      </c>
      <c r="D467" s="433" t="s">
        <v>6167</v>
      </c>
      <c r="E467" s="434" t="s">
        <v>7678</v>
      </c>
      <c r="F467" s="434" t="s">
        <v>6111</v>
      </c>
    </row>
    <row r="468" spans="2:6">
      <c r="B468" s="361">
        <v>42765</v>
      </c>
      <c r="C468" s="223">
        <v>1000</v>
      </c>
      <c r="D468" s="433" t="s">
        <v>6162</v>
      </c>
      <c r="E468" s="434" t="s">
        <v>6316</v>
      </c>
      <c r="F468" s="434" t="s">
        <v>6111</v>
      </c>
    </row>
    <row r="469" spans="2:6">
      <c r="B469" s="361">
        <v>42765</v>
      </c>
      <c r="C469" s="223">
        <v>1000</v>
      </c>
      <c r="D469" s="433" t="s">
        <v>6162</v>
      </c>
      <c r="E469" s="434" t="s">
        <v>6317</v>
      </c>
      <c r="F469" s="434" t="s">
        <v>6111</v>
      </c>
    </row>
    <row r="470" spans="2:6">
      <c r="B470" s="361">
        <v>42765</v>
      </c>
      <c r="C470" s="223">
        <v>1000</v>
      </c>
      <c r="D470" s="433" t="s">
        <v>6162</v>
      </c>
      <c r="E470" s="434" t="s">
        <v>6318</v>
      </c>
      <c r="F470" s="434" t="s">
        <v>6111</v>
      </c>
    </row>
    <row r="471" spans="2:6">
      <c r="B471" s="361">
        <v>42765</v>
      </c>
      <c r="C471" s="223">
        <v>1000</v>
      </c>
      <c r="D471" s="433" t="s">
        <v>6114</v>
      </c>
      <c r="E471" s="434" t="s">
        <v>7675</v>
      </c>
      <c r="F471" s="434" t="s">
        <v>6111</v>
      </c>
    </row>
    <row r="472" spans="2:6">
      <c r="B472" s="361">
        <v>42765</v>
      </c>
      <c r="C472" s="223">
        <v>1000</v>
      </c>
      <c r="D472" s="433" t="s">
        <v>6162</v>
      </c>
      <c r="E472" s="434" t="s">
        <v>6319</v>
      </c>
      <c r="F472" s="434" t="s">
        <v>6111</v>
      </c>
    </row>
    <row r="473" spans="2:6">
      <c r="B473" s="361">
        <v>42765</v>
      </c>
      <c r="C473" s="223">
        <v>1675</v>
      </c>
      <c r="D473" s="433" t="s">
        <v>6162</v>
      </c>
      <c r="E473" s="434" t="s">
        <v>6320</v>
      </c>
      <c r="F473" s="434" t="s">
        <v>6111</v>
      </c>
    </row>
    <row r="474" spans="2:6">
      <c r="B474" s="361">
        <v>42765</v>
      </c>
      <c r="C474" s="223">
        <v>2000</v>
      </c>
      <c r="D474" s="433" t="s">
        <v>6162</v>
      </c>
      <c r="E474" s="434" t="s">
        <v>6321</v>
      </c>
      <c r="F474" s="434" t="s">
        <v>6111</v>
      </c>
    </row>
    <row r="475" spans="2:6">
      <c r="B475" s="361">
        <v>42765</v>
      </c>
      <c r="C475" s="223">
        <v>2000</v>
      </c>
      <c r="D475" s="433" t="s">
        <v>6162</v>
      </c>
      <c r="E475" s="434" t="s">
        <v>6322</v>
      </c>
      <c r="F475" s="434" t="s">
        <v>6111</v>
      </c>
    </row>
    <row r="476" spans="2:6">
      <c r="B476" s="361">
        <v>42765</v>
      </c>
      <c r="C476" s="223">
        <v>2000</v>
      </c>
      <c r="D476" s="433" t="s">
        <v>6162</v>
      </c>
      <c r="E476" s="434" t="s">
        <v>6323</v>
      </c>
      <c r="F476" s="434" t="s">
        <v>6111</v>
      </c>
    </row>
    <row r="477" spans="2:6">
      <c r="B477" s="361">
        <v>42765</v>
      </c>
      <c r="C477" s="223">
        <v>3600.36</v>
      </c>
      <c r="D477" s="433" t="s">
        <v>6162</v>
      </c>
      <c r="E477" s="434" t="s">
        <v>5955</v>
      </c>
      <c r="F477" s="434" t="s">
        <v>6111</v>
      </c>
    </row>
    <row r="478" spans="2:6">
      <c r="B478" s="361">
        <v>42765</v>
      </c>
      <c r="C478" s="223">
        <v>3750</v>
      </c>
      <c r="D478" s="433" t="s">
        <v>6179</v>
      </c>
      <c r="E478" s="434" t="s">
        <v>6000</v>
      </c>
      <c r="F478" s="434" t="s">
        <v>6111</v>
      </c>
    </row>
    <row r="479" spans="2:6">
      <c r="B479" s="361">
        <v>42765</v>
      </c>
      <c r="C479" s="223">
        <v>5000</v>
      </c>
      <c r="D479" s="433" t="s">
        <v>6180</v>
      </c>
      <c r="E479" s="434" t="s">
        <v>6000</v>
      </c>
      <c r="F479" s="434" t="s">
        <v>6111</v>
      </c>
    </row>
    <row r="480" spans="2:6">
      <c r="B480" s="361">
        <v>42765</v>
      </c>
      <c r="C480" s="223">
        <v>5000</v>
      </c>
      <c r="D480" s="433" t="s">
        <v>6181</v>
      </c>
      <c r="E480" s="434" t="s">
        <v>6000</v>
      </c>
      <c r="F480" s="434" t="s">
        <v>6111</v>
      </c>
    </row>
    <row r="481" spans="2:6">
      <c r="B481" s="361">
        <v>42765</v>
      </c>
      <c r="C481" s="223">
        <v>7000</v>
      </c>
      <c r="D481" s="433" t="s">
        <v>6114</v>
      </c>
      <c r="E481" s="434" t="s">
        <v>6159</v>
      </c>
      <c r="F481" s="434" t="s">
        <v>6115</v>
      </c>
    </row>
    <row r="482" spans="2:6">
      <c r="B482" s="361">
        <v>42765</v>
      </c>
      <c r="C482" s="223">
        <v>17500</v>
      </c>
      <c r="D482" s="433" t="s">
        <v>6162</v>
      </c>
      <c r="E482" s="434" t="s">
        <v>6324</v>
      </c>
      <c r="F482" s="434" t="s">
        <v>6111</v>
      </c>
    </row>
    <row r="483" spans="2:6" ht="51">
      <c r="B483" s="361">
        <v>42765</v>
      </c>
      <c r="C483" s="345">
        <v>35520</v>
      </c>
      <c r="D483" s="433" t="s">
        <v>6162</v>
      </c>
      <c r="E483" s="434" t="s">
        <v>7601</v>
      </c>
      <c r="F483" s="437" t="s">
        <v>6161</v>
      </c>
    </row>
    <row r="484" spans="2:6">
      <c r="B484" s="361">
        <v>42765</v>
      </c>
      <c r="C484" s="223">
        <v>500000</v>
      </c>
      <c r="D484" s="433" t="s">
        <v>6162</v>
      </c>
      <c r="E484" s="434" t="s">
        <v>7667</v>
      </c>
      <c r="F484" s="434" t="s">
        <v>6111</v>
      </c>
    </row>
    <row r="485" spans="2:6">
      <c r="B485" s="361">
        <v>42766</v>
      </c>
      <c r="C485" s="223">
        <v>300</v>
      </c>
      <c r="D485" s="433" t="s">
        <v>6162</v>
      </c>
      <c r="E485" s="434" t="s">
        <v>6325</v>
      </c>
      <c r="F485" s="434" t="s">
        <v>6111</v>
      </c>
    </row>
    <row r="486" spans="2:6">
      <c r="B486" s="361">
        <v>42766</v>
      </c>
      <c r="C486" s="223">
        <v>500</v>
      </c>
      <c r="D486" s="433" t="s">
        <v>6162</v>
      </c>
      <c r="E486" s="433" t="s">
        <v>6326</v>
      </c>
      <c r="F486" s="434" t="s">
        <v>6111</v>
      </c>
    </row>
    <row r="487" spans="2:6">
      <c r="B487" s="361">
        <v>42766</v>
      </c>
      <c r="C487" s="223">
        <v>500</v>
      </c>
      <c r="D487" s="433" t="s">
        <v>6114</v>
      </c>
      <c r="E487" s="434" t="s">
        <v>6160</v>
      </c>
      <c r="F487" s="434" t="s">
        <v>6115</v>
      </c>
    </row>
    <row r="488" spans="2:6">
      <c r="B488" s="361">
        <v>42766</v>
      </c>
      <c r="C488" s="223">
        <v>500</v>
      </c>
      <c r="D488" s="433" t="s">
        <v>6162</v>
      </c>
      <c r="E488" s="434" t="s">
        <v>6327</v>
      </c>
      <c r="F488" s="434" t="s">
        <v>6111</v>
      </c>
    </row>
    <row r="489" spans="2:6">
      <c r="B489" s="361">
        <v>42766</v>
      </c>
      <c r="C489" s="223">
        <v>1000</v>
      </c>
      <c r="D489" s="433" t="s">
        <v>6162</v>
      </c>
      <c r="E489" s="434" t="s">
        <v>6328</v>
      </c>
      <c r="F489" s="434" t="s">
        <v>6111</v>
      </c>
    </row>
    <row r="490" spans="2:6">
      <c r="B490" s="361">
        <v>42766</v>
      </c>
      <c r="C490" s="223">
        <v>1000</v>
      </c>
      <c r="D490" s="433" t="s">
        <v>6162</v>
      </c>
      <c r="E490" s="434" t="s">
        <v>6329</v>
      </c>
      <c r="F490" s="434" t="s">
        <v>6111</v>
      </c>
    </row>
    <row r="491" spans="2:6">
      <c r="B491" s="361">
        <v>42766</v>
      </c>
      <c r="C491" s="223">
        <v>1000</v>
      </c>
      <c r="D491" s="433" t="s">
        <v>6162</v>
      </c>
      <c r="E491" s="434" t="s">
        <v>6330</v>
      </c>
      <c r="F491" s="434" t="s">
        <v>6111</v>
      </c>
    </row>
    <row r="492" spans="2:6">
      <c r="B492" s="361">
        <v>42766</v>
      </c>
      <c r="C492" s="223">
        <v>1300</v>
      </c>
      <c r="D492" s="433" t="s">
        <v>6162</v>
      </c>
      <c r="E492" s="434" t="s">
        <v>6230</v>
      </c>
      <c r="F492" s="434" t="s">
        <v>6111</v>
      </c>
    </row>
    <row r="493" spans="2:6">
      <c r="B493" s="361">
        <v>42766</v>
      </c>
      <c r="C493" s="223">
        <v>1300</v>
      </c>
      <c r="D493" s="433" t="s">
        <v>6162</v>
      </c>
      <c r="E493" s="434" t="s">
        <v>5983</v>
      </c>
      <c r="F493" s="434" t="s">
        <v>6111</v>
      </c>
    </row>
    <row r="494" spans="2:6">
      <c r="B494" s="361">
        <v>42766</v>
      </c>
      <c r="C494" s="223">
        <v>5000</v>
      </c>
      <c r="D494" s="433" t="s">
        <v>6162</v>
      </c>
      <c r="E494" s="434" t="s">
        <v>6331</v>
      </c>
      <c r="F494" s="434" t="s">
        <v>6111</v>
      </c>
    </row>
    <row r="495" spans="2:6">
      <c r="B495" s="361">
        <v>42766</v>
      </c>
      <c r="C495" s="223">
        <v>10000</v>
      </c>
      <c r="D495" s="433" t="s">
        <v>6162</v>
      </c>
      <c r="E495" s="434" t="s">
        <v>6001</v>
      </c>
      <c r="F495" s="434" t="s">
        <v>6111</v>
      </c>
    </row>
    <row r="496" spans="2:6">
      <c r="B496" s="361">
        <v>42766</v>
      </c>
      <c r="C496" s="223">
        <v>20000</v>
      </c>
      <c r="D496" s="433" t="s">
        <v>6162</v>
      </c>
      <c r="E496" s="434" t="s">
        <v>6332</v>
      </c>
      <c r="F496" s="434" t="s">
        <v>6111</v>
      </c>
    </row>
    <row r="497" spans="2:6">
      <c r="B497" s="361">
        <v>42766</v>
      </c>
      <c r="C497" s="223">
        <v>20000</v>
      </c>
      <c r="D497" s="433" t="s">
        <v>6162</v>
      </c>
      <c r="E497" s="434" t="s">
        <v>6333</v>
      </c>
      <c r="F497" s="434" t="s">
        <v>6111</v>
      </c>
    </row>
    <row r="498" spans="2:6">
      <c r="B498" s="361">
        <v>42766</v>
      </c>
      <c r="C498" s="223">
        <v>30000</v>
      </c>
      <c r="D498" s="433" t="s">
        <v>6162</v>
      </c>
      <c r="E498" s="434" t="s">
        <v>6334</v>
      </c>
      <c r="F498" s="434" t="s">
        <v>6111</v>
      </c>
    </row>
    <row r="499" spans="2:6">
      <c r="B499" s="361">
        <v>42766</v>
      </c>
      <c r="C499" s="223">
        <v>236585.53</v>
      </c>
      <c r="D499" s="438" t="s">
        <v>6162</v>
      </c>
      <c r="E499" s="437" t="s">
        <v>5954</v>
      </c>
      <c r="F499" s="437" t="s">
        <v>6163</v>
      </c>
    </row>
  </sheetData>
  <sheetProtection algorithmName="SHA-512" hashValue="BtRNVZYbFQ4obeCj8Sn5wgvzsbZ237xY/e63U4IWiOt9y8O4CJQ9YIR6wQ/5aVI+jJQeXIti7QF+GlzIYDucUg==" saltValue="2SlVLWxDIpERkgFNNinhdg==" spinCount="100000" sheet="1" objects="1" scenarios="1"/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2" sqref="A2"/>
    </sheetView>
  </sheetViews>
  <sheetFormatPr defaultRowHeight="15"/>
  <cols>
    <col min="2" max="2" width="14.5703125" customWidth="1"/>
    <col min="3" max="3" width="18.5703125" customWidth="1"/>
    <col min="4" max="4" width="13.85546875" customWidth="1"/>
    <col min="5" max="5" width="18.5703125" customWidth="1"/>
    <col min="6" max="6" width="18.7109375" customWidth="1"/>
  </cols>
  <sheetData>
    <row r="1" spans="1:6" ht="78.75" customHeight="1">
      <c r="A1" s="16"/>
      <c r="B1" s="50"/>
      <c r="C1" s="444" t="s">
        <v>7610</v>
      </c>
      <c r="D1" s="444"/>
      <c r="E1" s="444"/>
      <c r="F1" s="444"/>
    </row>
    <row r="2" spans="1:6">
      <c r="A2" s="1"/>
      <c r="B2" s="259" t="s">
        <v>6</v>
      </c>
      <c r="C2" s="260">
        <f>SUM(E7)</f>
        <v>11221.5265</v>
      </c>
      <c r="D2" s="62"/>
      <c r="E2" s="63"/>
      <c r="F2" s="261"/>
    </row>
    <row r="3" spans="1:6">
      <c r="A3" s="1"/>
      <c r="B3" s="50" t="s">
        <v>34</v>
      </c>
      <c r="C3" s="155"/>
      <c r="D3" s="66"/>
      <c r="E3" s="64"/>
      <c r="F3" s="76"/>
    </row>
    <row r="4" spans="1:6">
      <c r="A4" s="22"/>
      <c r="B4" s="407" t="s">
        <v>7</v>
      </c>
      <c r="C4" s="407" t="s">
        <v>7613</v>
      </c>
      <c r="D4" s="407" t="s">
        <v>7611</v>
      </c>
      <c r="E4" s="407" t="s">
        <v>7612</v>
      </c>
      <c r="F4" s="407" t="s">
        <v>9</v>
      </c>
    </row>
    <row r="5" spans="1:6">
      <c r="B5" s="445" t="s">
        <v>7614</v>
      </c>
      <c r="C5" s="445"/>
      <c r="D5" s="445"/>
      <c r="E5" s="445"/>
      <c r="F5" s="445"/>
    </row>
    <row r="6" spans="1:6">
      <c r="B6" s="413">
        <v>42744</v>
      </c>
      <c r="C6" s="417">
        <v>185</v>
      </c>
      <c r="D6" s="415">
        <v>60.6569</v>
      </c>
      <c r="E6" s="418">
        <f>SUM(C6*D6)</f>
        <v>11221.5265</v>
      </c>
      <c r="F6" s="414" t="s">
        <v>7615</v>
      </c>
    </row>
    <row r="7" spans="1:6">
      <c r="B7" s="407" t="s">
        <v>7616</v>
      </c>
      <c r="C7" s="416">
        <v>185</v>
      </c>
      <c r="D7" s="407"/>
      <c r="E7" s="419">
        <f>SUM(E6)</f>
        <v>11221.5265</v>
      </c>
      <c r="F7" s="68"/>
    </row>
    <row r="8" spans="1:6">
      <c r="C8" s="412"/>
      <c r="D8" s="412"/>
      <c r="E8" s="412"/>
      <c r="F8" s="68"/>
    </row>
    <row r="9" spans="1:6">
      <c r="C9" s="412"/>
      <c r="D9" s="412"/>
      <c r="E9" s="412"/>
      <c r="F9" s="68"/>
    </row>
    <row r="10" spans="1:6">
      <c r="C10" s="412"/>
      <c r="D10" s="412"/>
      <c r="E10" s="412"/>
      <c r="F10" s="68"/>
    </row>
    <row r="11" spans="1:6">
      <c r="C11" s="412"/>
      <c r="D11" s="412"/>
      <c r="E11" s="412"/>
      <c r="F11" s="68"/>
    </row>
    <row r="12" spans="1:6">
      <c r="C12" s="412"/>
      <c r="D12" s="412"/>
      <c r="E12" s="412"/>
      <c r="F12" s="68"/>
    </row>
    <row r="13" spans="1:6">
      <c r="C13" s="412"/>
      <c r="D13" s="412"/>
      <c r="E13" s="412"/>
      <c r="F13" s="68"/>
    </row>
    <row r="14" spans="1:6">
      <c r="C14" s="412"/>
      <c r="D14" s="412"/>
      <c r="E14" s="412"/>
      <c r="F14" s="68"/>
    </row>
    <row r="15" spans="1:6">
      <c r="C15" s="412"/>
      <c r="D15" s="412"/>
      <c r="E15" s="412"/>
      <c r="F15" s="68"/>
    </row>
    <row r="16" spans="1:6">
      <c r="C16" s="412"/>
      <c r="D16" s="412"/>
      <c r="E16" s="412"/>
      <c r="F16" s="68"/>
    </row>
    <row r="17" spans="3:6">
      <c r="C17" s="412"/>
      <c r="D17" s="412"/>
      <c r="E17" s="412"/>
      <c r="F17" s="68"/>
    </row>
    <row r="18" spans="3:6">
      <c r="C18" s="412"/>
      <c r="D18" s="412"/>
      <c r="E18" s="412"/>
      <c r="F18" s="68"/>
    </row>
    <row r="19" spans="3:6">
      <c r="C19" s="412"/>
      <c r="D19" s="412"/>
      <c r="E19" s="412"/>
      <c r="F19" s="68"/>
    </row>
    <row r="20" spans="3:6">
      <c r="C20" s="412"/>
      <c r="D20" s="412"/>
      <c r="E20" s="412"/>
      <c r="F20" s="68"/>
    </row>
    <row r="21" spans="3:6">
      <c r="C21" s="412"/>
      <c r="D21" s="412"/>
      <c r="E21" s="412"/>
      <c r="F21" s="68"/>
    </row>
    <row r="22" spans="3:6">
      <c r="C22" s="412"/>
      <c r="D22" s="412"/>
      <c r="E22" s="412"/>
      <c r="F22" s="68"/>
    </row>
    <row r="23" spans="3:6">
      <c r="C23" s="412"/>
      <c r="D23" s="412"/>
      <c r="E23" s="412"/>
      <c r="F23" s="68"/>
    </row>
    <row r="24" spans="3:6">
      <c r="C24" s="412"/>
      <c r="D24" s="412"/>
      <c r="E24" s="412"/>
      <c r="F24" s="68"/>
    </row>
    <row r="25" spans="3:6">
      <c r="F25" s="68"/>
    </row>
  </sheetData>
  <sheetProtection algorithmName="SHA-512" hashValue="jXxRO65kgznftYr9d0a35f3zeG4klL6AY2x+1UJDzSvvBUQpSO3v5uFoXerTUQMGPXGDPdRRgA/DfFN3ewLq9g==" saltValue="tIwSS/MyORzWuJz9I9dD6g==" spinCount="100000" sheet="1" objects="1" scenarios="1"/>
  <mergeCells count="2">
    <mergeCell ref="C1:F1"/>
    <mergeCell ref="B5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35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4" customWidth="1"/>
    <col min="3" max="3" width="23.85546875" style="158" customWidth="1"/>
    <col min="4" max="4" width="25.7109375" style="3" customWidth="1"/>
    <col min="5" max="16384" width="9.140625" style="1"/>
  </cols>
  <sheetData>
    <row r="1" spans="1:6" ht="36.6" customHeight="1">
      <c r="A1" s="17"/>
      <c r="B1" s="17"/>
      <c r="C1" s="446" t="s">
        <v>160</v>
      </c>
      <c r="D1" s="446"/>
      <c r="E1" s="19"/>
      <c r="F1" s="18"/>
    </row>
    <row r="2" spans="1:6" ht="14.25">
      <c r="B2" s="7" t="s">
        <v>11</v>
      </c>
      <c r="C2" s="157">
        <f>SUM(C134-C135)</f>
        <v>33252.480000000003</v>
      </c>
      <c r="D2" s="29"/>
    </row>
    <row r="3" spans="1:6" ht="13.5" thickBot="1"/>
    <row r="4" spans="1:6" s="24" customFormat="1" ht="36.6" customHeight="1" thickBot="1">
      <c r="B4" s="26" t="s">
        <v>7</v>
      </c>
      <c r="C4" s="159" t="s">
        <v>12</v>
      </c>
      <c r="D4" s="25" t="s">
        <v>13</v>
      </c>
    </row>
    <row r="5" spans="1:6" ht="15">
      <c r="B5" s="370">
        <v>42736</v>
      </c>
      <c r="C5" s="349">
        <v>300</v>
      </c>
      <c r="D5" s="337"/>
    </row>
    <row r="6" spans="1:6" ht="15">
      <c r="B6" s="370">
        <v>42736</v>
      </c>
      <c r="C6" s="349">
        <v>700</v>
      </c>
      <c r="D6" s="337"/>
    </row>
    <row r="7" spans="1:6" ht="15">
      <c r="B7" s="370">
        <v>42736</v>
      </c>
      <c r="C7" s="349">
        <v>300</v>
      </c>
      <c r="D7" s="337"/>
    </row>
    <row r="8" spans="1:6" ht="15">
      <c r="B8" s="370">
        <v>42737</v>
      </c>
      <c r="C8" s="349">
        <v>75</v>
      </c>
      <c r="D8" s="337"/>
    </row>
    <row r="9" spans="1:6" ht="15">
      <c r="B9" s="370">
        <v>42738</v>
      </c>
      <c r="C9" s="349">
        <v>90</v>
      </c>
      <c r="D9" s="337"/>
    </row>
    <row r="10" spans="1:6" ht="15">
      <c r="B10" s="370">
        <v>42739</v>
      </c>
      <c r="C10" s="349">
        <v>40</v>
      </c>
      <c r="D10" s="337" t="s">
        <v>2323</v>
      </c>
    </row>
    <row r="11" spans="1:6" ht="15">
      <c r="B11" s="370">
        <v>42739</v>
      </c>
      <c r="C11" s="349">
        <v>500</v>
      </c>
      <c r="D11" s="337" t="s">
        <v>19</v>
      </c>
    </row>
    <row r="12" spans="1:6" ht="15">
      <c r="B12" s="370">
        <v>42739</v>
      </c>
      <c r="C12" s="349">
        <v>1</v>
      </c>
      <c r="D12" s="337" t="s">
        <v>19</v>
      </c>
    </row>
    <row r="13" spans="1:6" ht="15">
      <c r="B13" s="370">
        <v>42739</v>
      </c>
      <c r="C13" s="349">
        <v>10</v>
      </c>
      <c r="D13" s="337" t="s">
        <v>19</v>
      </c>
    </row>
    <row r="14" spans="1:6" ht="15">
      <c r="B14" s="370">
        <v>42740</v>
      </c>
      <c r="C14" s="349">
        <v>100</v>
      </c>
      <c r="D14" s="337" t="s">
        <v>19</v>
      </c>
    </row>
    <row r="15" spans="1:6" ht="15">
      <c r="B15" s="370">
        <v>42741</v>
      </c>
      <c r="C15" s="349">
        <v>4000</v>
      </c>
      <c r="D15" s="337" t="s">
        <v>19</v>
      </c>
    </row>
    <row r="16" spans="1:6" ht="15">
      <c r="B16" s="370">
        <v>42741</v>
      </c>
      <c r="C16" s="349">
        <v>50</v>
      </c>
      <c r="D16" s="337" t="s">
        <v>19</v>
      </c>
    </row>
    <row r="17" spans="2:4" ht="15">
      <c r="B17" s="370">
        <v>42741</v>
      </c>
      <c r="C17" s="349">
        <v>50</v>
      </c>
      <c r="D17" s="337" t="s">
        <v>19</v>
      </c>
    </row>
    <row r="18" spans="2:4" ht="15">
      <c r="B18" s="370">
        <v>42741</v>
      </c>
      <c r="C18" s="349">
        <v>100</v>
      </c>
      <c r="D18" s="337" t="s">
        <v>19</v>
      </c>
    </row>
    <row r="19" spans="2:4" ht="15">
      <c r="B19" s="370">
        <v>42741</v>
      </c>
      <c r="C19" s="349">
        <v>250</v>
      </c>
      <c r="D19" s="337" t="s">
        <v>19</v>
      </c>
    </row>
    <row r="20" spans="2:4" ht="15">
      <c r="B20" s="370">
        <v>42741</v>
      </c>
      <c r="C20" s="349">
        <v>500</v>
      </c>
      <c r="D20" s="337" t="s">
        <v>19</v>
      </c>
    </row>
    <row r="21" spans="2:4" ht="15">
      <c r="B21" s="370">
        <v>42741</v>
      </c>
      <c r="C21" s="349">
        <v>300</v>
      </c>
      <c r="D21" s="337" t="s">
        <v>19</v>
      </c>
    </row>
    <row r="22" spans="2:4" ht="15">
      <c r="B22" s="370">
        <v>42741</v>
      </c>
      <c r="C22" s="349">
        <v>120</v>
      </c>
      <c r="D22" s="337" t="s">
        <v>19</v>
      </c>
    </row>
    <row r="23" spans="2:4" ht="15">
      <c r="B23" s="370">
        <v>42742</v>
      </c>
      <c r="C23" s="349">
        <v>20</v>
      </c>
      <c r="D23" s="337" t="s">
        <v>19</v>
      </c>
    </row>
    <row r="24" spans="2:4" ht="15">
      <c r="B24" s="370">
        <v>42742</v>
      </c>
      <c r="C24" s="349">
        <v>100</v>
      </c>
      <c r="D24" s="337" t="s">
        <v>19</v>
      </c>
    </row>
    <row r="25" spans="2:4" ht="15">
      <c r="B25" s="370">
        <v>42742</v>
      </c>
      <c r="C25" s="349">
        <v>200</v>
      </c>
      <c r="D25" s="337" t="s">
        <v>19</v>
      </c>
    </row>
    <row r="26" spans="2:4" ht="15">
      <c r="B26" s="370">
        <v>42742</v>
      </c>
      <c r="C26" s="349">
        <v>250</v>
      </c>
      <c r="D26" s="337" t="s">
        <v>4446</v>
      </c>
    </row>
    <row r="27" spans="2:4" ht="15">
      <c r="B27" s="370">
        <v>42742</v>
      </c>
      <c r="C27" s="349">
        <v>30</v>
      </c>
      <c r="D27" s="337" t="s">
        <v>19</v>
      </c>
    </row>
    <row r="28" spans="2:4" ht="15">
      <c r="B28" s="370">
        <v>42742</v>
      </c>
      <c r="C28" s="349">
        <v>200</v>
      </c>
      <c r="D28" s="337" t="s">
        <v>19</v>
      </c>
    </row>
    <row r="29" spans="2:4" ht="15">
      <c r="B29" s="370">
        <v>42742</v>
      </c>
      <c r="C29" s="349">
        <v>1000</v>
      </c>
      <c r="D29" s="337" t="s">
        <v>19</v>
      </c>
    </row>
    <row r="30" spans="2:4" ht="15">
      <c r="B30" s="370">
        <v>42743</v>
      </c>
      <c r="C30" s="349">
        <v>60</v>
      </c>
      <c r="D30" s="337" t="s">
        <v>19</v>
      </c>
    </row>
    <row r="31" spans="2:4" ht="15">
      <c r="B31" s="370">
        <v>42743</v>
      </c>
      <c r="C31" s="349">
        <v>50</v>
      </c>
      <c r="D31" s="337" t="s">
        <v>19</v>
      </c>
    </row>
    <row r="32" spans="2:4" ht="15">
      <c r="B32" s="370">
        <v>42743</v>
      </c>
      <c r="C32" s="349">
        <v>50</v>
      </c>
      <c r="D32" s="337" t="s">
        <v>5743</v>
      </c>
    </row>
    <row r="33" spans="2:4" ht="15">
      <c r="B33" s="370">
        <v>42744</v>
      </c>
      <c r="C33" s="349">
        <v>200</v>
      </c>
      <c r="D33" s="337" t="s">
        <v>19</v>
      </c>
    </row>
    <row r="34" spans="2:4" ht="15">
      <c r="B34" s="370">
        <v>42744</v>
      </c>
      <c r="C34" s="349">
        <v>500</v>
      </c>
      <c r="D34" s="337" t="s">
        <v>19</v>
      </c>
    </row>
    <row r="35" spans="2:4" ht="15">
      <c r="B35" s="370">
        <v>42744</v>
      </c>
      <c r="C35" s="349">
        <v>100</v>
      </c>
      <c r="D35" s="337" t="s">
        <v>19</v>
      </c>
    </row>
    <row r="36" spans="2:4" ht="15">
      <c r="B36" s="370">
        <v>42744</v>
      </c>
      <c r="C36" s="349">
        <v>45</v>
      </c>
      <c r="D36" s="337" t="s">
        <v>7592</v>
      </c>
    </row>
    <row r="37" spans="2:4" ht="15">
      <c r="B37" s="370">
        <v>42744</v>
      </c>
      <c r="C37" s="349">
        <v>50</v>
      </c>
      <c r="D37" s="337" t="s">
        <v>7592</v>
      </c>
    </row>
    <row r="38" spans="2:4" ht="15">
      <c r="B38" s="370">
        <v>42744</v>
      </c>
      <c r="C38" s="349">
        <v>110</v>
      </c>
      <c r="D38" s="337" t="s">
        <v>19</v>
      </c>
    </row>
    <row r="39" spans="2:4" ht="15">
      <c r="B39" s="370">
        <v>42744</v>
      </c>
      <c r="C39" s="349">
        <v>500</v>
      </c>
      <c r="D39" s="337" t="s">
        <v>19</v>
      </c>
    </row>
    <row r="40" spans="2:4" ht="15">
      <c r="B40" s="370">
        <v>42744</v>
      </c>
      <c r="C40" s="349">
        <v>100</v>
      </c>
      <c r="D40" s="337" t="s">
        <v>19</v>
      </c>
    </row>
    <row r="41" spans="2:4" ht="15">
      <c r="B41" s="370">
        <v>42745</v>
      </c>
      <c r="C41" s="349">
        <v>50</v>
      </c>
      <c r="D41" s="337" t="s">
        <v>19</v>
      </c>
    </row>
    <row r="42" spans="2:4" ht="15">
      <c r="B42" s="370">
        <v>42745</v>
      </c>
      <c r="C42" s="349">
        <v>300</v>
      </c>
      <c r="D42" s="337" t="s">
        <v>19</v>
      </c>
    </row>
    <row r="43" spans="2:4" ht="15">
      <c r="B43" s="370">
        <v>42745</v>
      </c>
      <c r="C43" s="349">
        <v>20</v>
      </c>
      <c r="D43" s="337" t="s">
        <v>19</v>
      </c>
    </row>
    <row r="44" spans="2:4" ht="15">
      <c r="B44" s="370">
        <v>42745</v>
      </c>
      <c r="C44" s="349">
        <v>1000</v>
      </c>
      <c r="D44" s="337" t="s">
        <v>19</v>
      </c>
    </row>
    <row r="45" spans="2:4" ht="15">
      <c r="B45" s="370">
        <v>42745</v>
      </c>
      <c r="C45" s="349">
        <v>50</v>
      </c>
      <c r="D45" s="337" t="s">
        <v>19</v>
      </c>
    </row>
    <row r="46" spans="2:4" ht="15">
      <c r="B46" s="370">
        <v>42746</v>
      </c>
      <c r="C46" s="349">
        <v>1000</v>
      </c>
      <c r="D46" s="337" t="s">
        <v>19</v>
      </c>
    </row>
    <row r="47" spans="2:4" ht="15">
      <c r="B47" s="370">
        <v>42746</v>
      </c>
      <c r="C47" s="349">
        <v>1000</v>
      </c>
      <c r="D47" s="337" t="s">
        <v>19</v>
      </c>
    </row>
    <row r="48" spans="2:4" ht="15">
      <c r="B48" s="370">
        <v>42747</v>
      </c>
      <c r="C48" s="349">
        <v>100</v>
      </c>
      <c r="D48" s="337" t="s">
        <v>19</v>
      </c>
    </row>
    <row r="49" spans="2:4" ht="15">
      <c r="B49" s="370">
        <v>42747</v>
      </c>
      <c r="C49" s="349">
        <v>500</v>
      </c>
      <c r="D49" s="337" t="s">
        <v>19</v>
      </c>
    </row>
    <row r="50" spans="2:4" ht="15">
      <c r="B50" s="370">
        <v>42747</v>
      </c>
      <c r="C50" s="349">
        <v>1000</v>
      </c>
      <c r="D50" s="337" t="s">
        <v>19</v>
      </c>
    </row>
    <row r="51" spans="2:4" ht="15">
      <c r="B51" s="370">
        <v>42747</v>
      </c>
      <c r="C51" s="349">
        <v>1000</v>
      </c>
      <c r="D51" s="337" t="s">
        <v>19</v>
      </c>
    </row>
    <row r="52" spans="2:4" ht="15">
      <c r="B52" s="370">
        <v>42747</v>
      </c>
      <c r="C52" s="349">
        <v>10</v>
      </c>
      <c r="D52" s="337" t="s">
        <v>19</v>
      </c>
    </row>
    <row r="53" spans="2:4" ht="15">
      <c r="B53" s="370">
        <v>42747</v>
      </c>
      <c r="C53" s="349">
        <v>50</v>
      </c>
      <c r="D53" s="337" t="s">
        <v>19</v>
      </c>
    </row>
    <row r="54" spans="2:4" ht="15">
      <c r="B54" s="370">
        <v>42747</v>
      </c>
      <c r="C54" s="349">
        <v>150</v>
      </c>
      <c r="D54" s="337" t="s">
        <v>19</v>
      </c>
    </row>
    <row r="55" spans="2:4" ht="15">
      <c r="B55" s="370">
        <v>42748</v>
      </c>
      <c r="C55" s="349">
        <v>5</v>
      </c>
      <c r="D55" s="337" t="s">
        <v>7593</v>
      </c>
    </row>
    <row r="56" spans="2:4" ht="15">
      <c r="B56" s="370">
        <v>42748</v>
      </c>
      <c r="C56" s="349">
        <v>200</v>
      </c>
      <c r="D56" s="337" t="s">
        <v>19</v>
      </c>
    </row>
    <row r="57" spans="2:4" ht="15">
      <c r="B57" s="370">
        <v>42748</v>
      </c>
      <c r="C57" s="349">
        <v>500</v>
      </c>
      <c r="D57" s="337" t="s">
        <v>19</v>
      </c>
    </row>
    <row r="58" spans="2:4" ht="15">
      <c r="B58" s="370">
        <v>42748</v>
      </c>
      <c r="C58" s="349">
        <v>200</v>
      </c>
      <c r="D58" s="337" t="s">
        <v>19</v>
      </c>
    </row>
    <row r="59" spans="2:4" ht="15">
      <c r="B59" s="370">
        <v>42748</v>
      </c>
      <c r="C59" s="349">
        <v>1000</v>
      </c>
      <c r="D59" s="337" t="s">
        <v>19</v>
      </c>
    </row>
    <row r="60" spans="2:4" ht="15">
      <c r="B60" s="370">
        <v>42749</v>
      </c>
      <c r="C60" s="349">
        <v>19</v>
      </c>
      <c r="D60" s="337" t="s">
        <v>2312</v>
      </c>
    </row>
    <row r="61" spans="2:4" ht="15">
      <c r="B61" s="370">
        <v>42749</v>
      </c>
      <c r="C61" s="349">
        <v>70</v>
      </c>
      <c r="D61" s="337" t="s">
        <v>19</v>
      </c>
    </row>
    <row r="62" spans="2:4" ht="15">
      <c r="B62" s="370">
        <v>42749</v>
      </c>
      <c r="C62" s="349">
        <v>100</v>
      </c>
      <c r="D62" s="337" t="s">
        <v>19</v>
      </c>
    </row>
    <row r="63" spans="2:4" ht="15">
      <c r="B63" s="370">
        <v>42749</v>
      </c>
      <c r="C63" s="349">
        <v>10</v>
      </c>
      <c r="D63" s="337" t="s">
        <v>19</v>
      </c>
    </row>
    <row r="64" spans="2:4" ht="15">
      <c r="B64" s="370">
        <v>42750</v>
      </c>
      <c r="C64" s="349">
        <v>111</v>
      </c>
      <c r="D64" s="337" t="s">
        <v>19</v>
      </c>
    </row>
    <row r="65" spans="2:4" ht="15">
      <c r="B65" s="370">
        <v>42751</v>
      </c>
      <c r="C65" s="349">
        <v>50</v>
      </c>
      <c r="D65" s="337" t="s">
        <v>19</v>
      </c>
    </row>
    <row r="66" spans="2:4" ht="15">
      <c r="B66" s="370">
        <v>42751</v>
      </c>
      <c r="C66" s="349">
        <v>50</v>
      </c>
      <c r="D66" s="337" t="s">
        <v>19</v>
      </c>
    </row>
    <row r="67" spans="2:4" ht="15">
      <c r="B67" s="370">
        <v>42751</v>
      </c>
      <c r="C67" s="349">
        <v>200</v>
      </c>
      <c r="D67" s="337" t="s">
        <v>19</v>
      </c>
    </row>
    <row r="68" spans="2:4" ht="15">
      <c r="B68" s="370">
        <v>42751</v>
      </c>
      <c r="C68" s="349">
        <v>100</v>
      </c>
      <c r="D68" s="337" t="s">
        <v>7594</v>
      </c>
    </row>
    <row r="69" spans="2:4" ht="15">
      <c r="B69" s="370">
        <v>42752</v>
      </c>
      <c r="C69" s="349">
        <v>30</v>
      </c>
      <c r="D69" s="337" t="s">
        <v>19</v>
      </c>
    </row>
    <row r="70" spans="2:4" ht="15">
      <c r="B70" s="370">
        <v>42753</v>
      </c>
      <c r="C70" s="349">
        <v>30</v>
      </c>
      <c r="D70" s="337" t="s">
        <v>19</v>
      </c>
    </row>
    <row r="71" spans="2:4" ht="15">
      <c r="B71" s="370">
        <v>42753</v>
      </c>
      <c r="C71" s="349">
        <v>5</v>
      </c>
      <c r="D71" s="337" t="s">
        <v>19</v>
      </c>
    </row>
    <row r="72" spans="2:4" ht="15">
      <c r="B72" s="370">
        <v>42753</v>
      </c>
      <c r="C72" s="349">
        <v>100</v>
      </c>
      <c r="D72" s="337" t="s">
        <v>19</v>
      </c>
    </row>
    <row r="73" spans="2:4" ht="15">
      <c r="B73" s="370">
        <v>42753</v>
      </c>
      <c r="C73" s="349">
        <v>100</v>
      </c>
      <c r="D73" s="337" t="s">
        <v>19</v>
      </c>
    </row>
    <row r="74" spans="2:4" ht="15">
      <c r="B74" s="370">
        <v>42754</v>
      </c>
      <c r="C74" s="349">
        <v>1000</v>
      </c>
      <c r="D74" s="337" t="s">
        <v>19</v>
      </c>
    </row>
    <row r="75" spans="2:4" ht="15">
      <c r="B75" s="370">
        <v>42754</v>
      </c>
      <c r="C75" s="349">
        <v>300</v>
      </c>
      <c r="D75" s="337" t="s">
        <v>19</v>
      </c>
    </row>
    <row r="76" spans="2:4" ht="15">
      <c r="B76" s="370">
        <v>42754</v>
      </c>
      <c r="C76" s="349">
        <v>11</v>
      </c>
      <c r="D76" s="337" t="s">
        <v>19</v>
      </c>
    </row>
    <row r="77" spans="2:4" ht="15">
      <c r="B77" s="370">
        <v>42754</v>
      </c>
      <c r="C77" s="349">
        <v>100</v>
      </c>
      <c r="D77" s="337" t="s">
        <v>19</v>
      </c>
    </row>
    <row r="78" spans="2:4" ht="15">
      <c r="B78" s="370">
        <v>42754</v>
      </c>
      <c r="C78" s="349">
        <v>200</v>
      </c>
      <c r="D78" s="337" t="s">
        <v>19</v>
      </c>
    </row>
    <row r="79" spans="2:4" ht="15">
      <c r="B79" s="370">
        <v>42755</v>
      </c>
      <c r="C79" s="349">
        <v>10</v>
      </c>
      <c r="D79" s="337" t="s">
        <v>19</v>
      </c>
    </row>
    <row r="80" spans="2:4" ht="15">
      <c r="B80" s="370">
        <v>42755</v>
      </c>
      <c r="C80" s="349">
        <v>10</v>
      </c>
      <c r="D80" s="337" t="s">
        <v>19</v>
      </c>
    </row>
    <row r="81" spans="2:4" ht="15">
      <c r="B81" s="370">
        <v>42755</v>
      </c>
      <c r="C81" s="349">
        <v>150</v>
      </c>
      <c r="D81" s="337" t="s">
        <v>19</v>
      </c>
    </row>
    <row r="82" spans="2:4" ht="15">
      <c r="B82" s="370">
        <v>42755</v>
      </c>
      <c r="C82" s="349">
        <v>10</v>
      </c>
      <c r="D82" s="337" t="s">
        <v>19</v>
      </c>
    </row>
    <row r="83" spans="2:4" ht="15">
      <c r="B83" s="370">
        <v>42755</v>
      </c>
      <c r="C83" s="349">
        <v>100</v>
      </c>
      <c r="D83" s="337" t="s">
        <v>19</v>
      </c>
    </row>
    <row r="84" spans="2:4" ht="15">
      <c r="B84" s="370">
        <v>42755</v>
      </c>
      <c r="C84" s="349">
        <v>50</v>
      </c>
      <c r="D84" s="337" t="s">
        <v>19</v>
      </c>
    </row>
    <row r="85" spans="2:4" ht="15">
      <c r="B85" s="370">
        <v>42756</v>
      </c>
      <c r="C85" s="349">
        <v>100</v>
      </c>
      <c r="D85" s="337" t="s">
        <v>19</v>
      </c>
    </row>
    <row r="86" spans="2:4" ht="15">
      <c r="B86" s="370">
        <v>42756</v>
      </c>
      <c r="C86" s="349">
        <v>200</v>
      </c>
      <c r="D86" s="337" t="s">
        <v>19</v>
      </c>
    </row>
    <row r="87" spans="2:4" ht="15">
      <c r="B87" s="370">
        <v>42756</v>
      </c>
      <c r="C87" s="349">
        <v>1600</v>
      </c>
      <c r="D87" s="337" t="s">
        <v>19</v>
      </c>
    </row>
    <row r="88" spans="2:4" ht="15">
      <c r="B88" s="370">
        <v>42757</v>
      </c>
      <c r="C88" s="349">
        <v>24</v>
      </c>
      <c r="D88" s="337" t="s">
        <v>2312</v>
      </c>
    </row>
    <row r="89" spans="2:4" ht="15">
      <c r="B89" s="370">
        <v>42757</v>
      </c>
      <c r="C89" s="349">
        <v>50</v>
      </c>
      <c r="D89" s="337" t="s">
        <v>19</v>
      </c>
    </row>
    <row r="90" spans="2:4" ht="15">
      <c r="B90" s="370">
        <v>42757</v>
      </c>
      <c r="C90" s="349">
        <v>50</v>
      </c>
      <c r="D90" s="337" t="s">
        <v>19</v>
      </c>
    </row>
    <row r="91" spans="2:4" ht="15">
      <c r="B91" s="370">
        <v>42757</v>
      </c>
      <c r="C91" s="349">
        <v>10</v>
      </c>
      <c r="D91" s="337" t="s">
        <v>3062</v>
      </c>
    </row>
    <row r="92" spans="2:4" ht="15">
      <c r="B92" s="370">
        <v>42757</v>
      </c>
      <c r="C92" s="349">
        <v>10</v>
      </c>
      <c r="D92" s="337" t="s">
        <v>19</v>
      </c>
    </row>
    <row r="93" spans="2:4" ht="15">
      <c r="B93" s="370">
        <v>42757</v>
      </c>
      <c r="C93" s="349">
        <v>50</v>
      </c>
      <c r="D93" s="337" t="s">
        <v>19</v>
      </c>
    </row>
    <row r="94" spans="2:4" ht="15">
      <c r="B94" s="370">
        <v>42758</v>
      </c>
      <c r="C94" s="349">
        <v>10</v>
      </c>
      <c r="D94" s="337" t="s">
        <v>19</v>
      </c>
    </row>
    <row r="95" spans="2:4" ht="15">
      <c r="B95" s="370">
        <v>42758</v>
      </c>
      <c r="C95" s="349">
        <v>450</v>
      </c>
      <c r="D95" s="337" t="s">
        <v>19</v>
      </c>
    </row>
    <row r="96" spans="2:4" ht="15">
      <c r="B96" s="370">
        <v>42758</v>
      </c>
      <c r="C96" s="349">
        <v>100</v>
      </c>
      <c r="D96" s="337" t="s">
        <v>19</v>
      </c>
    </row>
    <row r="97" spans="2:4" ht="15">
      <c r="B97" s="370">
        <v>42758</v>
      </c>
      <c r="C97" s="349">
        <v>100</v>
      </c>
      <c r="D97" s="337" t="s">
        <v>19</v>
      </c>
    </row>
    <row r="98" spans="2:4" ht="15">
      <c r="B98" s="370">
        <v>42759</v>
      </c>
      <c r="C98" s="349">
        <v>10</v>
      </c>
      <c r="D98" s="337" t="s">
        <v>19</v>
      </c>
    </row>
    <row r="99" spans="2:4" ht="15">
      <c r="B99" s="370">
        <v>42759</v>
      </c>
      <c r="C99" s="349">
        <v>100</v>
      </c>
      <c r="D99" s="337" t="s">
        <v>19</v>
      </c>
    </row>
    <row r="100" spans="2:4" ht="15">
      <c r="B100" s="370">
        <v>42759</v>
      </c>
      <c r="C100" s="349">
        <v>10</v>
      </c>
      <c r="D100" s="337" t="s">
        <v>19</v>
      </c>
    </row>
    <row r="101" spans="2:4" ht="15">
      <c r="B101" s="370">
        <v>42759</v>
      </c>
      <c r="C101" s="349">
        <v>60</v>
      </c>
      <c r="D101" s="337" t="s">
        <v>19</v>
      </c>
    </row>
    <row r="102" spans="2:4" ht="15">
      <c r="B102" s="370">
        <v>42759</v>
      </c>
      <c r="C102" s="349">
        <v>50</v>
      </c>
      <c r="D102" s="337" t="s">
        <v>19</v>
      </c>
    </row>
    <row r="103" spans="2:4" ht="15">
      <c r="B103" s="370">
        <v>42760</v>
      </c>
      <c r="C103" s="349">
        <v>50</v>
      </c>
      <c r="D103" s="337" t="s">
        <v>19</v>
      </c>
    </row>
    <row r="104" spans="2:4" ht="15">
      <c r="B104" s="370">
        <v>42760</v>
      </c>
      <c r="C104" s="349">
        <v>300</v>
      </c>
      <c r="D104" s="337" t="s">
        <v>19</v>
      </c>
    </row>
    <row r="105" spans="2:4" ht="15">
      <c r="B105" s="370">
        <v>42760</v>
      </c>
      <c r="C105" s="349">
        <v>45</v>
      </c>
      <c r="D105" s="337" t="s">
        <v>19</v>
      </c>
    </row>
    <row r="106" spans="2:4" ht="15">
      <c r="B106" s="370">
        <v>42760</v>
      </c>
      <c r="C106" s="349">
        <v>500</v>
      </c>
      <c r="D106" s="338" t="s">
        <v>19</v>
      </c>
    </row>
    <row r="107" spans="2:4" ht="15">
      <c r="B107" s="370">
        <v>42760</v>
      </c>
      <c r="C107" s="349">
        <v>50</v>
      </c>
      <c r="D107" s="338" t="s">
        <v>19</v>
      </c>
    </row>
    <row r="108" spans="2:4" ht="15">
      <c r="B108" s="370">
        <v>42760</v>
      </c>
      <c r="C108" s="349">
        <v>50</v>
      </c>
      <c r="D108" s="338" t="s">
        <v>19</v>
      </c>
    </row>
    <row r="109" spans="2:4" ht="15">
      <c r="B109" s="370">
        <v>42760</v>
      </c>
      <c r="C109" s="349">
        <v>10</v>
      </c>
      <c r="D109" s="338" t="s">
        <v>19</v>
      </c>
    </row>
    <row r="110" spans="2:4" ht="15">
      <c r="B110" s="370">
        <v>42761</v>
      </c>
      <c r="C110" s="349">
        <v>100</v>
      </c>
      <c r="D110" s="338" t="s">
        <v>19</v>
      </c>
    </row>
    <row r="111" spans="2:4" ht="15">
      <c r="B111" s="370">
        <v>42761</v>
      </c>
      <c r="C111" s="349">
        <v>100</v>
      </c>
      <c r="D111" s="338" t="s">
        <v>19</v>
      </c>
    </row>
    <row r="112" spans="2:4" ht="15">
      <c r="B112" s="370">
        <v>42761</v>
      </c>
      <c r="C112" s="349">
        <v>940</v>
      </c>
      <c r="D112" s="338" t="s">
        <v>19</v>
      </c>
    </row>
    <row r="113" spans="2:4" ht="15">
      <c r="B113" s="370">
        <v>42761</v>
      </c>
      <c r="C113" s="349">
        <v>100</v>
      </c>
      <c r="D113" s="338" t="s">
        <v>19</v>
      </c>
    </row>
    <row r="114" spans="2:4" ht="15">
      <c r="B114" s="370">
        <v>42761</v>
      </c>
      <c r="C114" s="349">
        <v>87</v>
      </c>
      <c r="D114" s="338" t="s">
        <v>19</v>
      </c>
    </row>
    <row r="115" spans="2:4" ht="15">
      <c r="B115" s="370">
        <v>42761</v>
      </c>
      <c r="C115" s="349">
        <v>50</v>
      </c>
      <c r="D115" s="338" t="s">
        <v>19</v>
      </c>
    </row>
    <row r="116" spans="2:4" ht="15">
      <c r="B116" s="370">
        <v>42761</v>
      </c>
      <c r="C116" s="349">
        <v>100</v>
      </c>
      <c r="D116" s="338" t="s">
        <v>19</v>
      </c>
    </row>
    <row r="117" spans="2:4" ht="15">
      <c r="B117" s="370">
        <v>42761</v>
      </c>
      <c r="C117" s="349">
        <v>25</v>
      </c>
      <c r="D117" s="338" t="s">
        <v>19</v>
      </c>
    </row>
    <row r="118" spans="2:4" ht="15">
      <c r="B118" s="370">
        <v>42762</v>
      </c>
      <c r="C118" s="349">
        <v>2000</v>
      </c>
      <c r="D118" s="338" t="s">
        <v>19</v>
      </c>
    </row>
    <row r="119" spans="2:4" ht="15">
      <c r="B119" s="370">
        <v>42762</v>
      </c>
      <c r="C119" s="349">
        <v>200</v>
      </c>
      <c r="D119" s="338" t="s">
        <v>19</v>
      </c>
    </row>
    <row r="120" spans="2:4" ht="15">
      <c r="B120" s="370">
        <v>42762</v>
      </c>
      <c r="C120" s="349">
        <v>1000</v>
      </c>
      <c r="D120" s="338" t="s">
        <v>19</v>
      </c>
    </row>
    <row r="121" spans="2:4" ht="15">
      <c r="B121" s="370">
        <v>42762</v>
      </c>
      <c r="C121" s="349">
        <v>150</v>
      </c>
      <c r="D121" s="338" t="s">
        <v>19</v>
      </c>
    </row>
    <row r="122" spans="2:4" ht="15">
      <c r="B122" s="370">
        <v>42762</v>
      </c>
      <c r="C122" s="349">
        <v>200</v>
      </c>
      <c r="D122" s="338" t="s">
        <v>19</v>
      </c>
    </row>
    <row r="123" spans="2:4" ht="15">
      <c r="B123" s="370">
        <v>42763</v>
      </c>
      <c r="C123" s="349">
        <v>100</v>
      </c>
      <c r="D123" s="338" t="s">
        <v>19</v>
      </c>
    </row>
    <row r="124" spans="2:4" ht="15">
      <c r="B124" s="370">
        <v>42763</v>
      </c>
      <c r="C124" s="349">
        <v>200</v>
      </c>
      <c r="D124" s="338" t="s">
        <v>19</v>
      </c>
    </row>
    <row r="125" spans="2:4" ht="15">
      <c r="B125" s="370">
        <v>42763</v>
      </c>
      <c r="C125" s="349">
        <v>20</v>
      </c>
      <c r="D125" s="338" t="s">
        <v>19</v>
      </c>
    </row>
    <row r="126" spans="2:4" ht="15">
      <c r="B126" s="370">
        <v>42765</v>
      </c>
      <c r="C126" s="349">
        <v>100</v>
      </c>
      <c r="D126" s="338" t="s">
        <v>19</v>
      </c>
    </row>
    <row r="127" spans="2:4" ht="15">
      <c r="B127" s="370">
        <v>42765</v>
      </c>
      <c r="C127" s="349">
        <v>25</v>
      </c>
      <c r="D127" s="338" t="s">
        <v>19</v>
      </c>
    </row>
    <row r="128" spans="2:4" ht="15">
      <c r="B128" s="370">
        <v>42765</v>
      </c>
      <c r="C128" s="349">
        <v>150</v>
      </c>
      <c r="D128" s="338" t="s">
        <v>19</v>
      </c>
    </row>
    <row r="129" spans="2:4" ht="15">
      <c r="B129" s="370">
        <v>42766</v>
      </c>
      <c r="C129" s="349">
        <v>500</v>
      </c>
      <c r="D129" s="338" t="s">
        <v>19</v>
      </c>
    </row>
    <row r="130" spans="2:4" ht="15">
      <c r="B130" s="370">
        <v>42766</v>
      </c>
      <c r="C130" s="349">
        <v>1000</v>
      </c>
      <c r="D130" s="338" t="s">
        <v>19</v>
      </c>
    </row>
    <row r="131" spans="2:4" ht="15">
      <c r="B131" s="370">
        <v>42766</v>
      </c>
      <c r="C131" s="349">
        <v>1000</v>
      </c>
      <c r="D131" s="338" t="s">
        <v>19</v>
      </c>
    </row>
    <row r="132" spans="2:4" ht="15">
      <c r="B132" s="370">
        <v>42766</v>
      </c>
      <c r="C132" s="349">
        <v>100</v>
      </c>
      <c r="D132" s="338" t="s">
        <v>19</v>
      </c>
    </row>
    <row r="133" spans="2:4" ht="15">
      <c r="B133" s="370">
        <v>42766</v>
      </c>
      <c r="C133" s="349">
        <v>300</v>
      </c>
      <c r="D133" s="338" t="s">
        <v>19</v>
      </c>
    </row>
    <row r="134" spans="2:4">
      <c r="B134" s="193" t="s">
        <v>27</v>
      </c>
      <c r="C134" s="194">
        <f>SUM(C5:C133)</f>
        <v>34638</v>
      </c>
      <c r="D134" s="195"/>
    </row>
    <row r="135" spans="2:4">
      <c r="B135" s="196" t="s">
        <v>28</v>
      </c>
      <c r="C135" s="194">
        <f>C134*0.04</f>
        <v>1385.52</v>
      </c>
      <c r="D135" s="197"/>
    </row>
  </sheetData>
  <sheetProtection algorithmName="SHA-512" hashValue="zRIFrs3l3GDKKYKRGbeWjBkRtE+mk6HsIA8rTxCMhPZHEMfZxWZ2+HWyD+4DhbSHT+qfioUGPi4tXOV6wKuiFQ==" saltValue="iWlTvCBbEDfAV2kDrfAqhw==" spinCount="100000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6319"/>
  <sheetViews>
    <sheetView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6" style="14" customWidth="1"/>
    <col min="3" max="4" width="18.7109375" style="14" customWidth="1"/>
    <col min="5" max="5" width="18.7109375" style="160" customWidth="1"/>
    <col min="6" max="6" width="18.7109375" style="97" customWidth="1"/>
    <col min="7" max="8" width="9.140625" style="1"/>
    <col min="9" max="9" width="16.85546875" style="1" customWidth="1"/>
    <col min="10" max="10" width="16.7109375" style="1" customWidth="1"/>
    <col min="11" max="11" width="19.7109375" style="1" customWidth="1"/>
    <col min="12" max="16384" width="9.140625" style="1"/>
  </cols>
  <sheetData>
    <row r="1" spans="1:6" ht="36.6" customHeight="1">
      <c r="A1" s="17"/>
      <c r="B1" s="12"/>
      <c r="C1" s="447" t="s">
        <v>161</v>
      </c>
      <c r="D1" s="447"/>
      <c r="E1" s="447"/>
      <c r="F1" s="447"/>
    </row>
    <row r="2" spans="1:6">
      <c r="B2" s="302" t="s">
        <v>11</v>
      </c>
      <c r="C2" s="311">
        <f>SUM(C4168-D4168-D4169-D4170)</f>
        <v>526781.55000000016</v>
      </c>
      <c r="D2" s="312"/>
      <c r="E2" s="312"/>
      <c r="F2" s="313"/>
    </row>
    <row r="3" spans="1:6" ht="13.5" thickBot="1"/>
    <row r="4" spans="1:6" s="24" customFormat="1" ht="36.6" customHeight="1">
      <c r="B4" s="26" t="s">
        <v>7</v>
      </c>
      <c r="C4" s="303" t="s">
        <v>12</v>
      </c>
      <c r="D4" s="303" t="s">
        <v>32</v>
      </c>
      <c r="E4" s="161" t="s">
        <v>8</v>
      </c>
      <c r="F4" s="98" t="s">
        <v>13</v>
      </c>
    </row>
    <row r="5" spans="1:6">
      <c r="B5" s="151">
        <v>42736.000243055554</v>
      </c>
      <c r="C5" s="162">
        <v>50</v>
      </c>
      <c r="D5" s="162">
        <f>SUM(C5-E5)</f>
        <v>2.5</v>
      </c>
      <c r="E5" s="162">
        <v>47.5</v>
      </c>
      <c r="F5" s="248" t="s">
        <v>1345</v>
      </c>
    </row>
    <row r="6" spans="1:6">
      <c r="B6" s="286">
        <v>42736.001597221999</v>
      </c>
      <c r="C6" s="287">
        <v>50</v>
      </c>
      <c r="D6" s="162">
        <f t="shared" ref="D6:D69" si="0">SUM(C6-E6)</f>
        <v>2.4799999999999969</v>
      </c>
      <c r="E6" s="287">
        <v>47.52</v>
      </c>
      <c r="F6" s="288" t="s">
        <v>1346</v>
      </c>
    </row>
    <row r="7" spans="1:6">
      <c r="B7" s="286">
        <v>42736.002835648003</v>
      </c>
      <c r="C7" s="287">
        <v>51</v>
      </c>
      <c r="D7" s="162">
        <f t="shared" si="0"/>
        <v>2.5499999999999972</v>
      </c>
      <c r="E7" s="287">
        <v>48.45</v>
      </c>
      <c r="F7" s="288" t="s">
        <v>1345</v>
      </c>
    </row>
    <row r="8" spans="1:6">
      <c r="B8" s="286">
        <v>42736.034328704001</v>
      </c>
      <c r="C8" s="287">
        <v>50</v>
      </c>
      <c r="D8" s="162">
        <f t="shared" si="0"/>
        <v>2.5</v>
      </c>
      <c r="E8" s="287">
        <v>47.5</v>
      </c>
      <c r="F8" s="288" t="s">
        <v>1347</v>
      </c>
    </row>
    <row r="9" spans="1:6">
      <c r="B9" s="286">
        <v>42736.043599536999</v>
      </c>
      <c r="C9" s="287">
        <v>50</v>
      </c>
      <c r="D9" s="162">
        <f t="shared" si="0"/>
        <v>3.5</v>
      </c>
      <c r="E9" s="287">
        <v>46.5</v>
      </c>
      <c r="F9" s="288" t="s">
        <v>1348</v>
      </c>
    </row>
    <row r="10" spans="1:6">
      <c r="B10" s="286">
        <v>42736.049039352001</v>
      </c>
      <c r="C10" s="287">
        <v>500</v>
      </c>
      <c r="D10" s="162">
        <f t="shared" si="0"/>
        <v>25</v>
      </c>
      <c r="E10" s="287">
        <v>475</v>
      </c>
      <c r="F10" s="288" t="s">
        <v>1349</v>
      </c>
    </row>
    <row r="11" spans="1:6">
      <c r="B11" s="286">
        <v>42736.060555556003</v>
      </c>
      <c r="C11" s="287">
        <v>500</v>
      </c>
      <c r="D11" s="162">
        <f t="shared" si="0"/>
        <v>25</v>
      </c>
      <c r="E11" s="287">
        <v>475</v>
      </c>
      <c r="F11" s="288" t="s">
        <v>1350</v>
      </c>
    </row>
    <row r="12" spans="1:6">
      <c r="B12" s="286">
        <v>42736.096284722</v>
      </c>
      <c r="C12" s="287">
        <v>14</v>
      </c>
      <c r="D12" s="162">
        <f t="shared" si="0"/>
        <v>0.69999999999999929</v>
      </c>
      <c r="E12" s="287">
        <v>13.3</v>
      </c>
      <c r="F12" s="288" t="s">
        <v>1351</v>
      </c>
    </row>
    <row r="13" spans="1:6">
      <c r="B13" s="286">
        <v>42736.097326388997</v>
      </c>
      <c r="C13" s="287">
        <v>100</v>
      </c>
      <c r="D13" s="162">
        <f t="shared" si="0"/>
        <v>5</v>
      </c>
      <c r="E13" s="287">
        <v>95</v>
      </c>
      <c r="F13" s="288" t="s">
        <v>1352</v>
      </c>
    </row>
    <row r="14" spans="1:6">
      <c r="B14" s="286">
        <v>42736.142395832998</v>
      </c>
      <c r="C14" s="287">
        <v>100</v>
      </c>
      <c r="D14" s="162">
        <f t="shared" si="0"/>
        <v>4.9500000000000028</v>
      </c>
      <c r="E14" s="287">
        <v>95.05</v>
      </c>
      <c r="F14" s="288" t="s">
        <v>1353</v>
      </c>
    </row>
    <row r="15" spans="1:6">
      <c r="B15" s="286">
        <v>42736.182326388996</v>
      </c>
      <c r="C15" s="287">
        <v>700</v>
      </c>
      <c r="D15" s="162">
        <f t="shared" si="0"/>
        <v>35</v>
      </c>
      <c r="E15" s="287">
        <v>665</v>
      </c>
      <c r="F15" s="288" t="s">
        <v>1354</v>
      </c>
    </row>
    <row r="16" spans="1:6">
      <c r="B16" s="286">
        <v>42736.292592593003</v>
      </c>
      <c r="C16" s="287">
        <v>200</v>
      </c>
      <c r="D16" s="162">
        <f t="shared" si="0"/>
        <v>10</v>
      </c>
      <c r="E16" s="287">
        <v>190</v>
      </c>
      <c r="F16" s="288" t="s">
        <v>1355</v>
      </c>
    </row>
    <row r="17" spans="2:6">
      <c r="B17" s="286">
        <v>42736.346041666999</v>
      </c>
      <c r="C17" s="287">
        <v>250</v>
      </c>
      <c r="D17" s="162">
        <f t="shared" si="0"/>
        <v>12.5</v>
      </c>
      <c r="E17" s="287">
        <v>237.5</v>
      </c>
      <c r="F17" s="288" t="s">
        <v>1356</v>
      </c>
    </row>
    <row r="18" spans="2:6">
      <c r="B18" s="286">
        <v>42736.376099537003</v>
      </c>
      <c r="C18" s="287">
        <v>75</v>
      </c>
      <c r="D18" s="162">
        <f t="shared" si="0"/>
        <v>3.75</v>
      </c>
      <c r="E18" s="287">
        <v>71.25</v>
      </c>
      <c r="F18" s="288" t="s">
        <v>1357</v>
      </c>
    </row>
    <row r="19" spans="2:6">
      <c r="B19" s="286">
        <v>42736.389629630001</v>
      </c>
      <c r="C19" s="287">
        <v>2000</v>
      </c>
      <c r="D19" s="162">
        <f t="shared" si="0"/>
        <v>99</v>
      </c>
      <c r="E19" s="287">
        <v>1901</v>
      </c>
      <c r="F19" s="288" t="s">
        <v>1358</v>
      </c>
    </row>
    <row r="20" spans="2:6">
      <c r="B20" s="286">
        <v>42736.390659721998</v>
      </c>
      <c r="C20" s="287">
        <v>50</v>
      </c>
      <c r="D20" s="162">
        <f t="shared" si="0"/>
        <v>2.5</v>
      </c>
      <c r="E20" s="287">
        <v>47.5</v>
      </c>
      <c r="F20" s="288" t="s">
        <v>1359</v>
      </c>
    </row>
    <row r="21" spans="2:6">
      <c r="B21" s="286">
        <v>42736.426863426001</v>
      </c>
      <c r="C21" s="287">
        <v>10</v>
      </c>
      <c r="D21" s="162">
        <f t="shared" si="0"/>
        <v>0.5</v>
      </c>
      <c r="E21" s="287">
        <v>9.5</v>
      </c>
      <c r="F21" s="288" t="s">
        <v>1351</v>
      </c>
    </row>
    <row r="22" spans="2:6">
      <c r="B22" s="286">
        <v>42736.435925926002</v>
      </c>
      <c r="C22" s="287">
        <v>1000</v>
      </c>
      <c r="D22" s="162">
        <f t="shared" si="0"/>
        <v>50</v>
      </c>
      <c r="E22" s="287">
        <v>950</v>
      </c>
      <c r="F22" s="288" t="s">
        <v>1360</v>
      </c>
    </row>
    <row r="23" spans="2:6">
      <c r="B23" s="286">
        <v>42736.439236111</v>
      </c>
      <c r="C23" s="287">
        <v>250</v>
      </c>
      <c r="D23" s="162">
        <f t="shared" si="0"/>
        <v>12.5</v>
      </c>
      <c r="E23" s="287">
        <v>237.5</v>
      </c>
      <c r="F23" s="288" t="s">
        <v>1361</v>
      </c>
    </row>
    <row r="24" spans="2:6">
      <c r="B24" s="286">
        <v>42736.443368056003</v>
      </c>
      <c r="C24" s="287">
        <v>100</v>
      </c>
      <c r="D24" s="162">
        <f t="shared" si="0"/>
        <v>5</v>
      </c>
      <c r="E24" s="287">
        <v>95</v>
      </c>
      <c r="F24" s="288" t="s">
        <v>1362</v>
      </c>
    </row>
    <row r="25" spans="2:6">
      <c r="B25" s="286">
        <v>42736.458368056003</v>
      </c>
      <c r="C25" s="287">
        <v>100</v>
      </c>
      <c r="D25" s="162">
        <f t="shared" si="0"/>
        <v>4.9500000000000028</v>
      </c>
      <c r="E25" s="287">
        <v>95.05</v>
      </c>
      <c r="F25" s="288" t="s">
        <v>1363</v>
      </c>
    </row>
    <row r="26" spans="2:6">
      <c r="B26" s="286">
        <v>42736.458796295999</v>
      </c>
      <c r="C26" s="287">
        <v>400</v>
      </c>
      <c r="D26" s="162">
        <f t="shared" si="0"/>
        <v>19.800000000000011</v>
      </c>
      <c r="E26" s="287">
        <v>380.2</v>
      </c>
      <c r="F26" s="288" t="s">
        <v>1364</v>
      </c>
    </row>
    <row r="27" spans="2:6">
      <c r="B27" s="286">
        <v>42736.458831019001</v>
      </c>
      <c r="C27" s="287">
        <v>50</v>
      </c>
      <c r="D27" s="162">
        <f t="shared" si="0"/>
        <v>3.5</v>
      </c>
      <c r="E27" s="287">
        <v>46.5</v>
      </c>
      <c r="F27" s="288" t="s">
        <v>1365</v>
      </c>
    </row>
    <row r="28" spans="2:6">
      <c r="B28" s="286">
        <v>42736.459085647999</v>
      </c>
      <c r="C28" s="287">
        <v>10</v>
      </c>
      <c r="D28" s="162">
        <f t="shared" si="0"/>
        <v>0.69999999999999929</v>
      </c>
      <c r="E28" s="287">
        <v>9.3000000000000007</v>
      </c>
      <c r="F28" s="288" t="s">
        <v>1366</v>
      </c>
    </row>
    <row r="29" spans="2:6">
      <c r="B29" s="286">
        <v>42736.459201389</v>
      </c>
      <c r="C29" s="287">
        <v>50</v>
      </c>
      <c r="D29" s="162">
        <f t="shared" si="0"/>
        <v>2.5</v>
      </c>
      <c r="E29" s="287">
        <v>47.5</v>
      </c>
      <c r="F29" s="288" t="s">
        <v>1367</v>
      </c>
    </row>
    <row r="30" spans="2:6">
      <c r="B30" s="286">
        <v>42736.459212962996</v>
      </c>
      <c r="C30" s="287">
        <v>100</v>
      </c>
      <c r="D30" s="162">
        <f t="shared" si="0"/>
        <v>7</v>
      </c>
      <c r="E30" s="287">
        <v>93</v>
      </c>
      <c r="F30" s="288" t="s">
        <v>1368</v>
      </c>
    </row>
    <row r="31" spans="2:6">
      <c r="B31" s="286">
        <v>42736.459236110997</v>
      </c>
      <c r="C31" s="287">
        <v>20</v>
      </c>
      <c r="D31" s="162">
        <f t="shared" si="0"/>
        <v>1.3999999999999986</v>
      </c>
      <c r="E31" s="287">
        <v>18.600000000000001</v>
      </c>
      <c r="F31" s="288" t="s">
        <v>1369</v>
      </c>
    </row>
    <row r="32" spans="2:6">
      <c r="B32" s="286">
        <v>42736.459270833002</v>
      </c>
      <c r="C32" s="287">
        <v>50</v>
      </c>
      <c r="D32" s="162">
        <f t="shared" si="0"/>
        <v>3.5</v>
      </c>
      <c r="E32" s="287">
        <v>46.5</v>
      </c>
      <c r="F32" s="288" t="s">
        <v>1370</v>
      </c>
    </row>
    <row r="33" spans="2:6">
      <c r="B33" s="286">
        <v>42736.459305556004</v>
      </c>
      <c r="C33" s="287">
        <v>10</v>
      </c>
      <c r="D33" s="162">
        <f t="shared" si="0"/>
        <v>0.69999999999999929</v>
      </c>
      <c r="E33" s="287">
        <v>9.3000000000000007</v>
      </c>
      <c r="F33" s="288" t="s">
        <v>1371</v>
      </c>
    </row>
    <row r="34" spans="2:6">
      <c r="B34" s="286">
        <v>42736.45931713</v>
      </c>
      <c r="C34" s="287">
        <v>50</v>
      </c>
      <c r="D34" s="162">
        <f t="shared" si="0"/>
        <v>3.5</v>
      </c>
      <c r="E34" s="287">
        <v>46.5</v>
      </c>
      <c r="F34" s="288" t="s">
        <v>1372</v>
      </c>
    </row>
    <row r="35" spans="2:6">
      <c r="B35" s="286">
        <v>42736.459699074003</v>
      </c>
      <c r="C35" s="287">
        <v>100</v>
      </c>
      <c r="D35" s="162">
        <f t="shared" si="0"/>
        <v>4.9500000000000028</v>
      </c>
      <c r="E35" s="287">
        <v>95.05</v>
      </c>
      <c r="F35" s="288" t="s">
        <v>1373</v>
      </c>
    </row>
    <row r="36" spans="2:6">
      <c r="B36" s="286">
        <v>42736.459699074003</v>
      </c>
      <c r="C36" s="287">
        <v>100</v>
      </c>
      <c r="D36" s="162">
        <f t="shared" si="0"/>
        <v>5</v>
      </c>
      <c r="E36" s="287">
        <v>95</v>
      </c>
      <c r="F36" s="288" t="s">
        <v>1374</v>
      </c>
    </row>
    <row r="37" spans="2:6">
      <c r="B37" s="286">
        <v>42736.459722222004</v>
      </c>
      <c r="C37" s="287">
        <v>50</v>
      </c>
      <c r="D37" s="162">
        <f t="shared" si="0"/>
        <v>2.4799999999999969</v>
      </c>
      <c r="E37" s="287">
        <v>47.52</v>
      </c>
      <c r="F37" s="288" t="s">
        <v>1375</v>
      </c>
    </row>
    <row r="38" spans="2:6">
      <c r="B38" s="286">
        <v>42736.459849537001</v>
      </c>
      <c r="C38" s="287">
        <v>100</v>
      </c>
      <c r="D38" s="162">
        <f t="shared" si="0"/>
        <v>5</v>
      </c>
      <c r="E38" s="287">
        <v>95</v>
      </c>
      <c r="F38" s="288" t="s">
        <v>1376</v>
      </c>
    </row>
    <row r="39" spans="2:6">
      <c r="B39" s="286">
        <v>42736.46</v>
      </c>
      <c r="C39" s="287">
        <v>200</v>
      </c>
      <c r="D39" s="162">
        <f t="shared" si="0"/>
        <v>10</v>
      </c>
      <c r="E39" s="287">
        <v>190</v>
      </c>
      <c r="F39" s="288" t="s">
        <v>1377</v>
      </c>
    </row>
    <row r="40" spans="2:6">
      <c r="B40" s="286">
        <v>42736.460023148</v>
      </c>
      <c r="C40" s="287">
        <v>500</v>
      </c>
      <c r="D40" s="162">
        <f t="shared" si="0"/>
        <v>25</v>
      </c>
      <c r="E40" s="287">
        <v>475</v>
      </c>
      <c r="F40" s="288" t="s">
        <v>1378</v>
      </c>
    </row>
    <row r="41" spans="2:6">
      <c r="B41" s="286">
        <v>42736.460162037001</v>
      </c>
      <c r="C41" s="287">
        <v>100</v>
      </c>
      <c r="D41" s="162">
        <f t="shared" si="0"/>
        <v>4.9500000000000028</v>
      </c>
      <c r="E41" s="287">
        <v>95.05</v>
      </c>
      <c r="F41" s="288" t="s">
        <v>1379</v>
      </c>
    </row>
    <row r="42" spans="2:6">
      <c r="B42" s="286">
        <v>42736.460335648</v>
      </c>
      <c r="C42" s="287">
        <v>500</v>
      </c>
      <c r="D42" s="162">
        <f t="shared" si="0"/>
        <v>24.75</v>
      </c>
      <c r="E42" s="287">
        <v>475.25</v>
      </c>
      <c r="F42" s="288" t="s">
        <v>1380</v>
      </c>
    </row>
    <row r="43" spans="2:6">
      <c r="B43" s="286">
        <v>42736.464201388997</v>
      </c>
      <c r="C43" s="287">
        <v>1000</v>
      </c>
      <c r="D43" s="162">
        <f t="shared" si="0"/>
        <v>49.5</v>
      </c>
      <c r="E43" s="287">
        <v>950.5</v>
      </c>
      <c r="F43" s="288" t="s">
        <v>1381</v>
      </c>
    </row>
    <row r="44" spans="2:6">
      <c r="B44" s="286">
        <v>42736.465902778</v>
      </c>
      <c r="C44" s="287">
        <v>5000</v>
      </c>
      <c r="D44" s="162">
        <f t="shared" si="0"/>
        <v>250</v>
      </c>
      <c r="E44" s="287">
        <v>4750</v>
      </c>
      <c r="F44" s="288" t="s">
        <v>1382</v>
      </c>
    </row>
    <row r="45" spans="2:6">
      <c r="B45" s="286">
        <v>42736.485844907002</v>
      </c>
      <c r="C45" s="287">
        <v>100</v>
      </c>
      <c r="D45" s="162">
        <f t="shared" si="0"/>
        <v>5</v>
      </c>
      <c r="E45" s="287">
        <v>95</v>
      </c>
      <c r="F45" s="288" t="s">
        <v>1383</v>
      </c>
    </row>
    <row r="46" spans="2:6">
      <c r="B46" s="286">
        <v>42736.487002315</v>
      </c>
      <c r="C46" s="287">
        <v>65</v>
      </c>
      <c r="D46" s="162">
        <f t="shared" si="0"/>
        <v>4.5499999999999972</v>
      </c>
      <c r="E46" s="287">
        <v>60.45</v>
      </c>
      <c r="F46" s="288" t="s">
        <v>1384</v>
      </c>
    </row>
    <row r="47" spans="2:6">
      <c r="B47" s="286">
        <v>42736.490740740999</v>
      </c>
      <c r="C47" s="287">
        <v>1000</v>
      </c>
      <c r="D47" s="162">
        <f t="shared" si="0"/>
        <v>50</v>
      </c>
      <c r="E47" s="287">
        <v>950</v>
      </c>
      <c r="F47" s="288" t="s">
        <v>1385</v>
      </c>
    </row>
    <row r="48" spans="2:6">
      <c r="B48" s="286">
        <v>42736.493564814999</v>
      </c>
      <c r="C48" s="287">
        <v>100</v>
      </c>
      <c r="D48" s="162">
        <f t="shared" si="0"/>
        <v>5</v>
      </c>
      <c r="E48" s="287">
        <v>95</v>
      </c>
      <c r="F48" s="288" t="s">
        <v>1352</v>
      </c>
    </row>
    <row r="49" spans="2:6">
      <c r="B49" s="286">
        <v>42736.521307870004</v>
      </c>
      <c r="C49" s="287">
        <v>15</v>
      </c>
      <c r="D49" s="162">
        <f t="shared" si="0"/>
        <v>0.75</v>
      </c>
      <c r="E49" s="287">
        <v>14.25</v>
      </c>
      <c r="F49" s="288" t="s">
        <v>1386</v>
      </c>
    </row>
    <row r="50" spans="2:6">
      <c r="B50" s="286">
        <v>42736.527002315001</v>
      </c>
      <c r="C50" s="287">
        <v>100</v>
      </c>
      <c r="D50" s="162">
        <f t="shared" si="0"/>
        <v>7</v>
      </c>
      <c r="E50" s="287">
        <v>93</v>
      </c>
      <c r="F50" s="288" t="s">
        <v>1387</v>
      </c>
    </row>
    <row r="51" spans="2:6">
      <c r="B51" s="286">
        <v>42736.587708332998</v>
      </c>
      <c r="C51" s="287">
        <v>100</v>
      </c>
      <c r="D51" s="162">
        <f t="shared" si="0"/>
        <v>4.9500000000000028</v>
      </c>
      <c r="E51" s="287">
        <v>95.05</v>
      </c>
      <c r="F51" s="288" t="s">
        <v>1388</v>
      </c>
    </row>
    <row r="52" spans="2:6">
      <c r="B52" s="286">
        <v>42736.592546296</v>
      </c>
      <c r="C52" s="287">
        <v>100</v>
      </c>
      <c r="D52" s="162">
        <f t="shared" si="0"/>
        <v>7</v>
      </c>
      <c r="E52" s="287">
        <v>93</v>
      </c>
      <c r="F52" s="288" t="s">
        <v>1389</v>
      </c>
    </row>
    <row r="53" spans="2:6">
      <c r="B53" s="286">
        <v>42736.603622684997</v>
      </c>
      <c r="C53" s="287">
        <v>100</v>
      </c>
      <c r="D53" s="162">
        <f t="shared" si="0"/>
        <v>4.9500000000000028</v>
      </c>
      <c r="E53" s="287">
        <v>95.05</v>
      </c>
      <c r="F53" s="288" t="s">
        <v>1390</v>
      </c>
    </row>
    <row r="54" spans="2:6">
      <c r="B54" s="286">
        <v>42736.609236110999</v>
      </c>
      <c r="C54" s="287">
        <v>50</v>
      </c>
      <c r="D54" s="162">
        <f t="shared" si="0"/>
        <v>2.5</v>
      </c>
      <c r="E54" s="287">
        <v>47.5</v>
      </c>
      <c r="F54" s="288" t="s">
        <v>1391</v>
      </c>
    </row>
    <row r="55" spans="2:6">
      <c r="B55" s="286">
        <v>42736.609305555998</v>
      </c>
      <c r="C55" s="287">
        <v>50</v>
      </c>
      <c r="D55" s="162">
        <f t="shared" si="0"/>
        <v>2.5</v>
      </c>
      <c r="E55" s="287">
        <v>47.5</v>
      </c>
      <c r="F55" s="288" t="s">
        <v>1392</v>
      </c>
    </row>
    <row r="56" spans="2:6">
      <c r="B56" s="286">
        <v>42736.609699073997</v>
      </c>
      <c r="C56" s="287">
        <v>100</v>
      </c>
      <c r="D56" s="162">
        <f t="shared" si="0"/>
        <v>5</v>
      </c>
      <c r="E56" s="287">
        <v>95</v>
      </c>
      <c r="F56" s="288" t="s">
        <v>1393</v>
      </c>
    </row>
    <row r="57" spans="2:6">
      <c r="B57" s="286">
        <v>42736.609861110999</v>
      </c>
      <c r="C57" s="287">
        <v>100</v>
      </c>
      <c r="D57" s="162">
        <f t="shared" si="0"/>
        <v>5</v>
      </c>
      <c r="E57" s="287">
        <v>95</v>
      </c>
      <c r="F57" s="288" t="s">
        <v>1394</v>
      </c>
    </row>
    <row r="58" spans="2:6">
      <c r="B58" s="286">
        <v>42736.610347221998</v>
      </c>
      <c r="C58" s="287">
        <v>100</v>
      </c>
      <c r="D58" s="162">
        <f t="shared" si="0"/>
        <v>5</v>
      </c>
      <c r="E58" s="287">
        <v>95</v>
      </c>
      <c r="F58" s="288" t="s">
        <v>1395</v>
      </c>
    </row>
    <row r="59" spans="2:6">
      <c r="B59" s="286">
        <v>42736.611087963</v>
      </c>
      <c r="C59" s="287">
        <v>200</v>
      </c>
      <c r="D59" s="162">
        <f t="shared" si="0"/>
        <v>10</v>
      </c>
      <c r="E59" s="287">
        <v>190</v>
      </c>
      <c r="F59" s="288" t="s">
        <v>1396</v>
      </c>
    </row>
    <row r="60" spans="2:6">
      <c r="B60" s="286">
        <v>42736.611423611001</v>
      </c>
      <c r="C60" s="287">
        <v>50</v>
      </c>
      <c r="D60" s="162">
        <f t="shared" si="0"/>
        <v>2.4799999999999969</v>
      </c>
      <c r="E60" s="287">
        <v>47.52</v>
      </c>
      <c r="F60" s="288" t="s">
        <v>1397</v>
      </c>
    </row>
    <row r="61" spans="2:6">
      <c r="B61" s="286">
        <v>42736.612048611001</v>
      </c>
      <c r="C61" s="287">
        <v>80</v>
      </c>
      <c r="D61" s="162">
        <f t="shared" si="0"/>
        <v>3.9599999999999937</v>
      </c>
      <c r="E61" s="287">
        <v>76.040000000000006</v>
      </c>
      <c r="F61" s="288" t="s">
        <v>1398</v>
      </c>
    </row>
    <row r="62" spans="2:6">
      <c r="B62" s="286">
        <v>42736.612777777998</v>
      </c>
      <c r="C62" s="287">
        <v>250</v>
      </c>
      <c r="D62" s="162">
        <f t="shared" si="0"/>
        <v>12.5</v>
      </c>
      <c r="E62" s="287">
        <v>237.5</v>
      </c>
      <c r="F62" s="288" t="s">
        <v>1399</v>
      </c>
    </row>
    <row r="63" spans="2:6">
      <c r="B63" s="286">
        <v>42736.613495370002</v>
      </c>
      <c r="C63" s="287">
        <v>100</v>
      </c>
      <c r="D63" s="162">
        <f t="shared" si="0"/>
        <v>5</v>
      </c>
      <c r="E63" s="287">
        <v>95</v>
      </c>
      <c r="F63" s="288" t="s">
        <v>1400</v>
      </c>
    </row>
    <row r="64" spans="2:6">
      <c r="B64" s="286">
        <v>42736.642314814999</v>
      </c>
      <c r="C64" s="287">
        <v>100</v>
      </c>
      <c r="D64" s="162">
        <f t="shared" si="0"/>
        <v>5</v>
      </c>
      <c r="E64" s="287">
        <v>95</v>
      </c>
      <c r="F64" s="288" t="s">
        <v>1401</v>
      </c>
    </row>
    <row r="65" spans="2:6">
      <c r="B65" s="286">
        <v>42736.652523147997</v>
      </c>
      <c r="C65" s="287">
        <v>50</v>
      </c>
      <c r="D65" s="162">
        <f t="shared" si="0"/>
        <v>2.5</v>
      </c>
      <c r="E65" s="287">
        <v>47.5</v>
      </c>
      <c r="F65" s="288" t="s">
        <v>1402</v>
      </c>
    </row>
    <row r="66" spans="2:6">
      <c r="B66" s="286">
        <v>42736.652812499997</v>
      </c>
      <c r="C66" s="287">
        <v>300</v>
      </c>
      <c r="D66" s="162">
        <f t="shared" si="0"/>
        <v>15</v>
      </c>
      <c r="E66" s="287">
        <v>285</v>
      </c>
      <c r="F66" s="288" t="s">
        <v>1403</v>
      </c>
    </row>
    <row r="67" spans="2:6">
      <c r="B67" s="286">
        <v>42736.654409722003</v>
      </c>
      <c r="C67" s="287">
        <v>100</v>
      </c>
      <c r="D67" s="162">
        <f t="shared" si="0"/>
        <v>5</v>
      </c>
      <c r="E67" s="287">
        <v>95</v>
      </c>
      <c r="F67" s="288" t="s">
        <v>1404</v>
      </c>
    </row>
    <row r="68" spans="2:6">
      <c r="B68" s="286">
        <v>42736.655011574003</v>
      </c>
      <c r="C68" s="287">
        <v>500</v>
      </c>
      <c r="D68" s="162">
        <f t="shared" si="0"/>
        <v>25</v>
      </c>
      <c r="E68" s="287">
        <v>475</v>
      </c>
      <c r="F68" s="288" t="s">
        <v>1405</v>
      </c>
    </row>
    <row r="69" spans="2:6">
      <c r="B69" s="286">
        <v>42736.667708333</v>
      </c>
      <c r="C69" s="287">
        <v>250</v>
      </c>
      <c r="D69" s="162">
        <f t="shared" si="0"/>
        <v>12.5</v>
      </c>
      <c r="E69" s="287">
        <v>237.5</v>
      </c>
      <c r="F69" s="288" t="s">
        <v>1406</v>
      </c>
    </row>
    <row r="70" spans="2:6">
      <c r="B70" s="286">
        <v>42736.673090277996</v>
      </c>
      <c r="C70" s="287">
        <v>100</v>
      </c>
      <c r="D70" s="162">
        <f t="shared" ref="D70:D133" si="1">SUM(C70-E70)</f>
        <v>4.9500000000000028</v>
      </c>
      <c r="E70" s="287">
        <v>95.05</v>
      </c>
      <c r="F70" s="288" t="s">
        <v>1407</v>
      </c>
    </row>
    <row r="71" spans="2:6">
      <c r="B71" s="286">
        <v>42736.673287037003</v>
      </c>
      <c r="C71" s="287">
        <v>150</v>
      </c>
      <c r="D71" s="162">
        <f t="shared" si="1"/>
        <v>7.5</v>
      </c>
      <c r="E71" s="287">
        <v>142.5</v>
      </c>
      <c r="F71" s="288" t="s">
        <v>1408</v>
      </c>
    </row>
    <row r="72" spans="2:6">
      <c r="B72" s="286">
        <v>42736.673645832998</v>
      </c>
      <c r="C72" s="287">
        <v>100</v>
      </c>
      <c r="D72" s="162">
        <f t="shared" si="1"/>
        <v>5</v>
      </c>
      <c r="E72" s="287">
        <v>95</v>
      </c>
      <c r="F72" s="288" t="s">
        <v>1409</v>
      </c>
    </row>
    <row r="73" spans="2:6">
      <c r="B73" s="286">
        <v>42736.674456018998</v>
      </c>
      <c r="C73" s="287">
        <v>100</v>
      </c>
      <c r="D73" s="162">
        <f t="shared" si="1"/>
        <v>5</v>
      </c>
      <c r="E73" s="287">
        <v>95</v>
      </c>
      <c r="F73" s="288" t="s">
        <v>1410</v>
      </c>
    </row>
    <row r="74" spans="2:6">
      <c r="B74" s="286">
        <v>42736.679340278002</v>
      </c>
      <c r="C74" s="287">
        <v>500</v>
      </c>
      <c r="D74" s="162">
        <f t="shared" si="1"/>
        <v>25</v>
      </c>
      <c r="E74" s="287">
        <v>475</v>
      </c>
      <c r="F74" s="288" t="s">
        <v>1411</v>
      </c>
    </row>
    <row r="75" spans="2:6">
      <c r="B75" s="286">
        <v>42736.684444443999</v>
      </c>
      <c r="C75" s="287">
        <v>1000</v>
      </c>
      <c r="D75" s="162">
        <f t="shared" si="1"/>
        <v>50</v>
      </c>
      <c r="E75" s="287">
        <v>950</v>
      </c>
      <c r="F75" s="288" t="s">
        <v>1412</v>
      </c>
    </row>
    <row r="76" spans="2:6">
      <c r="B76" s="286">
        <v>42736.685381944</v>
      </c>
      <c r="C76" s="287">
        <v>70</v>
      </c>
      <c r="D76" s="162">
        <f t="shared" si="1"/>
        <v>3.5</v>
      </c>
      <c r="E76" s="287">
        <v>66.5</v>
      </c>
      <c r="F76" s="288" t="s">
        <v>1413</v>
      </c>
    </row>
    <row r="77" spans="2:6">
      <c r="B77" s="286">
        <v>42736.718449073996</v>
      </c>
      <c r="C77" s="287">
        <v>1000</v>
      </c>
      <c r="D77" s="162">
        <f t="shared" si="1"/>
        <v>50</v>
      </c>
      <c r="E77" s="287">
        <v>950</v>
      </c>
      <c r="F77" s="288" t="s">
        <v>1414</v>
      </c>
    </row>
    <row r="78" spans="2:6">
      <c r="B78" s="286">
        <v>42736.775381943997</v>
      </c>
      <c r="C78" s="287">
        <v>200</v>
      </c>
      <c r="D78" s="162">
        <f t="shared" si="1"/>
        <v>10</v>
      </c>
      <c r="E78" s="287">
        <v>190</v>
      </c>
      <c r="F78" s="288" t="s">
        <v>1415</v>
      </c>
    </row>
    <row r="79" spans="2:6">
      <c r="B79" s="286">
        <v>42736.775416666998</v>
      </c>
      <c r="C79" s="287">
        <v>150</v>
      </c>
      <c r="D79" s="162">
        <f t="shared" si="1"/>
        <v>7.5</v>
      </c>
      <c r="E79" s="287">
        <v>142.5</v>
      </c>
      <c r="F79" s="288" t="s">
        <v>1416</v>
      </c>
    </row>
    <row r="80" spans="2:6">
      <c r="B80" s="286">
        <v>42736.775428241002</v>
      </c>
      <c r="C80" s="287">
        <v>100</v>
      </c>
      <c r="D80" s="162">
        <f t="shared" si="1"/>
        <v>4.9500000000000028</v>
      </c>
      <c r="E80" s="287">
        <v>95.05</v>
      </c>
      <c r="F80" s="288" t="s">
        <v>1417</v>
      </c>
    </row>
    <row r="81" spans="2:6">
      <c r="B81" s="286">
        <v>42736.775532407002</v>
      </c>
      <c r="C81" s="287">
        <v>100</v>
      </c>
      <c r="D81" s="162">
        <f t="shared" si="1"/>
        <v>5</v>
      </c>
      <c r="E81" s="287">
        <v>95</v>
      </c>
      <c r="F81" s="288" t="s">
        <v>1418</v>
      </c>
    </row>
    <row r="82" spans="2:6">
      <c r="B82" s="286">
        <v>42736.775567129996</v>
      </c>
      <c r="C82" s="287">
        <v>50</v>
      </c>
      <c r="D82" s="162">
        <f t="shared" si="1"/>
        <v>2.5</v>
      </c>
      <c r="E82" s="287">
        <v>47.5</v>
      </c>
      <c r="F82" s="288" t="s">
        <v>1419</v>
      </c>
    </row>
    <row r="83" spans="2:6">
      <c r="B83" s="286">
        <v>42736.775844907002</v>
      </c>
      <c r="C83" s="287">
        <v>100</v>
      </c>
      <c r="D83" s="162">
        <f t="shared" si="1"/>
        <v>5</v>
      </c>
      <c r="E83" s="287">
        <v>95</v>
      </c>
      <c r="F83" s="288" t="s">
        <v>1420</v>
      </c>
    </row>
    <row r="84" spans="2:6">
      <c r="B84" s="286">
        <v>42736.777071759003</v>
      </c>
      <c r="C84" s="287">
        <v>100</v>
      </c>
      <c r="D84" s="162">
        <f t="shared" si="1"/>
        <v>5</v>
      </c>
      <c r="E84" s="287">
        <v>95</v>
      </c>
      <c r="F84" s="288" t="s">
        <v>1421</v>
      </c>
    </row>
    <row r="85" spans="2:6">
      <c r="B85" s="286">
        <v>42736.777129629998</v>
      </c>
      <c r="C85" s="287">
        <v>200</v>
      </c>
      <c r="D85" s="162">
        <f t="shared" si="1"/>
        <v>10</v>
      </c>
      <c r="E85" s="287">
        <v>190</v>
      </c>
      <c r="F85" s="288" t="s">
        <v>1422</v>
      </c>
    </row>
    <row r="86" spans="2:6">
      <c r="B86" s="286">
        <v>42736.777280093003</v>
      </c>
      <c r="C86" s="287">
        <v>200</v>
      </c>
      <c r="D86" s="162">
        <f t="shared" si="1"/>
        <v>10</v>
      </c>
      <c r="E86" s="287">
        <v>190</v>
      </c>
      <c r="F86" s="288" t="s">
        <v>1423</v>
      </c>
    </row>
    <row r="87" spans="2:6">
      <c r="B87" s="286">
        <v>42736.777997685</v>
      </c>
      <c r="C87" s="287">
        <v>4000</v>
      </c>
      <c r="D87" s="162">
        <f t="shared" si="1"/>
        <v>200</v>
      </c>
      <c r="E87" s="287">
        <v>3800</v>
      </c>
      <c r="F87" s="288" t="s">
        <v>1424</v>
      </c>
    </row>
    <row r="88" spans="2:6">
      <c r="B88" s="286">
        <v>42736.778634258997</v>
      </c>
      <c r="C88" s="287">
        <v>300</v>
      </c>
      <c r="D88" s="162">
        <f t="shared" si="1"/>
        <v>15</v>
      </c>
      <c r="E88" s="287">
        <v>285</v>
      </c>
      <c r="F88" s="288" t="s">
        <v>1425</v>
      </c>
    </row>
    <row r="89" spans="2:6">
      <c r="B89" s="286">
        <v>42736.784074073999</v>
      </c>
      <c r="C89" s="287">
        <v>100</v>
      </c>
      <c r="D89" s="162">
        <f t="shared" si="1"/>
        <v>4.9500000000000028</v>
      </c>
      <c r="E89" s="287">
        <v>95.05</v>
      </c>
      <c r="F89" s="288" t="s">
        <v>1426</v>
      </c>
    </row>
    <row r="90" spans="2:6">
      <c r="B90" s="286">
        <v>42736.796319444002</v>
      </c>
      <c r="C90" s="287">
        <v>10</v>
      </c>
      <c r="D90" s="162">
        <f t="shared" si="1"/>
        <v>0.5</v>
      </c>
      <c r="E90" s="287">
        <v>9.5</v>
      </c>
      <c r="F90" s="288" t="s">
        <v>1427</v>
      </c>
    </row>
    <row r="91" spans="2:6">
      <c r="B91" s="286">
        <v>42736.809270833</v>
      </c>
      <c r="C91" s="287">
        <v>100</v>
      </c>
      <c r="D91" s="162">
        <f t="shared" si="1"/>
        <v>5</v>
      </c>
      <c r="E91" s="287">
        <v>95</v>
      </c>
      <c r="F91" s="288" t="s">
        <v>1428</v>
      </c>
    </row>
    <row r="92" spans="2:6">
      <c r="B92" s="286">
        <v>42736.835300926003</v>
      </c>
      <c r="C92" s="287">
        <v>50</v>
      </c>
      <c r="D92" s="162">
        <f t="shared" si="1"/>
        <v>2.5</v>
      </c>
      <c r="E92" s="287">
        <v>47.5</v>
      </c>
      <c r="F92" s="288" t="s">
        <v>1429</v>
      </c>
    </row>
    <row r="93" spans="2:6">
      <c r="B93" s="286">
        <v>42736.838854166999</v>
      </c>
      <c r="C93" s="287">
        <v>100</v>
      </c>
      <c r="D93" s="162">
        <f t="shared" si="1"/>
        <v>5</v>
      </c>
      <c r="E93" s="287">
        <v>95</v>
      </c>
      <c r="F93" s="288" t="s">
        <v>1430</v>
      </c>
    </row>
    <row r="94" spans="2:6">
      <c r="B94" s="286">
        <v>42736.838888888997</v>
      </c>
      <c r="C94" s="287">
        <v>300</v>
      </c>
      <c r="D94" s="162">
        <f t="shared" si="1"/>
        <v>15</v>
      </c>
      <c r="E94" s="287">
        <v>285</v>
      </c>
      <c r="F94" s="288" t="s">
        <v>1431</v>
      </c>
    </row>
    <row r="95" spans="2:6">
      <c r="B95" s="286">
        <v>42736.839085647996</v>
      </c>
      <c r="C95" s="287">
        <v>100</v>
      </c>
      <c r="D95" s="162">
        <f t="shared" si="1"/>
        <v>5</v>
      </c>
      <c r="E95" s="287">
        <v>95</v>
      </c>
      <c r="F95" s="288" t="s">
        <v>1432</v>
      </c>
    </row>
    <row r="96" spans="2:6">
      <c r="B96" s="286">
        <v>42736.839340277998</v>
      </c>
      <c r="C96" s="287">
        <v>100</v>
      </c>
      <c r="D96" s="162">
        <f t="shared" si="1"/>
        <v>5</v>
      </c>
      <c r="E96" s="287">
        <v>95</v>
      </c>
      <c r="F96" s="288" t="s">
        <v>1433</v>
      </c>
    </row>
    <row r="97" spans="2:6">
      <c r="B97" s="286">
        <v>42736.839664352003</v>
      </c>
      <c r="C97" s="287">
        <v>100</v>
      </c>
      <c r="D97" s="162">
        <f t="shared" si="1"/>
        <v>4.9500000000000028</v>
      </c>
      <c r="E97" s="287">
        <v>95.05</v>
      </c>
      <c r="F97" s="288" t="s">
        <v>1434</v>
      </c>
    </row>
    <row r="98" spans="2:6">
      <c r="B98" s="286">
        <v>42736.839745370002</v>
      </c>
      <c r="C98" s="287">
        <v>150</v>
      </c>
      <c r="D98" s="162">
        <f t="shared" si="1"/>
        <v>7.5</v>
      </c>
      <c r="E98" s="287">
        <v>142.5</v>
      </c>
      <c r="F98" s="288" t="s">
        <v>1435</v>
      </c>
    </row>
    <row r="99" spans="2:6">
      <c r="B99" s="286">
        <v>42736.839780093003</v>
      </c>
      <c r="C99" s="287">
        <v>50</v>
      </c>
      <c r="D99" s="162">
        <f t="shared" si="1"/>
        <v>2.4799999999999969</v>
      </c>
      <c r="E99" s="287">
        <v>47.52</v>
      </c>
      <c r="F99" s="288" t="s">
        <v>1436</v>
      </c>
    </row>
    <row r="100" spans="2:6">
      <c r="B100" s="286">
        <v>42736.839837963002</v>
      </c>
      <c r="C100" s="287">
        <v>100</v>
      </c>
      <c r="D100" s="162">
        <f t="shared" si="1"/>
        <v>5</v>
      </c>
      <c r="E100" s="287">
        <v>95</v>
      </c>
      <c r="F100" s="288" t="s">
        <v>1437</v>
      </c>
    </row>
    <row r="101" spans="2:6">
      <c r="B101" s="286">
        <v>42736.839953704002</v>
      </c>
      <c r="C101" s="287">
        <v>100</v>
      </c>
      <c r="D101" s="162">
        <f t="shared" si="1"/>
        <v>5</v>
      </c>
      <c r="E101" s="287">
        <v>95</v>
      </c>
      <c r="F101" s="288" t="s">
        <v>1438</v>
      </c>
    </row>
    <row r="102" spans="2:6">
      <c r="B102" s="286">
        <v>42736.840150463002</v>
      </c>
      <c r="C102" s="287">
        <v>50</v>
      </c>
      <c r="D102" s="162">
        <f t="shared" si="1"/>
        <v>2.5</v>
      </c>
      <c r="E102" s="287">
        <v>47.5</v>
      </c>
      <c r="F102" s="288" t="s">
        <v>1439</v>
      </c>
    </row>
    <row r="103" spans="2:6">
      <c r="B103" s="286">
        <v>42736.840150463002</v>
      </c>
      <c r="C103" s="287">
        <v>200</v>
      </c>
      <c r="D103" s="162">
        <f t="shared" si="1"/>
        <v>10</v>
      </c>
      <c r="E103" s="287">
        <v>190</v>
      </c>
      <c r="F103" s="288" t="s">
        <v>1440</v>
      </c>
    </row>
    <row r="104" spans="2:6">
      <c r="B104" s="286">
        <v>42736.841446758997</v>
      </c>
      <c r="C104" s="287">
        <v>75</v>
      </c>
      <c r="D104" s="162">
        <f t="shared" si="1"/>
        <v>3.75</v>
      </c>
      <c r="E104" s="287">
        <v>71.25</v>
      </c>
      <c r="F104" s="288" t="s">
        <v>1441</v>
      </c>
    </row>
    <row r="105" spans="2:6">
      <c r="B105" s="286">
        <v>42736.843645833003</v>
      </c>
      <c r="C105" s="287">
        <v>200</v>
      </c>
      <c r="D105" s="162">
        <f t="shared" si="1"/>
        <v>10</v>
      </c>
      <c r="E105" s="287">
        <v>190</v>
      </c>
      <c r="F105" s="288" t="s">
        <v>1442</v>
      </c>
    </row>
    <row r="106" spans="2:6">
      <c r="B106" s="286">
        <v>42736.846539352002</v>
      </c>
      <c r="C106" s="287">
        <v>100</v>
      </c>
      <c r="D106" s="162">
        <f t="shared" si="1"/>
        <v>5</v>
      </c>
      <c r="E106" s="287">
        <v>95</v>
      </c>
      <c r="F106" s="288" t="s">
        <v>1443</v>
      </c>
    </row>
    <row r="107" spans="2:6">
      <c r="B107" s="286">
        <v>42736.849571758998</v>
      </c>
      <c r="C107" s="287">
        <v>100</v>
      </c>
      <c r="D107" s="162">
        <f t="shared" si="1"/>
        <v>4.9500000000000028</v>
      </c>
      <c r="E107" s="287">
        <v>95.05</v>
      </c>
      <c r="F107" s="288" t="s">
        <v>1444</v>
      </c>
    </row>
    <row r="108" spans="2:6">
      <c r="B108" s="286">
        <v>42736.850532406999</v>
      </c>
      <c r="C108" s="287">
        <v>200</v>
      </c>
      <c r="D108" s="162">
        <f t="shared" si="1"/>
        <v>10</v>
      </c>
      <c r="E108" s="287">
        <v>190</v>
      </c>
      <c r="F108" s="288" t="s">
        <v>1445</v>
      </c>
    </row>
    <row r="109" spans="2:6">
      <c r="B109" s="286">
        <v>42736.914548610999</v>
      </c>
      <c r="C109" s="287">
        <v>30</v>
      </c>
      <c r="D109" s="162">
        <f t="shared" si="1"/>
        <v>1.4899999999999984</v>
      </c>
      <c r="E109" s="287">
        <v>28.51</v>
      </c>
      <c r="F109" s="288" t="s">
        <v>1446</v>
      </c>
    </row>
    <row r="110" spans="2:6">
      <c r="B110" s="286">
        <v>42736.914733796002</v>
      </c>
      <c r="C110" s="287">
        <v>100</v>
      </c>
      <c r="D110" s="162">
        <f t="shared" si="1"/>
        <v>5</v>
      </c>
      <c r="E110" s="287">
        <v>95</v>
      </c>
      <c r="F110" s="288" t="s">
        <v>1447</v>
      </c>
    </row>
    <row r="111" spans="2:6">
      <c r="B111" s="286">
        <v>42736.923854166998</v>
      </c>
      <c r="C111" s="287">
        <v>2000</v>
      </c>
      <c r="D111" s="162">
        <f t="shared" si="1"/>
        <v>99</v>
      </c>
      <c r="E111" s="287">
        <v>1901</v>
      </c>
      <c r="F111" s="288" t="s">
        <v>1448</v>
      </c>
    </row>
    <row r="112" spans="2:6">
      <c r="B112" s="286">
        <v>42736.925729167</v>
      </c>
      <c r="C112" s="287">
        <v>20</v>
      </c>
      <c r="D112" s="162">
        <f t="shared" si="1"/>
        <v>1</v>
      </c>
      <c r="E112" s="287">
        <v>19</v>
      </c>
      <c r="F112" s="288" t="s">
        <v>1449</v>
      </c>
    </row>
    <row r="113" spans="2:6">
      <c r="B113" s="286">
        <v>42736.955300925998</v>
      </c>
      <c r="C113" s="287">
        <v>500</v>
      </c>
      <c r="D113" s="162">
        <f t="shared" si="1"/>
        <v>25</v>
      </c>
      <c r="E113" s="287">
        <v>475</v>
      </c>
      <c r="F113" s="288" t="s">
        <v>1450</v>
      </c>
    </row>
    <row r="114" spans="2:6">
      <c r="B114" s="286">
        <v>42736.958391204003</v>
      </c>
      <c r="C114" s="287">
        <v>300</v>
      </c>
      <c r="D114" s="162">
        <f t="shared" si="1"/>
        <v>14.850000000000023</v>
      </c>
      <c r="E114" s="287">
        <v>285.14999999999998</v>
      </c>
      <c r="F114" s="288" t="s">
        <v>1451</v>
      </c>
    </row>
    <row r="115" spans="2:6">
      <c r="B115" s="286">
        <v>42736.975104167002</v>
      </c>
      <c r="C115" s="287">
        <v>100</v>
      </c>
      <c r="D115" s="162">
        <f t="shared" si="1"/>
        <v>4.9500000000000028</v>
      </c>
      <c r="E115" s="287">
        <v>95.05</v>
      </c>
      <c r="F115" s="288" t="s">
        <v>1452</v>
      </c>
    </row>
    <row r="116" spans="2:6">
      <c r="B116" s="286">
        <v>42737.000648148001</v>
      </c>
      <c r="C116" s="287">
        <v>200</v>
      </c>
      <c r="D116" s="162">
        <f t="shared" si="1"/>
        <v>9.9000000000000057</v>
      </c>
      <c r="E116" s="287">
        <v>190.1</v>
      </c>
      <c r="F116" s="288" t="s">
        <v>1453</v>
      </c>
    </row>
    <row r="117" spans="2:6">
      <c r="B117" s="286">
        <v>42737.011365740997</v>
      </c>
      <c r="C117" s="287">
        <v>500</v>
      </c>
      <c r="D117" s="162">
        <f t="shared" si="1"/>
        <v>25</v>
      </c>
      <c r="E117" s="287">
        <v>475</v>
      </c>
      <c r="F117" s="288" t="s">
        <v>1454</v>
      </c>
    </row>
    <row r="118" spans="2:6">
      <c r="B118" s="286">
        <v>42737.093530093</v>
      </c>
      <c r="C118" s="287">
        <v>200</v>
      </c>
      <c r="D118" s="162">
        <f t="shared" si="1"/>
        <v>9.9000000000000057</v>
      </c>
      <c r="E118" s="287">
        <v>190.1</v>
      </c>
      <c r="F118" s="288" t="s">
        <v>1455</v>
      </c>
    </row>
    <row r="119" spans="2:6">
      <c r="B119" s="286">
        <v>42737.116238426002</v>
      </c>
      <c r="C119" s="287">
        <v>2000</v>
      </c>
      <c r="D119" s="162">
        <f t="shared" si="1"/>
        <v>100</v>
      </c>
      <c r="E119" s="287">
        <v>1900</v>
      </c>
      <c r="F119" s="288" t="s">
        <v>1456</v>
      </c>
    </row>
    <row r="120" spans="2:6">
      <c r="B120" s="286">
        <v>42737.202881944002</v>
      </c>
      <c r="C120" s="287">
        <v>100</v>
      </c>
      <c r="D120" s="162">
        <f t="shared" si="1"/>
        <v>5</v>
      </c>
      <c r="E120" s="287">
        <v>95</v>
      </c>
      <c r="F120" s="288" t="s">
        <v>1457</v>
      </c>
    </row>
    <row r="121" spans="2:6">
      <c r="B121" s="286">
        <v>42737.208414351997</v>
      </c>
      <c r="C121" s="287">
        <v>100</v>
      </c>
      <c r="D121" s="162">
        <f t="shared" si="1"/>
        <v>5</v>
      </c>
      <c r="E121" s="287">
        <v>95</v>
      </c>
      <c r="F121" s="288" t="s">
        <v>1458</v>
      </c>
    </row>
    <row r="122" spans="2:6">
      <c r="B122" s="286">
        <v>42737.213275463</v>
      </c>
      <c r="C122" s="287">
        <v>100</v>
      </c>
      <c r="D122" s="162">
        <f t="shared" si="1"/>
        <v>5</v>
      </c>
      <c r="E122" s="287">
        <v>95</v>
      </c>
      <c r="F122" s="288" t="s">
        <v>1457</v>
      </c>
    </row>
    <row r="123" spans="2:6">
      <c r="B123" s="286">
        <v>42737.442870370003</v>
      </c>
      <c r="C123" s="287">
        <v>1.37</v>
      </c>
      <c r="D123" s="162">
        <f t="shared" si="1"/>
        <v>7.0000000000000062E-2</v>
      </c>
      <c r="E123" s="287">
        <v>1.3</v>
      </c>
      <c r="F123" s="288" t="s">
        <v>1459</v>
      </c>
    </row>
    <row r="124" spans="2:6">
      <c r="B124" s="286">
        <v>42737.443136574002</v>
      </c>
      <c r="C124" s="287">
        <v>150</v>
      </c>
      <c r="D124" s="162">
        <f t="shared" si="1"/>
        <v>7.5</v>
      </c>
      <c r="E124" s="287">
        <v>142.5</v>
      </c>
      <c r="F124" s="288" t="s">
        <v>1460</v>
      </c>
    </row>
    <row r="125" spans="2:6">
      <c r="B125" s="286">
        <v>42737.444305555997</v>
      </c>
      <c r="C125" s="287">
        <v>300</v>
      </c>
      <c r="D125" s="162">
        <f t="shared" si="1"/>
        <v>15</v>
      </c>
      <c r="E125" s="287">
        <v>285</v>
      </c>
      <c r="F125" s="288" t="s">
        <v>1461</v>
      </c>
    </row>
    <row r="126" spans="2:6">
      <c r="B126" s="286">
        <v>42737.447708332998</v>
      </c>
      <c r="C126" s="287">
        <v>150</v>
      </c>
      <c r="D126" s="162">
        <f t="shared" si="1"/>
        <v>7.5</v>
      </c>
      <c r="E126" s="287">
        <v>142.5</v>
      </c>
      <c r="F126" s="288" t="s">
        <v>1462</v>
      </c>
    </row>
    <row r="127" spans="2:6">
      <c r="B127" s="286">
        <v>42737.459201389</v>
      </c>
      <c r="C127" s="287">
        <v>100</v>
      </c>
      <c r="D127" s="162">
        <f t="shared" si="1"/>
        <v>5</v>
      </c>
      <c r="E127" s="287">
        <v>95</v>
      </c>
      <c r="F127" s="288" t="s">
        <v>1435</v>
      </c>
    </row>
    <row r="128" spans="2:6">
      <c r="B128" s="286">
        <v>42737.459236110997</v>
      </c>
      <c r="C128" s="287">
        <v>500</v>
      </c>
      <c r="D128" s="162">
        <f t="shared" si="1"/>
        <v>25</v>
      </c>
      <c r="E128" s="287">
        <v>475</v>
      </c>
      <c r="F128" s="288" t="s">
        <v>1463</v>
      </c>
    </row>
    <row r="129" spans="2:6">
      <c r="B129" s="286">
        <v>42737.459421296</v>
      </c>
      <c r="C129" s="287">
        <v>50</v>
      </c>
      <c r="D129" s="162">
        <f t="shared" si="1"/>
        <v>3.5</v>
      </c>
      <c r="E129" s="287">
        <v>46.5</v>
      </c>
      <c r="F129" s="288" t="s">
        <v>1464</v>
      </c>
    </row>
    <row r="130" spans="2:6">
      <c r="B130" s="286">
        <v>42737.459525462997</v>
      </c>
      <c r="C130" s="287">
        <v>20</v>
      </c>
      <c r="D130" s="162">
        <f t="shared" si="1"/>
        <v>1.3999999999999986</v>
      </c>
      <c r="E130" s="287">
        <v>18.600000000000001</v>
      </c>
      <c r="F130" s="288" t="s">
        <v>1465</v>
      </c>
    </row>
    <row r="131" spans="2:6">
      <c r="B131" s="286">
        <v>42737.459687499999</v>
      </c>
      <c r="C131" s="287">
        <v>200</v>
      </c>
      <c r="D131" s="162">
        <f t="shared" si="1"/>
        <v>10</v>
      </c>
      <c r="E131" s="287">
        <v>190</v>
      </c>
      <c r="F131" s="288" t="s">
        <v>1466</v>
      </c>
    </row>
    <row r="132" spans="2:6">
      <c r="B132" s="286">
        <v>42737.459768519002</v>
      </c>
      <c r="C132" s="287">
        <v>100</v>
      </c>
      <c r="D132" s="162">
        <f t="shared" si="1"/>
        <v>5</v>
      </c>
      <c r="E132" s="287">
        <v>95</v>
      </c>
      <c r="F132" s="288" t="s">
        <v>1467</v>
      </c>
    </row>
    <row r="133" spans="2:6">
      <c r="B133" s="286">
        <v>42737.459826389</v>
      </c>
      <c r="C133" s="287">
        <v>300</v>
      </c>
      <c r="D133" s="162">
        <f t="shared" si="1"/>
        <v>14.850000000000023</v>
      </c>
      <c r="E133" s="287">
        <v>285.14999999999998</v>
      </c>
      <c r="F133" s="288" t="s">
        <v>1433</v>
      </c>
    </row>
    <row r="134" spans="2:6">
      <c r="B134" s="286">
        <v>42737.459895833003</v>
      </c>
      <c r="C134" s="287">
        <v>100</v>
      </c>
      <c r="D134" s="162">
        <f t="shared" ref="D134:D197" si="2">SUM(C134-E134)</f>
        <v>5</v>
      </c>
      <c r="E134" s="287">
        <v>95</v>
      </c>
      <c r="F134" s="288" t="s">
        <v>1467</v>
      </c>
    </row>
    <row r="135" spans="2:6">
      <c r="B135" s="286">
        <v>42737.467824074003</v>
      </c>
      <c r="C135" s="287">
        <v>100</v>
      </c>
      <c r="D135" s="162">
        <f t="shared" si="2"/>
        <v>7</v>
      </c>
      <c r="E135" s="287">
        <v>93</v>
      </c>
      <c r="F135" s="288" t="s">
        <v>1468</v>
      </c>
    </row>
    <row r="136" spans="2:6">
      <c r="B136" s="286">
        <v>42737.474965278001</v>
      </c>
      <c r="C136" s="287">
        <v>100</v>
      </c>
      <c r="D136" s="162">
        <f t="shared" si="2"/>
        <v>5</v>
      </c>
      <c r="E136" s="287">
        <v>95</v>
      </c>
      <c r="F136" s="288" t="s">
        <v>1469</v>
      </c>
    </row>
    <row r="137" spans="2:6">
      <c r="B137" s="286">
        <v>42737.485277778003</v>
      </c>
      <c r="C137" s="287">
        <v>100</v>
      </c>
      <c r="D137" s="162">
        <f t="shared" si="2"/>
        <v>4.9500000000000028</v>
      </c>
      <c r="E137" s="287">
        <v>95.05</v>
      </c>
      <c r="F137" s="288" t="s">
        <v>1470</v>
      </c>
    </row>
    <row r="138" spans="2:6">
      <c r="B138" s="286">
        <v>42737.492071758999</v>
      </c>
      <c r="C138" s="287">
        <v>150</v>
      </c>
      <c r="D138" s="162">
        <f t="shared" si="2"/>
        <v>7.5</v>
      </c>
      <c r="E138" s="287">
        <v>142.5</v>
      </c>
      <c r="F138" s="288" t="s">
        <v>1471</v>
      </c>
    </row>
    <row r="139" spans="2:6">
      <c r="B139" s="286">
        <v>42737.498159722003</v>
      </c>
      <c r="C139" s="287">
        <v>300</v>
      </c>
      <c r="D139" s="162">
        <f t="shared" si="2"/>
        <v>15</v>
      </c>
      <c r="E139" s="287">
        <v>285</v>
      </c>
      <c r="F139" s="288" t="s">
        <v>1472</v>
      </c>
    </row>
    <row r="140" spans="2:6">
      <c r="B140" s="286">
        <v>42737.505034722002</v>
      </c>
      <c r="C140" s="287">
        <v>50</v>
      </c>
      <c r="D140" s="162">
        <f t="shared" si="2"/>
        <v>2.5</v>
      </c>
      <c r="E140" s="287">
        <v>47.5</v>
      </c>
      <c r="F140" s="288" t="s">
        <v>1473</v>
      </c>
    </row>
    <row r="141" spans="2:6">
      <c r="B141" s="286">
        <v>42737.505277778</v>
      </c>
      <c r="C141" s="287">
        <v>100</v>
      </c>
      <c r="D141" s="162">
        <f t="shared" si="2"/>
        <v>5</v>
      </c>
      <c r="E141" s="287">
        <v>95</v>
      </c>
      <c r="F141" s="288" t="s">
        <v>1474</v>
      </c>
    </row>
    <row r="142" spans="2:6">
      <c r="B142" s="286">
        <v>42737.505300926001</v>
      </c>
      <c r="C142" s="287">
        <v>30</v>
      </c>
      <c r="D142" s="162">
        <f t="shared" si="2"/>
        <v>1.5</v>
      </c>
      <c r="E142" s="287">
        <v>28.5</v>
      </c>
      <c r="F142" s="288" t="s">
        <v>1475</v>
      </c>
    </row>
    <row r="143" spans="2:6">
      <c r="B143" s="286">
        <v>42737.505358795999</v>
      </c>
      <c r="C143" s="287">
        <v>50</v>
      </c>
      <c r="D143" s="162">
        <f t="shared" si="2"/>
        <v>2.5</v>
      </c>
      <c r="E143" s="287">
        <v>47.5</v>
      </c>
      <c r="F143" s="288" t="s">
        <v>1476</v>
      </c>
    </row>
    <row r="144" spans="2:6">
      <c r="B144" s="286">
        <v>42737.505358795999</v>
      </c>
      <c r="C144" s="287">
        <v>300</v>
      </c>
      <c r="D144" s="162">
        <f t="shared" si="2"/>
        <v>15</v>
      </c>
      <c r="E144" s="287">
        <v>285</v>
      </c>
      <c r="F144" s="288" t="s">
        <v>1477</v>
      </c>
    </row>
    <row r="145" spans="2:6">
      <c r="B145" s="286">
        <v>42737.505462963003</v>
      </c>
      <c r="C145" s="287">
        <v>100</v>
      </c>
      <c r="D145" s="162">
        <f t="shared" si="2"/>
        <v>5</v>
      </c>
      <c r="E145" s="287">
        <v>95</v>
      </c>
      <c r="F145" s="288" t="s">
        <v>1478</v>
      </c>
    </row>
    <row r="146" spans="2:6">
      <c r="B146" s="286">
        <v>42737.50556713</v>
      </c>
      <c r="C146" s="287">
        <v>100</v>
      </c>
      <c r="D146" s="162">
        <f t="shared" si="2"/>
        <v>5</v>
      </c>
      <c r="E146" s="287">
        <v>95</v>
      </c>
      <c r="F146" s="288" t="s">
        <v>1479</v>
      </c>
    </row>
    <row r="147" spans="2:6">
      <c r="B147" s="286">
        <v>42737.505706019001</v>
      </c>
      <c r="C147" s="287">
        <v>100</v>
      </c>
      <c r="D147" s="162">
        <f t="shared" si="2"/>
        <v>7</v>
      </c>
      <c r="E147" s="287">
        <v>93</v>
      </c>
      <c r="F147" s="288" t="s">
        <v>1480</v>
      </c>
    </row>
    <row r="148" spans="2:6">
      <c r="B148" s="286">
        <v>42737.506053240999</v>
      </c>
      <c r="C148" s="287">
        <v>50</v>
      </c>
      <c r="D148" s="162">
        <f t="shared" si="2"/>
        <v>2.4799999999999969</v>
      </c>
      <c r="E148" s="287">
        <v>47.52</v>
      </c>
      <c r="F148" s="288" t="s">
        <v>1481</v>
      </c>
    </row>
    <row r="149" spans="2:6">
      <c r="B149" s="286">
        <v>42737.506168981003</v>
      </c>
      <c r="C149" s="287">
        <v>500</v>
      </c>
      <c r="D149" s="162">
        <f t="shared" si="2"/>
        <v>25</v>
      </c>
      <c r="E149" s="287">
        <v>475</v>
      </c>
      <c r="F149" s="288" t="s">
        <v>1482</v>
      </c>
    </row>
    <row r="150" spans="2:6">
      <c r="B150" s="286">
        <v>42737.507685185003</v>
      </c>
      <c r="C150" s="287">
        <v>150</v>
      </c>
      <c r="D150" s="162">
        <f t="shared" si="2"/>
        <v>7.5</v>
      </c>
      <c r="E150" s="287">
        <v>142.5</v>
      </c>
      <c r="F150" s="288" t="s">
        <v>1483</v>
      </c>
    </row>
    <row r="151" spans="2:6">
      <c r="B151" s="286">
        <v>42737.50943287</v>
      </c>
      <c r="C151" s="287">
        <v>500</v>
      </c>
      <c r="D151" s="162">
        <f t="shared" si="2"/>
        <v>24.75</v>
      </c>
      <c r="E151" s="287">
        <v>475.25</v>
      </c>
      <c r="F151" s="288" t="s">
        <v>1484</v>
      </c>
    </row>
    <row r="152" spans="2:6">
      <c r="B152" s="286">
        <v>42737.510034722</v>
      </c>
      <c r="C152" s="287">
        <v>150</v>
      </c>
      <c r="D152" s="162">
        <f t="shared" si="2"/>
        <v>7.5</v>
      </c>
      <c r="E152" s="287">
        <v>142.5</v>
      </c>
      <c r="F152" s="288" t="s">
        <v>1485</v>
      </c>
    </row>
    <row r="153" spans="2:6">
      <c r="B153" s="286">
        <v>42737.541793981</v>
      </c>
      <c r="C153" s="287">
        <v>100</v>
      </c>
      <c r="D153" s="162">
        <f t="shared" si="2"/>
        <v>5</v>
      </c>
      <c r="E153" s="287">
        <v>95</v>
      </c>
      <c r="F153" s="288" t="s">
        <v>1486</v>
      </c>
    </row>
    <row r="154" spans="2:6">
      <c r="B154" s="286">
        <v>42737.541817129997</v>
      </c>
      <c r="C154" s="287">
        <v>10</v>
      </c>
      <c r="D154" s="162">
        <f t="shared" si="2"/>
        <v>0.69999999999999929</v>
      </c>
      <c r="E154" s="287">
        <v>9.3000000000000007</v>
      </c>
      <c r="F154" s="288" t="s">
        <v>1487</v>
      </c>
    </row>
    <row r="155" spans="2:6">
      <c r="B155" s="286">
        <v>42737.541828704001</v>
      </c>
      <c r="C155" s="287">
        <v>100</v>
      </c>
      <c r="D155" s="162">
        <f t="shared" si="2"/>
        <v>5</v>
      </c>
      <c r="E155" s="287">
        <v>95</v>
      </c>
      <c r="F155" s="288" t="s">
        <v>1488</v>
      </c>
    </row>
    <row r="156" spans="2:6">
      <c r="B156" s="286">
        <v>42737.541828704001</v>
      </c>
      <c r="C156" s="287">
        <v>100</v>
      </c>
      <c r="D156" s="162">
        <f t="shared" si="2"/>
        <v>5</v>
      </c>
      <c r="E156" s="287">
        <v>95</v>
      </c>
      <c r="F156" s="288" t="s">
        <v>1489</v>
      </c>
    </row>
    <row r="157" spans="2:6">
      <c r="B157" s="286">
        <v>42737.551273147998</v>
      </c>
      <c r="C157" s="287">
        <v>400</v>
      </c>
      <c r="D157" s="162">
        <f t="shared" si="2"/>
        <v>20</v>
      </c>
      <c r="E157" s="287">
        <v>380</v>
      </c>
      <c r="F157" s="288" t="s">
        <v>1490</v>
      </c>
    </row>
    <row r="158" spans="2:6">
      <c r="B158" s="286">
        <v>42737.554155092999</v>
      </c>
      <c r="C158" s="287">
        <v>280</v>
      </c>
      <c r="D158" s="162">
        <f t="shared" si="2"/>
        <v>14</v>
      </c>
      <c r="E158" s="287">
        <v>266</v>
      </c>
      <c r="F158" s="288" t="s">
        <v>1491</v>
      </c>
    </row>
    <row r="159" spans="2:6">
      <c r="B159" s="286">
        <v>42737.560046295999</v>
      </c>
      <c r="C159" s="287">
        <v>500</v>
      </c>
      <c r="D159" s="162">
        <f t="shared" si="2"/>
        <v>24.75</v>
      </c>
      <c r="E159" s="287">
        <v>475.25</v>
      </c>
      <c r="F159" s="288" t="s">
        <v>1492</v>
      </c>
    </row>
    <row r="160" spans="2:6">
      <c r="B160" s="286">
        <v>42737.561006944001</v>
      </c>
      <c r="C160" s="287">
        <v>250</v>
      </c>
      <c r="D160" s="162">
        <f t="shared" si="2"/>
        <v>12.379999999999995</v>
      </c>
      <c r="E160" s="287">
        <v>237.62</v>
      </c>
      <c r="F160" s="288" t="s">
        <v>1493</v>
      </c>
    </row>
    <row r="161" spans="2:6">
      <c r="B161" s="286">
        <v>42737.580625000002</v>
      </c>
      <c r="C161" s="287">
        <v>80</v>
      </c>
      <c r="D161" s="162">
        <f t="shared" si="2"/>
        <v>4</v>
      </c>
      <c r="E161" s="287">
        <v>76</v>
      </c>
      <c r="F161" s="288" t="s">
        <v>1494</v>
      </c>
    </row>
    <row r="162" spans="2:6">
      <c r="B162" s="286">
        <v>42737.587708332998</v>
      </c>
      <c r="C162" s="287">
        <v>100</v>
      </c>
      <c r="D162" s="162">
        <f t="shared" si="2"/>
        <v>5</v>
      </c>
      <c r="E162" s="287">
        <v>95</v>
      </c>
      <c r="F162" s="288" t="s">
        <v>1495</v>
      </c>
    </row>
    <row r="163" spans="2:6">
      <c r="B163" s="286">
        <v>42737.590289352003</v>
      </c>
      <c r="C163" s="287">
        <v>350</v>
      </c>
      <c r="D163" s="162">
        <f t="shared" si="2"/>
        <v>17.329999999999984</v>
      </c>
      <c r="E163" s="287">
        <v>332.67</v>
      </c>
      <c r="F163" s="288" t="s">
        <v>1496</v>
      </c>
    </row>
    <row r="164" spans="2:6">
      <c r="B164" s="286">
        <v>42737.590428240997</v>
      </c>
      <c r="C164" s="287">
        <v>30</v>
      </c>
      <c r="D164" s="162">
        <f t="shared" si="2"/>
        <v>2.1000000000000014</v>
      </c>
      <c r="E164" s="287">
        <v>27.9</v>
      </c>
      <c r="F164" s="288" t="s">
        <v>1497</v>
      </c>
    </row>
    <row r="165" spans="2:6">
      <c r="B165" s="286">
        <v>42737.60380787</v>
      </c>
      <c r="C165" s="287">
        <v>100</v>
      </c>
      <c r="D165" s="162">
        <f t="shared" si="2"/>
        <v>4.9500000000000028</v>
      </c>
      <c r="E165" s="287">
        <v>95.05</v>
      </c>
      <c r="F165" s="288" t="s">
        <v>1498</v>
      </c>
    </row>
    <row r="166" spans="2:6">
      <c r="B166" s="286">
        <v>42737.609293980997</v>
      </c>
      <c r="C166" s="287">
        <v>10</v>
      </c>
      <c r="D166" s="162">
        <f t="shared" si="2"/>
        <v>0.5</v>
      </c>
      <c r="E166" s="287">
        <v>9.5</v>
      </c>
      <c r="F166" s="288" t="s">
        <v>1499</v>
      </c>
    </row>
    <row r="167" spans="2:6">
      <c r="B167" s="286">
        <v>42737.609525462998</v>
      </c>
      <c r="C167" s="287">
        <v>200</v>
      </c>
      <c r="D167" s="162">
        <f t="shared" si="2"/>
        <v>10</v>
      </c>
      <c r="E167" s="287">
        <v>190</v>
      </c>
      <c r="F167" s="288" t="s">
        <v>1500</v>
      </c>
    </row>
    <row r="168" spans="2:6">
      <c r="B168" s="286">
        <v>42737.609583332996</v>
      </c>
      <c r="C168" s="287">
        <v>10</v>
      </c>
      <c r="D168" s="162">
        <f t="shared" si="2"/>
        <v>0.69999999999999929</v>
      </c>
      <c r="E168" s="287">
        <v>9.3000000000000007</v>
      </c>
      <c r="F168" s="288" t="s">
        <v>1501</v>
      </c>
    </row>
    <row r="169" spans="2:6">
      <c r="B169" s="286">
        <v>42737.609722221998</v>
      </c>
      <c r="C169" s="287">
        <v>200</v>
      </c>
      <c r="D169" s="162">
        <f t="shared" si="2"/>
        <v>10</v>
      </c>
      <c r="E169" s="287">
        <v>190</v>
      </c>
      <c r="F169" s="288" t="s">
        <v>1502</v>
      </c>
    </row>
    <row r="170" spans="2:6">
      <c r="B170" s="286">
        <v>42737.609791666997</v>
      </c>
      <c r="C170" s="287">
        <v>200</v>
      </c>
      <c r="D170" s="162">
        <f t="shared" si="2"/>
        <v>9.9000000000000057</v>
      </c>
      <c r="E170" s="287">
        <v>190.1</v>
      </c>
      <c r="F170" s="288" t="s">
        <v>1503</v>
      </c>
    </row>
    <row r="171" spans="2:6">
      <c r="B171" s="286">
        <v>42737.610057869999</v>
      </c>
      <c r="C171" s="287">
        <v>100</v>
      </c>
      <c r="D171" s="162">
        <f t="shared" si="2"/>
        <v>5</v>
      </c>
      <c r="E171" s="287">
        <v>95</v>
      </c>
      <c r="F171" s="288" t="s">
        <v>1504</v>
      </c>
    </row>
    <row r="172" spans="2:6">
      <c r="B172" s="286">
        <v>42737.610266203999</v>
      </c>
      <c r="C172" s="287">
        <v>300</v>
      </c>
      <c r="D172" s="162">
        <f t="shared" si="2"/>
        <v>15</v>
      </c>
      <c r="E172" s="287">
        <v>285</v>
      </c>
      <c r="F172" s="288" t="s">
        <v>1505</v>
      </c>
    </row>
    <row r="173" spans="2:6">
      <c r="B173" s="286">
        <v>42737.610312500001</v>
      </c>
      <c r="C173" s="287">
        <v>200</v>
      </c>
      <c r="D173" s="162">
        <f t="shared" si="2"/>
        <v>10</v>
      </c>
      <c r="E173" s="287">
        <v>190</v>
      </c>
      <c r="F173" s="288" t="s">
        <v>1506</v>
      </c>
    </row>
    <row r="174" spans="2:6">
      <c r="B174" s="286">
        <v>42737.610312500001</v>
      </c>
      <c r="C174" s="287">
        <v>100</v>
      </c>
      <c r="D174" s="162">
        <f t="shared" si="2"/>
        <v>4.9500000000000028</v>
      </c>
      <c r="E174" s="287">
        <v>95.05</v>
      </c>
      <c r="F174" s="288" t="s">
        <v>1507</v>
      </c>
    </row>
    <row r="175" spans="2:6">
      <c r="B175" s="286">
        <v>42737.615555556004</v>
      </c>
      <c r="C175" s="287">
        <v>200</v>
      </c>
      <c r="D175" s="162">
        <f t="shared" si="2"/>
        <v>9.9000000000000057</v>
      </c>
      <c r="E175" s="287">
        <v>190.1</v>
      </c>
      <c r="F175" s="288" t="s">
        <v>1508</v>
      </c>
    </row>
    <row r="176" spans="2:6">
      <c r="B176" s="286">
        <v>42737.666701388996</v>
      </c>
      <c r="C176" s="287">
        <v>500</v>
      </c>
      <c r="D176" s="162">
        <f t="shared" si="2"/>
        <v>25</v>
      </c>
      <c r="E176" s="287">
        <v>475</v>
      </c>
      <c r="F176" s="288" t="s">
        <v>1509</v>
      </c>
    </row>
    <row r="177" spans="2:6">
      <c r="B177" s="286">
        <v>42737.674004629996</v>
      </c>
      <c r="C177" s="287">
        <v>200</v>
      </c>
      <c r="D177" s="162">
        <f t="shared" si="2"/>
        <v>10</v>
      </c>
      <c r="E177" s="287">
        <v>190</v>
      </c>
      <c r="F177" s="288" t="s">
        <v>1510</v>
      </c>
    </row>
    <row r="178" spans="2:6">
      <c r="B178" s="286">
        <v>42737.674375000002</v>
      </c>
      <c r="C178" s="287">
        <v>500</v>
      </c>
      <c r="D178" s="162">
        <f t="shared" si="2"/>
        <v>25</v>
      </c>
      <c r="E178" s="287">
        <v>475</v>
      </c>
      <c r="F178" s="288" t="s">
        <v>1511</v>
      </c>
    </row>
    <row r="179" spans="2:6">
      <c r="B179" s="286">
        <v>42737.674432870001</v>
      </c>
      <c r="C179" s="287">
        <v>100</v>
      </c>
      <c r="D179" s="162">
        <f t="shared" si="2"/>
        <v>4.9500000000000028</v>
      </c>
      <c r="E179" s="287">
        <v>95.05</v>
      </c>
      <c r="F179" s="288" t="s">
        <v>1512</v>
      </c>
    </row>
    <row r="180" spans="2:6">
      <c r="B180" s="286">
        <v>42737.674479166999</v>
      </c>
      <c r="C180" s="287">
        <v>200</v>
      </c>
      <c r="D180" s="162">
        <f t="shared" si="2"/>
        <v>10</v>
      </c>
      <c r="E180" s="287">
        <v>190</v>
      </c>
      <c r="F180" s="288" t="s">
        <v>1513</v>
      </c>
    </row>
    <row r="181" spans="2:6">
      <c r="B181" s="286">
        <v>42737.674594907003</v>
      </c>
      <c r="C181" s="287">
        <v>90</v>
      </c>
      <c r="D181" s="162">
        <f t="shared" si="2"/>
        <v>4.4599999999999937</v>
      </c>
      <c r="E181" s="287">
        <v>85.54</v>
      </c>
      <c r="F181" s="288" t="s">
        <v>1514</v>
      </c>
    </row>
    <row r="182" spans="2:6">
      <c r="B182" s="286">
        <v>42737.674814815</v>
      </c>
      <c r="C182" s="287">
        <v>200</v>
      </c>
      <c r="D182" s="162">
        <f t="shared" si="2"/>
        <v>10</v>
      </c>
      <c r="E182" s="287">
        <v>190</v>
      </c>
      <c r="F182" s="288" t="s">
        <v>1515</v>
      </c>
    </row>
    <row r="183" spans="2:6">
      <c r="B183" s="286">
        <v>42737.678726851998</v>
      </c>
      <c r="C183" s="287">
        <v>1000</v>
      </c>
      <c r="D183" s="162">
        <f t="shared" si="2"/>
        <v>50</v>
      </c>
      <c r="E183" s="287">
        <v>950</v>
      </c>
      <c r="F183" s="288" t="s">
        <v>1516</v>
      </c>
    </row>
    <row r="184" spans="2:6">
      <c r="B184" s="286">
        <v>42737.679340278002</v>
      </c>
      <c r="C184" s="287">
        <v>450</v>
      </c>
      <c r="D184" s="162">
        <f t="shared" si="2"/>
        <v>22.279999999999973</v>
      </c>
      <c r="E184" s="287">
        <v>427.72</v>
      </c>
      <c r="F184" s="288" t="s">
        <v>1517</v>
      </c>
    </row>
    <row r="185" spans="2:6">
      <c r="B185" s="286">
        <v>42737.698969907004</v>
      </c>
      <c r="C185" s="287">
        <v>10</v>
      </c>
      <c r="D185" s="162">
        <f t="shared" si="2"/>
        <v>0.5</v>
      </c>
      <c r="E185" s="287">
        <v>9.5</v>
      </c>
      <c r="F185" s="288" t="s">
        <v>1518</v>
      </c>
    </row>
    <row r="186" spans="2:6">
      <c r="B186" s="286">
        <v>42737.724791667002</v>
      </c>
      <c r="C186" s="287">
        <v>200</v>
      </c>
      <c r="D186" s="162">
        <f t="shared" si="2"/>
        <v>10</v>
      </c>
      <c r="E186" s="287">
        <v>190</v>
      </c>
      <c r="F186" s="288" t="s">
        <v>1519</v>
      </c>
    </row>
    <row r="187" spans="2:6">
      <c r="B187" s="286">
        <v>42737.758148148001</v>
      </c>
      <c r="C187" s="287">
        <v>50</v>
      </c>
      <c r="D187" s="162">
        <f t="shared" si="2"/>
        <v>2.4799999999999969</v>
      </c>
      <c r="E187" s="287">
        <v>47.52</v>
      </c>
      <c r="F187" s="288" t="s">
        <v>1520</v>
      </c>
    </row>
    <row r="188" spans="2:6">
      <c r="B188" s="286">
        <v>42737.771840278001</v>
      </c>
      <c r="C188" s="287">
        <v>100</v>
      </c>
      <c r="D188" s="162">
        <f t="shared" si="2"/>
        <v>7</v>
      </c>
      <c r="E188" s="287">
        <v>93</v>
      </c>
      <c r="F188" s="288" t="s">
        <v>1521</v>
      </c>
    </row>
    <row r="189" spans="2:6">
      <c r="B189" s="286">
        <v>42737.775405093002</v>
      </c>
      <c r="C189" s="287">
        <v>200</v>
      </c>
      <c r="D189" s="162">
        <f t="shared" si="2"/>
        <v>10</v>
      </c>
      <c r="E189" s="287">
        <v>190</v>
      </c>
      <c r="F189" s="288" t="s">
        <v>1522</v>
      </c>
    </row>
    <row r="190" spans="2:6">
      <c r="B190" s="286">
        <v>42737.775486111001</v>
      </c>
      <c r="C190" s="287">
        <v>100</v>
      </c>
      <c r="D190" s="162">
        <f t="shared" si="2"/>
        <v>5</v>
      </c>
      <c r="E190" s="287">
        <v>95</v>
      </c>
      <c r="F190" s="288" t="s">
        <v>1523</v>
      </c>
    </row>
    <row r="191" spans="2:6">
      <c r="B191" s="286">
        <v>42737.775486111001</v>
      </c>
      <c r="C191" s="287">
        <v>1000</v>
      </c>
      <c r="D191" s="162">
        <f t="shared" si="2"/>
        <v>50</v>
      </c>
      <c r="E191" s="287">
        <v>950</v>
      </c>
      <c r="F191" s="288" t="s">
        <v>1522</v>
      </c>
    </row>
    <row r="192" spans="2:6">
      <c r="B192" s="286">
        <v>42737.775497684997</v>
      </c>
      <c r="C192" s="287">
        <v>100</v>
      </c>
      <c r="D192" s="162">
        <f t="shared" si="2"/>
        <v>5</v>
      </c>
      <c r="E192" s="287">
        <v>95</v>
      </c>
      <c r="F192" s="288" t="s">
        <v>1524</v>
      </c>
    </row>
    <row r="193" spans="2:6">
      <c r="B193" s="286">
        <v>42737.775752314999</v>
      </c>
      <c r="C193" s="287">
        <v>200</v>
      </c>
      <c r="D193" s="162">
        <f t="shared" si="2"/>
        <v>9.9000000000000057</v>
      </c>
      <c r="E193" s="287">
        <v>190.1</v>
      </c>
      <c r="F193" s="288" t="s">
        <v>1525</v>
      </c>
    </row>
    <row r="194" spans="2:6">
      <c r="B194" s="286">
        <v>42737.775833332998</v>
      </c>
      <c r="C194" s="287">
        <v>100</v>
      </c>
      <c r="D194" s="162">
        <f t="shared" si="2"/>
        <v>5</v>
      </c>
      <c r="E194" s="287">
        <v>95</v>
      </c>
      <c r="F194" s="288" t="s">
        <v>1526</v>
      </c>
    </row>
    <row r="195" spans="2:6">
      <c r="B195" s="286">
        <v>42737.775949073999</v>
      </c>
      <c r="C195" s="287">
        <v>250</v>
      </c>
      <c r="D195" s="162">
        <f t="shared" si="2"/>
        <v>12.379999999999995</v>
      </c>
      <c r="E195" s="287">
        <v>237.62</v>
      </c>
      <c r="F195" s="288" t="s">
        <v>1527</v>
      </c>
    </row>
    <row r="196" spans="2:6">
      <c r="B196" s="286">
        <v>42737.775972222</v>
      </c>
      <c r="C196" s="287">
        <v>200</v>
      </c>
      <c r="D196" s="162">
        <f t="shared" si="2"/>
        <v>10</v>
      </c>
      <c r="E196" s="287">
        <v>190</v>
      </c>
      <c r="F196" s="288" t="s">
        <v>1528</v>
      </c>
    </row>
    <row r="197" spans="2:6">
      <c r="B197" s="286">
        <v>42737.776041666999</v>
      </c>
      <c r="C197" s="287">
        <v>50</v>
      </c>
      <c r="D197" s="162">
        <f t="shared" si="2"/>
        <v>2.5</v>
      </c>
      <c r="E197" s="287">
        <v>47.5</v>
      </c>
      <c r="F197" s="288" t="s">
        <v>1529</v>
      </c>
    </row>
    <row r="198" spans="2:6">
      <c r="B198" s="286">
        <v>42737.776331018998</v>
      </c>
      <c r="C198" s="287">
        <v>100</v>
      </c>
      <c r="D198" s="162">
        <f t="shared" ref="D198:D261" si="3">SUM(C198-E198)</f>
        <v>7</v>
      </c>
      <c r="E198" s="287">
        <v>93</v>
      </c>
      <c r="F198" s="288" t="s">
        <v>1530</v>
      </c>
    </row>
    <row r="199" spans="2:6">
      <c r="B199" s="286">
        <v>42737.778773147998</v>
      </c>
      <c r="C199" s="287">
        <v>150</v>
      </c>
      <c r="D199" s="162">
        <f t="shared" si="3"/>
        <v>7.5</v>
      </c>
      <c r="E199" s="287">
        <v>142.5</v>
      </c>
      <c r="F199" s="288" t="s">
        <v>1531</v>
      </c>
    </row>
    <row r="200" spans="2:6">
      <c r="B200" s="286">
        <v>42737.778784722002</v>
      </c>
      <c r="C200" s="287">
        <v>70</v>
      </c>
      <c r="D200" s="162">
        <f t="shared" si="3"/>
        <v>3.5</v>
      </c>
      <c r="E200" s="287">
        <v>66.5</v>
      </c>
      <c r="F200" s="288" t="s">
        <v>1532</v>
      </c>
    </row>
    <row r="201" spans="2:6">
      <c r="B201" s="286">
        <v>42737.779560185001</v>
      </c>
      <c r="C201" s="287">
        <v>50</v>
      </c>
      <c r="D201" s="162">
        <f t="shared" si="3"/>
        <v>2.5</v>
      </c>
      <c r="E201" s="287">
        <v>47.5</v>
      </c>
      <c r="F201" s="288" t="s">
        <v>1533</v>
      </c>
    </row>
    <row r="202" spans="2:6">
      <c r="B202" s="286">
        <v>42737.793923611003</v>
      </c>
      <c r="C202" s="287">
        <v>100</v>
      </c>
      <c r="D202" s="162">
        <f t="shared" si="3"/>
        <v>4.9500000000000028</v>
      </c>
      <c r="E202" s="287">
        <v>95.05</v>
      </c>
      <c r="F202" s="288" t="s">
        <v>1534</v>
      </c>
    </row>
    <row r="203" spans="2:6">
      <c r="B203" s="286">
        <v>42737.793935185</v>
      </c>
      <c r="C203" s="287">
        <v>75</v>
      </c>
      <c r="D203" s="162">
        <f t="shared" si="3"/>
        <v>3.75</v>
      </c>
      <c r="E203" s="287">
        <v>71.25</v>
      </c>
      <c r="F203" s="288" t="s">
        <v>1535</v>
      </c>
    </row>
    <row r="204" spans="2:6">
      <c r="B204" s="286">
        <v>42737.829074073998</v>
      </c>
      <c r="C204" s="287">
        <v>200</v>
      </c>
      <c r="D204" s="162">
        <f t="shared" si="3"/>
        <v>9.9000000000000057</v>
      </c>
      <c r="E204" s="287">
        <v>190.1</v>
      </c>
      <c r="F204" s="288" t="s">
        <v>1536</v>
      </c>
    </row>
    <row r="205" spans="2:6">
      <c r="B205" s="286">
        <v>42737.838969907003</v>
      </c>
      <c r="C205" s="287">
        <v>100</v>
      </c>
      <c r="D205" s="162">
        <f t="shared" si="3"/>
        <v>5</v>
      </c>
      <c r="E205" s="287">
        <v>95</v>
      </c>
      <c r="F205" s="288" t="s">
        <v>1537</v>
      </c>
    </row>
    <row r="206" spans="2:6">
      <c r="B206" s="286">
        <v>42737.838981481</v>
      </c>
      <c r="C206" s="287">
        <v>100</v>
      </c>
      <c r="D206" s="162">
        <f t="shared" si="3"/>
        <v>4.9500000000000028</v>
      </c>
      <c r="E206" s="287">
        <v>95.05</v>
      </c>
      <c r="F206" s="288" t="s">
        <v>1538</v>
      </c>
    </row>
    <row r="207" spans="2:6">
      <c r="B207" s="286">
        <v>42737.838981481</v>
      </c>
      <c r="C207" s="287">
        <v>100</v>
      </c>
      <c r="D207" s="162">
        <f t="shared" si="3"/>
        <v>4.9500000000000028</v>
      </c>
      <c r="E207" s="287">
        <v>95.05</v>
      </c>
      <c r="F207" s="288" t="s">
        <v>1539</v>
      </c>
    </row>
    <row r="208" spans="2:6">
      <c r="B208" s="286">
        <v>42737.838981481</v>
      </c>
      <c r="C208" s="287">
        <v>100</v>
      </c>
      <c r="D208" s="162">
        <f t="shared" si="3"/>
        <v>5</v>
      </c>
      <c r="E208" s="287">
        <v>95</v>
      </c>
      <c r="F208" s="288" t="s">
        <v>1540</v>
      </c>
    </row>
    <row r="209" spans="2:6">
      <c r="B209" s="286">
        <v>42737.838981481</v>
      </c>
      <c r="C209" s="287">
        <v>100</v>
      </c>
      <c r="D209" s="162">
        <f t="shared" si="3"/>
        <v>4.9500000000000028</v>
      </c>
      <c r="E209" s="287">
        <v>95.05</v>
      </c>
      <c r="F209" s="288" t="s">
        <v>1541</v>
      </c>
    </row>
    <row r="210" spans="2:6">
      <c r="B210" s="286">
        <v>42737.839085647996</v>
      </c>
      <c r="C210" s="287">
        <v>300</v>
      </c>
      <c r="D210" s="162">
        <f t="shared" si="3"/>
        <v>15</v>
      </c>
      <c r="E210" s="287">
        <v>285</v>
      </c>
      <c r="F210" s="288" t="s">
        <v>1542</v>
      </c>
    </row>
    <row r="211" spans="2:6">
      <c r="B211" s="286">
        <v>42737.839097222</v>
      </c>
      <c r="C211" s="287">
        <v>100</v>
      </c>
      <c r="D211" s="162">
        <f t="shared" si="3"/>
        <v>5</v>
      </c>
      <c r="E211" s="287">
        <v>95</v>
      </c>
      <c r="F211" s="288" t="s">
        <v>1543</v>
      </c>
    </row>
    <row r="212" spans="2:6">
      <c r="B212" s="286">
        <v>42737.839259259003</v>
      </c>
      <c r="C212" s="287">
        <v>30</v>
      </c>
      <c r="D212" s="162">
        <f t="shared" si="3"/>
        <v>1.5</v>
      </c>
      <c r="E212" s="287">
        <v>28.5</v>
      </c>
      <c r="F212" s="288" t="s">
        <v>1544</v>
      </c>
    </row>
    <row r="213" spans="2:6">
      <c r="B213" s="286">
        <v>42737.839270832999</v>
      </c>
      <c r="C213" s="287">
        <v>50</v>
      </c>
      <c r="D213" s="162">
        <f t="shared" si="3"/>
        <v>2.5</v>
      </c>
      <c r="E213" s="287">
        <v>47.5</v>
      </c>
      <c r="F213" s="288" t="s">
        <v>1545</v>
      </c>
    </row>
    <row r="214" spans="2:6">
      <c r="B214" s="286">
        <v>42737.839537036998</v>
      </c>
      <c r="C214" s="287">
        <v>200</v>
      </c>
      <c r="D214" s="162">
        <f t="shared" si="3"/>
        <v>10</v>
      </c>
      <c r="E214" s="287">
        <v>190</v>
      </c>
      <c r="F214" s="288" t="s">
        <v>1546</v>
      </c>
    </row>
    <row r="215" spans="2:6">
      <c r="B215" s="286">
        <v>42737.839780093003</v>
      </c>
      <c r="C215" s="287">
        <v>100</v>
      </c>
      <c r="D215" s="162">
        <f t="shared" si="3"/>
        <v>7</v>
      </c>
      <c r="E215" s="287">
        <v>93</v>
      </c>
      <c r="F215" s="288" t="s">
        <v>1547</v>
      </c>
    </row>
    <row r="216" spans="2:6">
      <c r="B216" s="286">
        <v>42737.84</v>
      </c>
      <c r="C216" s="287">
        <v>50</v>
      </c>
      <c r="D216" s="162">
        <f t="shared" si="3"/>
        <v>2.5</v>
      </c>
      <c r="E216" s="287">
        <v>47.5</v>
      </c>
      <c r="F216" s="288" t="s">
        <v>1548</v>
      </c>
    </row>
    <row r="217" spans="2:6">
      <c r="B217" s="286">
        <v>42737.840254629999</v>
      </c>
      <c r="C217" s="287">
        <v>100</v>
      </c>
      <c r="D217" s="162">
        <f t="shared" si="3"/>
        <v>5</v>
      </c>
      <c r="E217" s="287">
        <v>95</v>
      </c>
      <c r="F217" s="288" t="s">
        <v>1549</v>
      </c>
    </row>
    <row r="218" spans="2:6">
      <c r="B218" s="286">
        <v>42737.840347222002</v>
      </c>
      <c r="C218" s="287">
        <v>28</v>
      </c>
      <c r="D218" s="162">
        <f t="shared" si="3"/>
        <v>1.3999999999999986</v>
      </c>
      <c r="E218" s="287">
        <v>26.6</v>
      </c>
      <c r="F218" s="288" t="s">
        <v>1550</v>
      </c>
    </row>
    <row r="219" spans="2:6">
      <c r="B219" s="286">
        <v>42737.840914351997</v>
      </c>
      <c r="C219" s="287">
        <v>100</v>
      </c>
      <c r="D219" s="162">
        <f t="shared" si="3"/>
        <v>5</v>
      </c>
      <c r="E219" s="287">
        <v>95</v>
      </c>
      <c r="F219" s="288" t="s">
        <v>1551</v>
      </c>
    </row>
    <row r="220" spans="2:6">
      <c r="B220" s="286">
        <v>42737.841307870003</v>
      </c>
      <c r="C220" s="287">
        <v>1000</v>
      </c>
      <c r="D220" s="162">
        <f t="shared" si="3"/>
        <v>50</v>
      </c>
      <c r="E220" s="287">
        <v>950</v>
      </c>
      <c r="F220" s="288" t="s">
        <v>1552</v>
      </c>
    </row>
    <row r="221" spans="2:6">
      <c r="B221" s="286">
        <v>42737.842418981003</v>
      </c>
      <c r="C221" s="287">
        <v>100</v>
      </c>
      <c r="D221" s="162">
        <f t="shared" si="3"/>
        <v>5</v>
      </c>
      <c r="E221" s="287">
        <v>95</v>
      </c>
      <c r="F221" s="288" t="s">
        <v>1553</v>
      </c>
    </row>
    <row r="222" spans="2:6">
      <c r="B222" s="286">
        <v>42737.848900463003</v>
      </c>
      <c r="C222" s="287">
        <v>100</v>
      </c>
      <c r="D222" s="162">
        <f t="shared" si="3"/>
        <v>4.9500000000000028</v>
      </c>
      <c r="E222" s="287">
        <v>95.05</v>
      </c>
      <c r="F222" s="288" t="s">
        <v>1554</v>
      </c>
    </row>
    <row r="223" spans="2:6">
      <c r="B223" s="286">
        <v>42737.902847222002</v>
      </c>
      <c r="C223" s="287">
        <v>500</v>
      </c>
      <c r="D223" s="162">
        <f t="shared" si="3"/>
        <v>25</v>
      </c>
      <c r="E223" s="287">
        <v>475</v>
      </c>
      <c r="F223" s="288" t="s">
        <v>1555</v>
      </c>
    </row>
    <row r="224" spans="2:6">
      <c r="B224" s="286">
        <v>42737.926377315001</v>
      </c>
      <c r="C224" s="287">
        <v>100</v>
      </c>
      <c r="D224" s="162">
        <f t="shared" si="3"/>
        <v>4.9500000000000028</v>
      </c>
      <c r="E224" s="287">
        <v>95.05</v>
      </c>
      <c r="F224" s="288" t="s">
        <v>1556</v>
      </c>
    </row>
    <row r="225" spans="2:6">
      <c r="B225" s="286">
        <v>42737.936064815003</v>
      </c>
      <c r="C225" s="287">
        <v>100</v>
      </c>
      <c r="D225" s="162">
        <f t="shared" si="3"/>
        <v>5</v>
      </c>
      <c r="E225" s="287">
        <v>95</v>
      </c>
      <c r="F225" s="288" t="s">
        <v>1557</v>
      </c>
    </row>
    <row r="226" spans="2:6">
      <c r="B226" s="286">
        <v>42737.936620369997</v>
      </c>
      <c r="C226" s="287">
        <v>100</v>
      </c>
      <c r="D226" s="162">
        <f t="shared" si="3"/>
        <v>5</v>
      </c>
      <c r="E226" s="287">
        <v>95</v>
      </c>
      <c r="F226" s="288" t="s">
        <v>1557</v>
      </c>
    </row>
    <row r="227" spans="2:6">
      <c r="B227" s="286">
        <v>42737.937974537002</v>
      </c>
      <c r="C227" s="287">
        <v>50</v>
      </c>
      <c r="D227" s="162">
        <f t="shared" si="3"/>
        <v>2.5</v>
      </c>
      <c r="E227" s="287">
        <v>47.5</v>
      </c>
      <c r="F227" s="288" t="s">
        <v>1558</v>
      </c>
    </row>
    <row r="228" spans="2:6">
      <c r="B228" s="286">
        <v>42737.965312499997</v>
      </c>
      <c r="C228" s="287">
        <v>255</v>
      </c>
      <c r="D228" s="162">
        <f t="shared" si="3"/>
        <v>12.75</v>
      </c>
      <c r="E228" s="287">
        <v>242.25</v>
      </c>
      <c r="F228" s="288" t="s">
        <v>1559</v>
      </c>
    </row>
    <row r="229" spans="2:6">
      <c r="B229" s="286">
        <v>42738.002870370001</v>
      </c>
      <c r="C229" s="287">
        <v>300</v>
      </c>
      <c r="D229" s="162">
        <f t="shared" si="3"/>
        <v>15</v>
      </c>
      <c r="E229" s="287">
        <v>285</v>
      </c>
      <c r="F229" s="288" t="s">
        <v>1560</v>
      </c>
    </row>
    <row r="230" spans="2:6">
      <c r="B230" s="286">
        <v>42738.006122685001</v>
      </c>
      <c r="C230" s="287">
        <v>500</v>
      </c>
      <c r="D230" s="162">
        <f t="shared" si="3"/>
        <v>25</v>
      </c>
      <c r="E230" s="287">
        <v>475</v>
      </c>
      <c r="F230" s="288" t="s">
        <v>1561</v>
      </c>
    </row>
    <row r="231" spans="2:6">
      <c r="B231" s="286">
        <v>42738.029236110997</v>
      </c>
      <c r="C231" s="287">
        <v>100</v>
      </c>
      <c r="D231" s="162">
        <f t="shared" si="3"/>
        <v>4.9500000000000028</v>
      </c>
      <c r="E231" s="287">
        <v>95.05</v>
      </c>
      <c r="F231" s="288" t="s">
        <v>1562</v>
      </c>
    </row>
    <row r="232" spans="2:6">
      <c r="B232" s="286">
        <v>42738.106724537</v>
      </c>
      <c r="C232" s="287">
        <v>100</v>
      </c>
      <c r="D232" s="162">
        <f t="shared" si="3"/>
        <v>5</v>
      </c>
      <c r="E232" s="287">
        <v>95</v>
      </c>
      <c r="F232" s="288" t="s">
        <v>1563</v>
      </c>
    </row>
    <row r="233" spans="2:6">
      <c r="B233" s="286">
        <v>42738.111192130003</v>
      </c>
      <c r="C233" s="287">
        <v>100</v>
      </c>
      <c r="D233" s="162">
        <f t="shared" si="3"/>
        <v>5</v>
      </c>
      <c r="E233" s="287">
        <v>95</v>
      </c>
      <c r="F233" s="288" t="s">
        <v>1563</v>
      </c>
    </row>
    <row r="234" spans="2:6">
      <c r="B234" s="286">
        <v>42738.166134259001</v>
      </c>
      <c r="C234" s="287">
        <v>120</v>
      </c>
      <c r="D234" s="162">
        <f t="shared" si="3"/>
        <v>6</v>
      </c>
      <c r="E234" s="287">
        <v>114</v>
      </c>
      <c r="F234" s="288" t="s">
        <v>1564</v>
      </c>
    </row>
    <row r="235" spans="2:6">
      <c r="B235" s="286">
        <v>42738.310057870003</v>
      </c>
      <c r="C235" s="287">
        <v>100</v>
      </c>
      <c r="D235" s="162">
        <f t="shared" si="3"/>
        <v>7</v>
      </c>
      <c r="E235" s="287">
        <v>93</v>
      </c>
      <c r="F235" s="288" t="s">
        <v>1372</v>
      </c>
    </row>
    <row r="236" spans="2:6">
      <c r="B236" s="286">
        <v>42738.443865740999</v>
      </c>
      <c r="C236" s="287">
        <v>300</v>
      </c>
      <c r="D236" s="162">
        <f t="shared" si="3"/>
        <v>15</v>
      </c>
      <c r="E236" s="287">
        <v>285</v>
      </c>
      <c r="F236" s="288" t="s">
        <v>1565</v>
      </c>
    </row>
    <row r="237" spans="2:6">
      <c r="B237" s="286">
        <v>42738.444247685002</v>
      </c>
      <c r="C237" s="287">
        <v>100</v>
      </c>
      <c r="D237" s="162">
        <f t="shared" si="3"/>
        <v>5</v>
      </c>
      <c r="E237" s="287">
        <v>95</v>
      </c>
      <c r="F237" s="288" t="s">
        <v>1566</v>
      </c>
    </row>
    <row r="238" spans="2:6">
      <c r="B238" s="286">
        <v>42738.444502314996</v>
      </c>
      <c r="C238" s="287">
        <v>200</v>
      </c>
      <c r="D238" s="162">
        <f t="shared" si="3"/>
        <v>10</v>
      </c>
      <c r="E238" s="287">
        <v>190</v>
      </c>
      <c r="F238" s="288" t="s">
        <v>1567</v>
      </c>
    </row>
    <row r="239" spans="2:6">
      <c r="B239" s="286">
        <v>42738.445590278003</v>
      </c>
      <c r="C239" s="287">
        <v>100</v>
      </c>
      <c r="D239" s="162">
        <f t="shared" si="3"/>
        <v>5</v>
      </c>
      <c r="E239" s="287">
        <v>95</v>
      </c>
      <c r="F239" s="288" t="s">
        <v>1568</v>
      </c>
    </row>
    <row r="240" spans="2:6">
      <c r="B240" s="286">
        <v>42738.455925925999</v>
      </c>
      <c r="C240" s="287">
        <v>600</v>
      </c>
      <c r="D240" s="162">
        <f t="shared" si="3"/>
        <v>29.700000000000045</v>
      </c>
      <c r="E240" s="287">
        <v>570.29999999999995</v>
      </c>
      <c r="F240" s="288" t="s">
        <v>1569</v>
      </c>
    </row>
    <row r="241" spans="2:6">
      <c r="B241" s="286">
        <v>42738.458379629999</v>
      </c>
      <c r="C241" s="287">
        <v>30</v>
      </c>
      <c r="D241" s="162">
        <f t="shared" si="3"/>
        <v>2.1000000000000014</v>
      </c>
      <c r="E241" s="287">
        <v>27.9</v>
      </c>
      <c r="F241" s="288" t="s">
        <v>1570</v>
      </c>
    </row>
    <row r="242" spans="2:6">
      <c r="B242" s="286">
        <v>42738.458437499998</v>
      </c>
      <c r="C242" s="287">
        <v>200</v>
      </c>
      <c r="D242" s="162">
        <f t="shared" si="3"/>
        <v>9.9000000000000057</v>
      </c>
      <c r="E242" s="287">
        <v>190.1</v>
      </c>
      <c r="F242" s="288" t="s">
        <v>1571</v>
      </c>
    </row>
    <row r="243" spans="2:6">
      <c r="B243" s="286">
        <v>42738.458541667002</v>
      </c>
      <c r="C243" s="287">
        <v>200</v>
      </c>
      <c r="D243" s="162">
        <f t="shared" si="3"/>
        <v>10</v>
      </c>
      <c r="E243" s="287">
        <v>190</v>
      </c>
      <c r="F243" s="288" t="s">
        <v>1572</v>
      </c>
    </row>
    <row r="244" spans="2:6">
      <c r="B244" s="286">
        <v>42738.458541667002</v>
      </c>
      <c r="C244" s="287">
        <v>100</v>
      </c>
      <c r="D244" s="162">
        <f t="shared" si="3"/>
        <v>5</v>
      </c>
      <c r="E244" s="287">
        <v>95</v>
      </c>
      <c r="F244" s="288" t="s">
        <v>1573</v>
      </c>
    </row>
    <row r="245" spans="2:6">
      <c r="B245" s="286">
        <v>42738.458541667002</v>
      </c>
      <c r="C245" s="287">
        <v>50</v>
      </c>
      <c r="D245" s="162">
        <f t="shared" si="3"/>
        <v>3.5</v>
      </c>
      <c r="E245" s="287">
        <v>46.5</v>
      </c>
      <c r="F245" s="288" t="s">
        <v>1574</v>
      </c>
    </row>
    <row r="246" spans="2:6">
      <c r="B246" s="286">
        <v>42738.45869213</v>
      </c>
      <c r="C246" s="287">
        <v>100</v>
      </c>
      <c r="D246" s="162">
        <f t="shared" si="3"/>
        <v>7</v>
      </c>
      <c r="E246" s="287">
        <v>93</v>
      </c>
      <c r="F246" s="288" t="s">
        <v>1575</v>
      </c>
    </row>
    <row r="247" spans="2:6">
      <c r="B247" s="286">
        <v>42738.458715278</v>
      </c>
      <c r="C247" s="287">
        <v>200</v>
      </c>
      <c r="D247" s="162">
        <f t="shared" si="3"/>
        <v>10</v>
      </c>
      <c r="E247" s="287">
        <v>190</v>
      </c>
      <c r="F247" s="288" t="s">
        <v>1576</v>
      </c>
    </row>
    <row r="248" spans="2:6">
      <c r="B248" s="286">
        <v>42738.458726851997</v>
      </c>
      <c r="C248" s="287">
        <v>200</v>
      </c>
      <c r="D248" s="162">
        <f t="shared" si="3"/>
        <v>10</v>
      </c>
      <c r="E248" s="287">
        <v>190</v>
      </c>
      <c r="F248" s="288" t="s">
        <v>1463</v>
      </c>
    </row>
    <row r="249" spans="2:6">
      <c r="B249" s="286">
        <v>42738.458749999998</v>
      </c>
      <c r="C249" s="287">
        <v>50</v>
      </c>
      <c r="D249" s="162">
        <f t="shared" si="3"/>
        <v>2.4799999999999969</v>
      </c>
      <c r="E249" s="287">
        <v>47.52</v>
      </c>
      <c r="F249" s="288" t="s">
        <v>1577</v>
      </c>
    </row>
    <row r="250" spans="2:6">
      <c r="B250" s="286">
        <v>42738.458761574002</v>
      </c>
      <c r="C250" s="287">
        <v>10</v>
      </c>
      <c r="D250" s="162">
        <f t="shared" si="3"/>
        <v>0.5</v>
      </c>
      <c r="E250" s="287">
        <v>9.5</v>
      </c>
      <c r="F250" s="288" t="s">
        <v>1578</v>
      </c>
    </row>
    <row r="251" spans="2:6">
      <c r="B251" s="286">
        <v>42738.458877315003</v>
      </c>
      <c r="C251" s="287">
        <v>100</v>
      </c>
      <c r="D251" s="162">
        <f t="shared" si="3"/>
        <v>4.9500000000000028</v>
      </c>
      <c r="E251" s="287">
        <v>95.05</v>
      </c>
      <c r="F251" s="288" t="s">
        <v>1579</v>
      </c>
    </row>
    <row r="252" spans="2:6">
      <c r="B252" s="286">
        <v>42738.458946758998</v>
      </c>
      <c r="C252" s="287">
        <v>100</v>
      </c>
      <c r="D252" s="162">
        <f t="shared" si="3"/>
        <v>4.9500000000000028</v>
      </c>
      <c r="E252" s="287">
        <v>95.05</v>
      </c>
      <c r="F252" s="288" t="s">
        <v>1580</v>
      </c>
    </row>
    <row r="253" spans="2:6">
      <c r="B253" s="286">
        <v>42738.459027778001</v>
      </c>
      <c r="C253" s="287">
        <v>300</v>
      </c>
      <c r="D253" s="162">
        <f t="shared" si="3"/>
        <v>21</v>
      </c>
      <c r="E253" s="287">
        <v>279</v>
      </c>
      <c r="F253" s="288" t="s">
        <v>1581</v>
      </c>
    </row>
    <row r="254" spans="2:6">
      <c r="B254" s="286">
        <v>42738.459120369997</v>
      </c>
      <c r="C254" s="287">
        <v>100</v>
      </c>
      <c r="D254" s="162">
        <f t="shared" si="3"/>
        <v>5</v>
      </c>
      <c r="E254" s="287">
        <v>95</v>
      </c>
      <c r="F254" s="288" t="s">
        <v>1582</v>
      </c>
    </row>
    <row r="255" spans="2:6">
      <c r="B255" s="286">
        <v>42738.505706019001</v>
      </c>
      <c r="C255" s="287">
        <v>100</v>
      </c>
      <c r="D255" s="162">
        <f t="shared" si="3"/>
        <v>4.9500000000000028</v>
      </c>
      <c r="E255" s="287">
        <v>95.05</v>
      </c>
      <c r="F255" s="288" t="s">
        <v>1583</v>
      </c>
    </row>
    <row r="256" spans="2:6">
      <c r="B256" s="286">
        <v>42738.505752315003</v>
      </c>
      <c r="C256" s="287">
        <v>50</v>
      </c>
      <c r="D256" s="162">
        <f t="shared" si="3"/>
        <v>2.5</v>
      </c>
      <c r="E256" s="287">
        <v>47.5</v>
      </c>
      <c r="F256" s="288" t="s">
        <v>1584</v>
      </c>
    </row>
    <row r="257" spans="2:6">
      <c r="B257" s="286">
        <v>42738.50587963</v>
      </c>
      <c r="C257" s="287">
        <v>200</v>
      </c>
      <c r="D257" s="162">
        <f t="shared" si="3"/>
        <v>10</v>
      </c>
      <c r="E257" s="287">
        <v>190</v>
      </c>
      <c r="F257" s="288" t="s">
        <v>1585</v>
      </c>
    </row>
    <row r="258" spans="2:6">
      <c r="B258" s="286">
        <v>42738.50587963</v>
      </c>
      <c r="C258" s="287">
        <v>300</v>
      </c>
      <c r="D258" s="162">
        <f t="shared" si="3"/>
        <v>15</v>
      </c>
      <c r="E258" s="287">
        <v>285</v>
      </c>
      <c r="F258" s="288" t="s">
        <v>1586</v>
      </c>
    </row>
    <row r="259" spans="2:6">
      <c r="B259" s="286">
        <v>42738.505983796</v>
      </c>
      <c r="C259" s="287">
        <v>100</v>
      </c>
      <c r="D259" s="162">
        <f t="shared" si="3"/>
        <v>5</v>
      </c>
      <c r="E259" s="287">
        <v>95</v>
      </c>
      <c r="F259" s="288" t="s">
        <v>1587</v>
      </c>
    </row>
    <row r="260" spans="2:6">
      <c r="B260" s="286">
        <v>42738.506851851998</v>
      </c>
      <c r="C260" s="287">
        <v>300</v>
      </c>
      <c r="D260" s="162">
        <f t="shared" si="3"/>
        <v>15</v>
      </c>
      <c r="E260" s="287">
        <v>285</v>
      </c>
      <c r="F260" s="288" t="s">
        <v>1588</v>
      </c>
    </row>
    <row r="261" spans="2:6">
      <c r="B261" s="286">
        <v>42738.507083333003</v>
      </c>
      <c r="C261" s="287">
        <v>100</v>
      </c>
      <c r="D261" s="162">
        <f t="shared" si="3"/>
        <v>5</v>
      </c>
      <c r="E261" s="287">
        <v>95</v>
      </c>
      <c r="F261" s="288" t="s">
        <v>1589</v>
      </c>
    </row>
    <row r="262" spans="2:6">
      <c r="B262" s="286">
        <v>42738.508472221998</v>
      </c>
      <c r="C262" s="287">
        <v>50</v>
      </c>
      <c r="D262" s="162">
        <f t="shared" ref="D262:D325" si="4">SUM(C262-E262)</f>
        <v>2.4799999999999969</v>
      </c>
      <c r="E262" s="287">
        <v>47.52</v>
      </c>
      <c r="F262" s="288" t="s">
        <v>1590</v>
      </c>
    </row>
    <row r="263" spans="2:6">
      <c r="B263" s="286">
        <v>42738.541701388996</v>
      </c>
      <c r="C263" s="287">
        <v>20</v>
      </c>
      <c r="D263" s="162">
        <f t="shared" si="4"/>
        <v>1</v>
      </c>
      <c r="E263" s="287">
        <v>19</v>
      </c>
      <c r="F263" s="288" t="s">
        <v>1591</v>
      </c>
    </row>
    <row r="264" spans="2:6">
      <c r="B264" s="286">
        <v>42738.563819444003</v>
      </c>
      <c r="C264" s="287">
        <v>100</v>
      </c>
      <c r="D264" s="162">
        <f t="shared" si="4"/>
        <v>5</v>
      </c>
      <c r="E264" s="287">
        <v>95</v>
      </c>
      <c r="F264" s="288" t="s">
        <v>1592</v>
      </c>
    </row>
    <row r="265" spans="2:6">
      <c r="B265" s="286">
        <v>42738.605833333</v>
      </c>
      <c r="C265" s="287">
        <v>100</v>
      </c>
      <c r="D265" s="162">
        <f t="shared" si="4"/>
        <v>5</v>
      </c>
      <c r="E265" s="287">
        <v>95</v>
      </c>
      <c r="F265" s="288" t="s">
        <v>1593</v>
      </c>
    </row>
    <row r="266" spans="2:6">
      <c r="B266" s="286">
        <v>42738.608993055997</v>
      </c>
      <c r="C266" s="287">
        <v>200</v>
      </c>
      <c r="D266" s="162">
        <f t="shared" si="4"/>
        <v>10</v>
      </c>
      <c r="E266" s="287">
        <v>190</v>
      </c>
      <c r="F266" s="288" t="s">
        <v>1594</v>
      </c>
    </row>
    <row r="267" spans="2:6">
      <c r="B267" s="286">
        <v>42738.609039351999</v>
      </c>
      <c r="C267" s="287">
        <v>50</v>
      </c>
      <c r="D267" s="162">
        <f t="shared" si="4"/>
        <v>2.5</v>
      </c>
      <c r="E267" s="287">
        <v>47.5</v>
      </c>
      <c r="F267" s="288" t="s">
        <v>1595</v>
      </c>
    </row>
    <row r="268" spans="2:6">
      <c r="B268" s="286">
        <v>42738.609363426003</v>
      </c>
      <c r="C268" s="287">
        <v>100</v>
      </c>
      <c r="D268" s="162">
        <f t="shared" si="4"/>
        <v>4.9500000000000028</v>
      </c>
      <c r="E268" s="287">
        <v>95.05</v>
      </c>
      <c r="F268" s="288" t="s">
        <v>1596</v>
      </c>
    </row>
    <row r="269" spans="2:6">
      <c r="B269" s="286">
        <v>42738.609386573997</v>
      </c>
      <c r="C269" s="287">
        <v>100</v>
      </c>
      <c r="D269" s="162">
        <f t="shared" si="4"/>
        <v>5</v>
      </c>
      <c r="E269" s="287">
        <v>95</v>
      </c>
      <c r="F269" s="288" t="s">
        <v>1597</v>
      </c>
    </row>
    <row r="270" spans="2:6">
      <c r="B270" s="286">
        <v>42738.609652778003</v>
      </c>
      <c r="C270" s="287">
        <v>100</v>
      </c>
      <c r="D270" s="162">
        <f t="shared" si="4"/>
        <v>4.9500000000000028</v>
      </c>
      <c r="E270" s="287">
        <v>95.05</v>
      </c>
      <c r="F270" s="288" t="s">
        <v>1598</v>
      </c>
    </row>
    <row r="271" spans="2:6">
      <c r="B271" s="286">
        <v>42738.609756944003</v>
      </c>
      <c r="C271" s="287">
        <v>60</v>
      </c>
      <c r="D271" s="162">
        <f t="shared" si="4"/>
        <v>2.9699999999999989</v>
      </c>
      <c r="E271" s="287">
        <v>57.03</v>
      </c>
      <c r="F271" s="288" t="s">
        <v>1599</v>
      </c>
    </row>
    <row r="272" spans="2:6">
      <c r="B272" s="286">
        <v>42738.609814814998</v>
      </c>
      <c r="C272" s="287">
        <v>50</v>
      </c>
      <c r="D272" s="162">
        <f t="shared" si="4"/>
        <v>2.5</v>
      </c>
      <c r="E272" s="287">
        <v>47.5</v>
      </c>
      <c r="F272" s="288" t="s">
        <v>1600</v>
      </c>
    </row>
    <row r="273" spans="2:6">
      <c r="B273" s="286">
        <v>42738.610451389002</v>
      </c>
      <c r="C273" s="287">
        <v>100</v>
      </c>
      <c r="D273" s="162">
        <f t="shared" si="4"/>
        <v>5</v>
      </c>
      <c r="E273" s="287">
        <v>95</v>
      </c>
      <c r="F273" s="288" t="s">
        <v>1601</v>
      </c>
    </row>
    <row r="274" spans="2:6">
      <c r="B274" s="286">
        <v>42738.658449073999</v>
      </c>
      <c r="C274" s="287">
        <v>2500</v>
      </c>
      <c r="D274" s="162">
        <f t="shared" si="4"/>
        <v>125</v>
      </c>
      <c r="E274" s="287">
        <v>2375</v>
      </c>
      <c r="F274" s="288" t="s">
        <v>1602</v>
      </c>
    </row>
    <row r="275" spans="2:6">
      <c r="B275" s="286">
        <v>42738.670405092998</v>
      </c>
      <c r="C275" s="287">
        <v>1500</v>
      </c>
      <c r="D275" s="162">
        <f t="shared" si="4"/>
        <v>105</v>
      </c>
      <c r="E275" s="287">
        <v>1395</v>
      </c>
      <c r="F275" s="288" t="s">
        <v>1603</v>
      </c>
    </row>
    <row r="276" spans="2:6">
      <c r="B276" s="286">
        <v>42738.714502315001</v>
      </c>
      <c r="C276" s="287">
        <v>100</v>
      </c>
      <c r="D276" s="162">
        <f t="shared" si="4"/>
        <v>5</v>
      </c>
      <c r="E276" s="287">
        <v>95</v>
      </c>
      <c r="F276" s="288" t="s">
        <v>1604</v>
      </c>
    </row>
    <row r="277" spans="2:6">
      <c r="B277" s="286">
        <v>42738.752997684998</v>
      </c>
      <c r="C277" s="287">
        <v>1000</v>
      </c>
      <c r="D277" s="162">
        <f t="shared" si="4"/>
        <v>50</v>
      </c>
      <c r="E277" s="287">
        <v>950</v>
      </c>
      <c r="F277" s="288" t="s">
        <v>1605</v>
      </c>
    </row>
    <row r="278" spans="2:6">
      <c r="B278" s="286">
        <v>42738.767407407002</v>
      </c>
      <c r="C278" s="287">
        <v>100</v>
      </c>
      <c r="D278" s="162">
        <f t="shared" si="4"/>
        <v>5</v>
      </c>
      <c r="E278" s="287">
        <v>95</v>
      </c>
      <c r="F278" s="288" t="s">
        <v>1606</v>
      </c>
    </row>
    <row r="279" spans="2:6">
      <c r="B279" s="286">
        <v>42738.775729166999</v>
      </c>
      <c r="C279" s="287">
        <v>200</v>
      </c>
      <c r="D279" s="162">
        <f t="shared" si="4"/>
        <v>9.9000000000000057</v>
      </c>
      <c r="E279" s="287">
        <v>190.1</v>
      </c>
      <c r="F279" s="288" t="s">
        <v>1607</v>
      </c>
    </row>
    <row r="280" spans="2:6">
      <c r="B280" s="286">
        <v>42738.775798611001</v>
      </c>
      <c r="C280" s="287">
        <v>100</v>
      </c>
      <c r="D280" s="162">
        <f t="shared" si="4"/>
        <v>5</v>
      </c>
      <c r="E280" s="287">
        <v>95</v>
      </c>
      <c r="F280" s="288" t="s">
        <v>1608</v>
      </c>
    </row>
    <row r="281" spans="2:6">
      <c r="B281" s="286">
        <v>42738.776469907003</v>
      </c>
      <c r="C281" s="287">
        <v>100</v>
      </c>
      <c r="D281" s="162">
        <f t="shared" si="4"/>
        <v>5</v>
      </c>
      <c r="E281" s="287">
        <v>95</v>
      </c>
      <c r="F281" s="288" t="s">
        <v>1609</v>
      </c>
    </row>
    <row r="282" spans="2:6">
      <c r="B282" s="286">
        <v>42738.776469907003</v>
      </c>
      <c r="C282" s="287">
        <v>100</v>
      </c>
      <c r="D282" s="162">
        <f t="shared" si="4"/>
        <v>5</v>
      </c>
      <c r="E282" s="287">
        <v>95</v>
      </c>
      <c r="F282" s="288" t="s">
        <v>1610</v>
      </c>
    </row>
    <row r="283" spans="2:6">
      <c r="B283" s="286">
        <v>42738.776504629997</v>
      </c>
      <c r="C283" s="287">
        <v>200</v>
      </c>
      <c r="D283" s="162">
        <f t="shared" si="4"/>
        <v>10</v>
      </c>
      <c r="E283" s="287">
        <v>190</v>
      </c>
      <c r="F283" s="288" t="s">
        <v>1611</v>
      </c>
    </row>
    <row r="284" spans="2:6">
      <c r="B284" s="286">
        <v>42738.777638888998</v>
      </c>
      <c r="C284" s="287">
        <v>200</v>
      </c>
      <c r="D284" s="162">
        <f t="shared" si="4"/>
        <v>9.9000000000000057</v>
      </c>
      <c r="E284" s="287">
        <v>190.1</v>
      </c>
      <c r="F284" s="288" t="s">
        <v>1612</v>
      </c>
    </row>
    <row r="285" spans="2:6">
      <c r="B285" s="286">
        <v>42738.786608795999</v>
      </c>
      <c r="C285" s="287">
        <v>1500</v>
      </c>
      <c r="D285" s="162">
        <f t="shared" si="4"/>
        <v>75</v>
      </c>
      <c r="E285" s="287">
        <v>1425</v>
      </c>
      <c r="F285" s="288" t="s">
        <v>1613</v>
      </c>
    </row>
    <row r="286" spans="2:6">
      <c r="B286" s="286">
        <v>42738.787349537</v>
      </c>
      <c r="C286" s="287">
        <v>200</v>
      </c>
      <c r="D286" s="162">
        <f t="shared" si="4"/>
        <v>10</v>
      </c>
      <c r="E286" s="287">
        <v>190</v>
      </c>
      <c r="F286" s="288" t="s">
        <v>1614</v>
      </c>
    </row>
    <row r="287" spans="2:6">
      <c r="B287" s="286">
        <v>42738.818009258997</v>
      </c>
      <c r="C287" s="287">
        <v>800</v>
      </c>
      <c r="D287" s="162">
        <f t="shared" si="4"/>
        <v>40</v>
      </c>
      <c r="E287" s="287">
        <v>760</v>
      </c>
      <c r="F287" s="288" t="s">
        <v>1615</v>
      </c>
    </row>
    <row r="288" spans="2:6">
      <c r="B288" s="286">
        <v>42738.829444444003</v>
      </c>
      <c r="C288" s="287">
        <v>100</v>
      </c>
      <c r="D288" s="162">
        <f t="shared" si="4"/>
        <v>7</v>
      </c>
      <c r="E288" s="287">
        <v>93</v>
      </c>
      <c r="F288" s="288" t="s">
        <v>1616</v>
      </c>
    </row>
    <row r="289" spans="2:6">
      <c r="B289" s="286">
        <v>42738.831168981</v>
      </c>
      <c r="C289" s="287">
        <v>100</v>
      </c>
      <c r="D289" s="162">
        <f t="shared" si="4"/>
        <v>5</v>
      </c>
      <c r="E289" s="287">
        <v>95</v>
      </c>
      <c r="F289" s="288" t="s">
        <v>1617</v>
      </c>
    </row>
    <row r="290" spans="2:6">
      <c r="B290" s="286">
        <v>42738.837314814999</v>
      </c>
      <c r="C290" s="287">
        <v>100</v>
      </c>
      <c r="D290" s="162">
        <f t="shared" si="4"/>
        <v>4.9500000000000028</v>
      </c>
      <c r="E290" s="287">
        <v>95.05</v>
      </c>
      <c r="F290" s="288" t="s">
        <v>1618</v>
      </c>
    </row>
    <row r="291" spans="2:6">
      <c r="B291" s="286">
        <v>42738.837546296003</v>
      </c>
      <c r="C291" s="287">
        <v>50</v>
      </c>
      <c r="D291" s="162">
        <f t="shared" si="4"/>
        <v>2.5</v>
      </c>
      <c r="E291" s="287">
        <v>47.5</v>
      </c>
      <c r="F291" s="288" t="s">
        <v>1619</v>
      </c>
    </row>
    <row r="292" spans="2:6">
      <c r="B292" s="286">
        <v>42738.837592593001</v>
      </c>
      <c r="C292" s="287">
        <v>100</v>
      </c>
      <c r="D292" s="162">
        <f t="shared" si="4"/>
        <v>5</v>
      </c>
      <c r="E292" s="287">
        <v>95</v>
      </c>
      <c r="F292" s="288" t="s">
        <v>1620</v>
      </c>
    </row>
    <row r="293" spans="2:6">
      <c r="B293" s="286">
        <v>42738.837881943997</v>
      </c>
      <c r="C293" s="287">
        <v>100</v>
      </c>
      <c r="D293" s="162">
        <f t="shared" si="4"/>
        <v>4.9500000000000028</v>
      </c>
      <c r="E293" s="287">
        <v>95.05</v>
      </c>
      <c r="F293" s="288" t="s">
        <v>1403</v>
      </c>
    </row>
    <row r="294" spans="2:6">
      <c r="B294" s="286">
        <v>42738.837916666998</v>
      </c>
      <c r="C294" s="287">
        <v>100</v>
      </c>
      <c r="D294" s="162">
        <f t="shared" si="4"/>
        <v>5</v>
      </c>
      <c r="E294" s="287">
        <v>95</v>
      </c>
      <c r="F294" s="288" t="s">
        <v>1621</v>
      </c>
    </row>
    <row r="295" spans="2:6">
      <c r="B295" s="286">
        <v>42738.838599536997</v>
      </c>
      <c r="C295" s="287">
        <v>50</v>
      </c>
      <c r="D295" s="162">
        <f t="shared" si="4"/>
        <v>2.4799999999999969</v>
      </c>
      <c r="E295" s="287">
        <v>47.52</v>
      </c>
      <c r="F295" s="288" t="s">
        <v>1622</v>
      </c>
    </row>
    <row r="296" spans="2:6">
      <c r="B296" s="286">
        <v>42738.839074074</v>
      </c>
      <c r="C296" s="287">
        <v>150</v>
      </c>
      <c r="D296" s="162">
        <f t="shared" si="4"/>
        <v>7.5</v>
      </c>
      <c r="E296" s="287">
        <v>142.5</v>
      </c>
      <c r="F296" s="288" t="s">
        <v>1623</v>
      </c>
    </row>
    <row r="297" spans="2:6">
      <c r="B297" s="286">
        <v>42738.840729167001</v>
      </c>
      <c r="C297" s="287">
        <v>200</v>
      </c>
      <c r="D297" s="162">
        <f t="shared" si="4"/>
        <v>9.9000000000000057</v>
      </c>
      <c r="E297" s="287">
        <v>190.1</v>
      </c>
      <c r="F297" s="288" t="s">
        <v>1357</v>
      </c>
    </row>
    <row r="298" spans="2:6">
      <c r="B298" s="286">
        <v>42738.840868056002</v>
      </c>
      <c r="C298" s="287">
        <v>50</v>
      </c>
      <c r="D298" s="162">
        <f t="shared" si="4"/>
        <v>2.5</v>
      </c>
      <c r="E298" s="287">
        <v>47.5</v>
      </c>
      <c r="F298" s="288" t="s">
        <v>1624</v>
      </c>
    </row>
    <row r="299" spans="2:6">
      <c r="B299" s="286">
        <v>42738.842893519002</v>
      </c>
      <c r="C299" s="287">
        <v>100</v>
      </c>
      <c r="D299" s="162">
        <f t="shared" si="4"/>
        <v>5</v>
      </c>
      <c r="E299" s="287">
        <v>95</v>
      </c>
      <c r="F299" s="288" t="s">
        <v>1625</v>
      </c>
    </row>
    <row r="300" spans="2:6">
      <c r="B300" s="286">
        <v>42738.847187500003</v>
      </c>
      <c r="C300" s="287">
        <v>50</v>
      </c>
      <c r="D300" s="162">
        <f t="shared" si="4"/>
        <v>3.5</v>
      </c>
      <c r="E300" s="287">
        <v>46.5</v>
      </c>
      <c r="F300" s="288" t="s">
        <v>1626</v>
      </c>
    </row>
    <row r="301" spans="2:6">
      <c r="B301" s="286">
        <v>42738.859942130002</v>
      </c>
      <c r="C301" s="287">
        <v>700</v>
      </c>
      <c r="D301" s="162">
        <f t="shared" si="4"/>
        <v>35</v>
      </c>
      <c r="E301" s="287">
        <v>665</v>
      </c>
      <c r="F301" s="288" t="s">
        <v>1354</v>
      </c>
    </row>
    <row r="302" spans="2:6">
      <c r="B302" s="286">
        <v>42738.860208332997</v>
      </c>
      <c r="C302" s="287">
        <v>100</v>
      </c>
      <c r="D302" s="162">
        <f t="shared" si="4"/>
        <v>7</v>
      </c>
      <c r="E302" s="287">
        <v>93</v>
      </c>
      <c r="F302" s="288" t="s">
        <v>1627</v>
      </c>
    </row>
    <row r="303" spans="2:6">
      <c r="B303" s="286">
        <v>42738.869791666999</v>
      </c>
      <c r="C303" s="287">
        <v>300</v>
      </c>
      <c r="D303" s="162">
        <f t="shared" si="4"/>
        <v>14.850000000000023</v>
      </c>
      <c r="E303" s="287">
        <v>285.14999999999998</v>
      </c>
      <c r="F303" s="288" t="s">
        <v>1628</v>
      </c>
    </row>
    <row r="304" spans="2:6">
      <c r="B304" s="286">
        <v>42738.875034721998</v>
      </c>
      <c r="C304" s="287">
        <v>300</v>
      </c>
      <c r="D304" s="162">
        <f t="shared" si="4"/>
        <v>15</v>
      </c>
      <c r="E304" s="287">
        <v>285</v>
      </c>
      <c r="F304" s="288" t="s">
        <v>1629</v>
      </c>
    </row>
    <row r="305" spans="2:6">
      <c r="B305" s="286">
        <v>42738.899687500001</v>
      </c>
      <c r="C305" s="287">
        <v>500</v>
      </c>
      <c r="D305" s="162">
        <f t="shared" si="4"/>
        <v>24.75</v>
      </c>
      <c r="E305" s="287">
        <v>475.25</v>
      </c>
      <c r="F305" s="288" t="s">
        <v>1630</v>
      </c>
    </row>
    <row r="306" spans="2:6">
      <c r="B306" s="286">
        <v>42738.930983796003</v>
      </c>
      <c r="C306" s="287">
        <v>200</v>
      </c>
      <c r="D306" s="162">
        <f t="shared" si="4"/>
        <v>9.9000000000000057</v>
      </c>
      <c r="E306" s="287">
        <v>190.1</v>
      </c>
      <c r="F306" s="288" t="s">
        <v>1631</v>
      </c>
    </row>
    <row r="307" spans="2:6">
      <c r="B307" s="286">
        <v>42738.940393518998</v>
      </c>
      <c r="C307" s="287">
        <v>2500</v>
      </c>
      <c r="D307" s="162">
        <f t="shared" si="4"/>
        <v>125</v>
      </c>
      <c r="E307" s="287">
        <v>2375</v>
      </c>
      <c r="F307" s="288" t="s">
        <v>1521</v>
      </c>
    </row>
    <row r="308" spans="2:6">
      <c r="B308" s="286">
        <v>42738.950995370004</v>
      </c>
      <c r="C308" s="287">
        <v>300</v>
      </c>
      <c r="D308" s="162">
        <f t="shared" si="4"/>
        <v>15</v>
      </c>
      <c r="E308" s="287">
        <v>285</v>
      </c>
      <c r="F308" s="288" t="s">
        <v>1632</v>
      </c>
    </row>
    <row r="309" spans="2:6">
      <c r="B309" s="286">
        <v>42738.98662037</v>
      </c>
      <c r="C309" s="287">
        <v>400</v>
      </c>
      <c r="D309" s="162">
        <f t="shared" si="4"/>
        <v>20</v>
      </c>
      <c r="E309" s="287">
        <v>380</v>
      </c>
      <c r="F309" s="288" t="s">
        <v>1633</v>
      </c>
    </row>
    <row r="310" spans="2:6">
      <c r="B310" s="286">
        <v>42739.011805556001</v>
      </c>
      <c r="C310" s="287">
        <v>100</v>
      </c>
      <c r="D310" s="162">
        <f t="shared" si="4"/>
        <v>4.9500000000000028</v>
      </c>
      <c r="E310" s="287">
        <v>95.05</v>
      </c>
      <c r="F310" s="288" t="s">
        <v>1634</v>
      </c>
    </row>
    <row r="311" spans="2:6">
      <c r="B311" s="286">
        <v>42739.279340278001</v>
      </c>
      <c r="C311" s="287">
        <v>120</v>
      </c>
      <c r="D311" s="162">
        <f t="shared" si="4"/>
        <v>6</v>
      </c>
      <c r="E311" s="287">
        <v>114</v>
      </c>
      <c r="F311" s="288" t="s">
        <v>1635</v>
      </c>
    </row>
    <row r="312" spans="2:6">
      <c r="B312" s="286">
        <v>42739.431400463</v>
      </c>
      <c r="C312" s="287">
        <v>300</v>
      </c>
      <c r="D312" s="162">
        <f t="shared" si="4"/>
        <v>21</v>
      </c>
      <c r="E312" s="287">
        <v>279</v>
      </c>
      <c r="F312" s="288" t="s">
        <v>1636</v>
      </c>
    </row>
    <row r="313" spans="2:6">
      <c r="B313" s="286">
        <v>42739.432256943997</v>
      </c>
      <c r="C313" s="287">
        <v>3000</v>
      </c>
      <c r="D313" s="162">
        <f t="shared" si="4"/>
        <v>148.5</v>
      </c>
      <c r="E313" s="287">
        <v>2851.5</v>
      </c>
      <c r="F313" s="288" t="s">
        <v>1637</v>
      </c>
    </row>
    <row r="314" spans="2:6">
      <c r="B314" s="286">
        <v>42739.438888889003</v>
      </c>
      <c r="C314" s="287">
        <v>200</v>
      </c>
      <c r="D314" s="162">
        <f t="shared" si="4"/>
        <v>14</v>
      </c>
      <c r="E314" s="287">
        <v>186</v>
      </c>
      <c r="F314" s="288" t="s">
        <v>1638</v>
      </c>
    </row>
    <row r="315" spans="2:6">
      <c r="B315" s="286">
        <v>42739.441250000003</v>
      </c>
      <c r="C315" s="287">
        <v>70</v>
      </c>
      <c r="D315" s="162">
        <f t="shared" si="4"/>
        <v>3.5</v>
      </c>
      <c r="E315" s="287">
        <v>66.5</v>
      </c>
      <c r="F315" s="288" t="s">
        <v>1639</v>
      </c>
    </row>
    <row r="316" spans="2:6">
      <c r="B316" s="286">
        <v>42739.442488426001</v>
      </c>
      <c r="C316" s="287">
        <v>100</v>
      </c>
      <c r="D316" s="162">
        <f t="shared" si="4"/>
        <v>4.9500000000000028</v>
      </c>
      <c r="E316" s="287">
        <v>95.05</v>
      </c>
      <c r="F316" s="288" t="s">
        <v>1640</v>
      </c>
    </row>
    <row r="317" spans="2:6">
      <c r="B317" s="286">
        <v>42739.442604167001</v>
      </c>
      <c r="C317" s="287">
        <v>100</v>
      </c>
      <c r="D317" s="162">
        <f t="shared" si="4"/>
        <v>5</v>
      </c>
      <c r="E317" s="287">
        <v>95</v>
      </c>
      <c r="F317" s="288" t="s">
        <v>1641</v>
      </c>
    </row>
    <row r="318" spans="2:6">
      <c r="B318" s="286">
        <v>42739.443090278</v>
      </c>
      <c r="C318" s="287">
        <v>100</v>
      </c>
      <c r="D318" s="162">
        <f t="shared" si="4"/>
        <v>5</v>
      </c>
      <c r="E318" s="287">
        <v>95</v>
      </c>
      <c r="F318" s="288" t="s">
        <v>1642</v>
      </c>
    </row>
    <row r="319" spans="2:6">
      <c r="B319" s="286">
        <v>42739.443599537</v>
      </c>
      <c r="C319" s="287">
        <v>100</v>
      </c>
      <c r="D319" s="162">
        <f t="shared" si="4"/>
        <v>4.9500000000000028</v>
      </c>
      <c r="E319" s="287">
        <v>95.05</v>
      </c>
      <c r="F319" s="288" t="s">
        <v>1613</v>
      </c>
    </row>
    <row r="320" spans="2:6">
      <c r="B320" s="286">
        <v>42739.449409722001</v>
      </c>
      <c r="C320" s="287">
        <v>300</v>
      </c>
      <c r="D320" s="162">
        <f t="shared" si="4"/>
        <v>15</v>
      </c>
      <c r="E320" s="287">
        <v>285</v>
      </c>
      <c r="F320" s="288" t="s">
        <v>1643</v>
      </c>
    </row>
    <row r="321" spans="2:6">
      <c r="B321" s="286">
        <v>42739.457743056002</v>
      </c>
      <c r="C321" s="287">
        <v>500</v>
      </c>
      <c r="D321" s="162">
        <f t="shared" si="4"/>
        <v>25</v>
      </c>
      <c r="E321" s="287">
        <v>475</v>
      </c>
      <c r="F321" s="288" t="s">
        <v>1644</v>
      </c>
    </row>
    <row r="322" spans="2:6">
      <c r="B322" s="286">
        <v>42739.458356481002</v>
      </c>
      <c r="C322" s="287">
        <v>30</v>
      </c>
      <c r="D322" s="162">
        <f t="shared" si="4"/>
        <v>1.5</v>
      </c>
      <c r="E322" s="287">
        <v>28.5</v>
      </c>
      <c r="F322" s="288" t="s">
        <v>1645</v>
      </c>
    </row>
    <row r="323" spans="2:6">
      <c r="B323" s="286">
        <v>42739.458379629999</v>
      </c>
      <c r="C323" s="287">
        <v>100</v>
      </c>
      <c r="D323" s="162">
        <f t="shared" si="4"/>
        <v>5</v>
      </c>
      <c r="E323" s="287">
        <v>95</v>
      </c>
      <c r="F323" s="288" t="s">
        <v>1646</v>
      </c>
    </row>
    <row r="324" spans="2:6">
      <c r="B324" s="286">
        <v>42739.458414351997</v>
      </c>
      <c r="C324" s="287">
        <v>100</v>
      </c>
      <c r="D324" s="162">
        <f t="shared" si="4"/>
        <v>5</v>
      </c>
      <c r="E324" s="287">
        <v>95</v>
      </c>
      <c r="F324" s="288" t="s">
        <v>1647</v>
      </c>
    </row>
    <row r="325" spans="2:6">
      <c r="B325" s="286">
        <v>42739.458506944</v>
      </c>
      <c r="C325" s="287">
        <v>500</v>
      </c>
      <c r="D325" s="162">
        <f t="shared" si="4"/>
        <v>25</v>
      </c>
      <c r="E325" s="287">
        <v>475</v>
      </c>
      <c r="F325" s="288" t="s">
        <v>1648</v>
      </c>
    </row>
    <row r="326" spans="2:6">
      <c r="B326" s="286">
        <v>42739.458553240998</v>
      </c>
      <c r="C326" s="287">
        <v>100</v>
      </c>
      <c r="D326" s="162">
        <f t="shared" ref="D326:D389" si="5">SUM(C326-E326)</f>
        <v>4.9500000000000028</v>
      </c>
      <c r="E326" s="287">
        <v>95.05</v>
      </c>
      <c r="F326" s="288" t="s">
        <v>1649</v>
      </c>
    </row>
    <row r="327" spans="2:6">
      <c r="B327" s="286">
        <v>42739.458634258997</v>
      </c>
      <c r="C327" s="287">
        <v>50</v>
      </c>
      <c r="D327" s="162">
        <f t="shared" si="5"/>
        <v>2.4799999999999969</v>
      </c>
      <c r="E327" s="287">
        <v>47.52</v>
      </c>
      <c r="F327" s="288" t="s">
        <v>1650</v>
      </c>
    </row>
    <row r="328" spans="2:6">
      <c r="B328" s="286">
        <v>42739.458715278</v>
      </c>
      <c r="C328" s="287">
        <v>300</v>
      </c>
      <c r="D328" s="162">
        <f t="shared" si="5"/>
        <v>21</v>
      </c>
      <c r="E328" s="287">
        <v>279</v>
      </c>
      <c r="F328" s="288" t="s">
        <v>1651</v>
      </c>
    </row>
    <row r="329" spans="2:6">
      <c r="B329" s="286">
        <v>42739.459016203997</v>
      </c>
      <c r="C329" s="287">
        <v>100</v>
      </c>
      <c r="D329" s="162">
        <f t="shared" si="5"/>
        <v>4.9500000000000028</v>
      </c>
      <c r="E329" s="287">
        <v>95.05</v>
      </c>
      <c r="F329" s="288" t="s">
        <v>1652</v>
      </c>
    </row>
    <row r="330" spans="2:6">
      <c r="B330" s="286">
        <v>42739.459062499998</v>
      </c>
      <c r="C330" s="287">
        <v>100</v>
      </c>
      <c r="D330" s="162">
        <f t="shared" si="5"/>
        <v>5</v>
      </c>
      <c r="E330" s="287">
        <v>95</v>
      </c>
      <c r="F330" s="288" t="s">
        <v>1653</v>
      </c>
    </row>
    <row r="331" spans="2:6">
      <c r="B331" s="286">
        <v>42739.478067130003</v>
      </c>
      <c r="C331" s="287">
        <v>100</v>
      </c>
      <c r="D331" s="162">
        <f t="shared" si="5"/>
        <v>5</v>
      </c>
      <c r="E331" s="287">
        <v>95</v>
      </c>
      <c r="F331" s="288" t="s">
        <v>1393</v>
      </c>
    </row>
    <row r="332" spans="2:6">
      <c r="B332" s="286">
        <v>42739.491770833003</v>
      </c>
      <c r="C332" s="287">
        <v>50</v>
      </c>
      <c r="D332" s="162">
        <f t="shared" si="5"/>
        <v>2.4799999999999969</v>
      </c>
      <c r="E332" s="287">
        <v>47.52</v>
      </c>
      <c r="F332" s="288" t="s">
        <v>1654</v>
      </c>
    </row>
    <row r="333" spans="2:6">
      <c r="B333" s="286">
        <v>42739.493680555999</v>
      </c>
      <c r="C333" s="287">
        <v>75</v>
      </c>
      <c r="D333" s="162">
        <f t="shared" si="5"/>
        <v>3.75</v>
      </c>
      <c r="E333" s="287">
        <v>71.25</v>
      </c>
      <c r="F333" s="288" t="s">
        <v>1655</v>
      </c>
    </row>
    <row r="334" spans="2:6">
      <c r="B334" s="286">
        <v>42739.495300925999</v>
      </c>
      <c r="C334" s="287">
        <v>100</v>
      </c>
      <c r="D334" s="162">
        <f t="shared" si="5"/>
        <v>4.9500000000000028</v>
      </c>
      <c r="E334" s="287">
        <v>95.05</v>
      </c>
      <c r="F334" s="288" t="s">
        <v>1656</v>
      </c>
    </row>
    <row r="335" spans="2:6">
      <c r="B335" s="286">
        <v>42739.507465278002</v>
      </c>
      <c r="C335" s="287">
        <v>200</v>
      </c>
      <c r="D335" s="162">
        <f t="shared" si="5"/>
        <v>10</v>
      </c>
      <c r="E335" s="287">
        <v>190</v>
      </c>
      <c r="F335" s="288" t="s">
        <v>1657</v>
      </c>
    </row>
    <row r="336" spans="2:6">
      <c r="B336" s="286">
        <v>42739.507476851999</v>
      </c>
      <c r="C336" s="287">
        <v>100</v>
      </c>
      <c r="D336" s="162">
        <f t="shared" si="5"/>
        <v>4.9500000000000028</v>
      </c>
      <c r="E336" s="287">
        <v>95.05</v>
      </c>
      <c r="F336" s="288" t="s">
        <v>1658</v>
      </c>
    </row>
    <row r="337" spans="2:6">
      <c r="B337" s="286">
        <v>42739.507523148</v>
      </c>
      <c r="C337" s="287">
        <v>100</v>
      </c>
      <c r="D337" s="162">
        <f t="shared" si="5"/>
        <v>4.9500000000000028</v>
      </c>
      <c r="E337" s="287">
        <v>95.05</v>
      </c>
      <c r="F337" s="288" t="s">
        <v>1659</v>
      </c>
    </row>
    <row r="338" spans="2:6">
      <c r="B338" s="286">
        <v>42739.507604167004</v>
      </c>
      <c r="C338" s="287">
        <v>100</v>
      </c>
      <c r="D338" s="162">
        <f t="shared" si="5"/>
        <v>5</v>
      </c>
      <c r="E338" s="287">
        <v>95</v>
      </c>
      <c r="F338" s="288" t="s">
        <v>1660</v>
      </c>
    </row>
    <row r="339" spans="2:6">
      <c r="B339" s="286">
        <v>42739.507673610999</v>
      </c>
      <c r="C339" s="287">
        <v>30</v>
      </c>
      <c r="D339" s="162">
        <f t="shared" si="5"/>
        <v>1.5</v>
      </c>
      <c r="E339" s="287">
        <v>28.5</v>
      </c>
      <c r="F339" s="288" t="s">
        <v>1661</v>
      </c>
    </row>
    <row r="340" spans="2:6">
      <c r="B340" s="286">
        <v>42739.507800926003</v>
      </c>
      <c r="C340" s="287">
        <v>100</v>
      </c>
      <c r="D340" s="162">
        <f t="shared" si="5"/>
        <v>5</v>
      </c>
      <c r="E340" s="287">
        <v>95</v>
      </c>
      <c r="F340" s="288" t="s">
        <v>1662</v>
      </c>
    </row>
    <row r="341" spans="2:6">
      <c r="B341" s="286">
        <v>42739.507870369998</v>
      </c>
      <c r="C341" s="287">
        <v>50</v>
      </c>
      <c r="D341" s="162">
        <f t="shared" si="5"/>
        <v>2.5</v>
      </c>
      <c r="E341" s="287">
        <v>47.5</v>
      </c>
      <c r="F341" s="288" t="s">
        <v>1663</v>
      </c>
    </row>
    <row r="342" spans="2:6">
      <c r="B342" s="286">
        <v>42739.507928241001</v>
      </c>
      <c r="C342" s="287">
        <v>60</v>
      </c>
      <c r="D342" s="162">
        <f t="shared" si="5"/>
        <v>3</v>
      </c>
      <c r="E342" s="287">
        <v>57</v>
      </c>
      <c r="F342" s="288" t="s">
        <v>1664</v>
      </c>
    </row>
    <row r="343" spans="2:6">
      <c r="B343" s="286">
        <v>42739.507962962998</v>
      </c>
      <c r="C343" s="287">
        <v>200</v>
      </c>
      <c r="D343" s="162">
        <f t="shared" si="5"/>
        <v>10</v>
      </c>
      <c r="E343" s="287">
        <v>190</v>
      </c>
      <c r="F343" s="288" t="s">
        <v>1665</v>
      </c>
    </row>
    <row r="344" spans="2:6">
      <c r="B344" s="286">
        <v>42739.508888889002</v>
      </c>
      <c r="C344" s="287">
        <v>50</v>
      </c>
      <c r="D344" s="162">
        <f t="shared" si="5"/>
        <v>2.5</v>
      </c>
      <c r="E344" s="287">
        <v>47.5</v>
      </c>
      <c r="F344" s="288" t="s">
        <v>1666</v>
      </c>
    </row>
    <row r="345" spans="2:6">
      <c r="B345" s="286">
        <v>42739.512881944</v>
      </c>
      <c r="C345" s="287">
        <v>2000</v>
      </c>
      <c r="D345" s="162">
        <f t="shared" si="5"/>
        <v>99</v>
      </c>
      <c r="E345" s="287">
        <v>1901</v>
      </c>
      <c r="F345" s="288" t="s">
        <v>1667</v>
      </c>
    </row>
    <row r="346" spans="2:6">
      <c r="B346" s="286">
        <v>42739.588032407002</v>
      </c>
      <c r="C346" s="287">
        <v>100</v>
      </c>
      <c r="D346" s="162">
        <f t="shared" si="5"/>
        <v>4.9500000000000028</v>
      </c>
      <c r="E346" s="287">
        <v>95.05</v>
      </c>
      <c r="F346" s="288" t="s">
        <v>1668</v>
      </c>
    </row>
    <row r="347" spans="2:6">
      <c r="B347" s="286">
        <v>42739.588900463001</v>
      </c>
      <c r="C347" s="287">
        <v>200</v>
      </c>
      <c r="D347" s="162">
        <f t="shared" si="5"/>
        <v>10</v>
      </c>
      <c r="E347" s="287">
        <v>190</v>
      </c>
      <c r="F347" s="288" t="s">
        <v>1669</v>
      </c>
    </row>
    <row r="348" spans="2:6">
      <c r="B348" s="286">
        <v>42739.609166667004</v>
      </c>
      <c r="C348" s="287">
        <v>100</v>
      </c>
      <c r="D348" s="162">
        <f t="shared" si="5"/>
        <v>5</v>
      </c>
      <c r="E348" s="287">
        <v>95</v>
      </c>
      <c r="F348" s="288" t="s">
        <v>1670</v>
      </c>
    </row>
    <row r="349" spans="2:6">
      <c r="B349" s="286">
        <v>42739.609351851999</v>
      </c>
      <c r="C349" s="287">
        <v>100</v>
      </c>
      <c r="D349" s="162">
        <f t="shared" si="5"/>
        <v>4.9500000000000028</v>
      </c>
      <c r="E349" s="287">
        <v>95.05</v>
      </c>
      <c r="F349" s="288" t="s">
        <v>1671</v>
      </c>
    </row>
    <row r="350" spans="2:6">
      <c r="B350" s="286">
        <v>42739.609502314997</v>
      </c>
      <c r="C350" s="287">
        <v>50</v>
      </c>
      <c r="D350" s="162">
        <f t="shared" si="5"/>
        <v>2.5</v>
      </c>
      <c r="E350" s="287">
        <v>47.5</v>
      </c>
      <c r="F350" s="288" t="s">
        <v>1672</v>
      </c>
    </row>
    <row r="351" spans="2:6">
      <c r="B351" s="286">
        <v>42739.610567130003</v>
      </c>
      <c r="C351" s="287">
        <v>100</v>
      </c>
      <c r="D351" s="162">
        <f t="shared" si="5"/>
        <v>5</v>
      </c>
      <c r="E351" s="287">
        <v>95</v>
      </c>
      <c r="F351" s="288" t="s">
        <v>1673</v>
      </c>
    </row>
    <row r="352" spans="2:6">
      <c r="B352" s="286">
        <v>42739.611238425998</v>
      </c>
      <c r="C352" s="287">
        <v>100</v>
      </c>
      <c r="D352" s="162">
        <f t="shared" si="5"/>
        <v>4.9500000000000028</v>
      </c>
      <c r="E352" s="287">
        <v>95.05</v>
      </c>
      <c r="F352" s="288" t="s">
        <v>1671</v>
      </c>
    </row>
    <row r="353" spans="2:6">
      <c r="B353" s="286">
        <v>42739.611435184997</v>
      </c>
      <c r="C353" s="287">
        <v>100</v>
      </c>
      <c r="D353" s="162">
        <f t="shared" si="5"/>
        <v>5</v>
      </c>
      <c r="E353" s="287">
        <v>95</v>
      </c>
      <c r="F353" s="288" t="s">
        <v>1674</v>
      </c>
    </row>
    <row r="354" spans="2:6">
      <c r="B354" s="286">
        <v>42739.611793980999</v>
      </c>
      <c r="C354" s="287">
        <v>100</v>
      </c>
      <c r="D354" s="162">
        <f t="shared" si="5"/>
        <v>4.9500000000000028</v>
      </c>
      <c r="E354" s="287">
        <v>95.05</v>
      </c>
      <c r="F354" s="288" t="s">
        <v>1675</v>
      </c>
    </row>
    <row r="355" spans="2:6">
      <c r="B355" s="286">
        <v>42739.615636574003</v>
      </c>
      <c r="C355" s="287">
        <v>500</v>
      </c>
      <c r="D355" s="162">
        <f t="shared" si="5"/>
        <v>25</v>
      </c>
      <c r="E355" s="287">
        <v>475</v>
      </c>
      <c r="F355" s="288" t="s">
        <v>1644</v>
      </c>
    </row>
    <row r="356" spans="2:6">
      <c r="B356" s="286">
        <v>42739.624317130001</v>
      </c>
      <c r="C356" s="287">
        <v>500</v>
      </c>
      <c r="D356" s="162">
        <f t="shared" si="5"/>
        <v>25</v>
      </c>
      <c r="E356" s="287">
        <v>475</v>
      </c>
      <c r="F356" s="288" t="s">
        <v>1676</v>
      </c>
    </row>
    <row r="357" spans="2:6">
      <c r="B357" s="286">
        <v>42739.645405092997</v>
      </c>
      <c r="C357" s="287">
        <v>200</v>
      </c>
      <c r="D357" s="162">
        <f t="shared" si="5"/>
        <v>9.9000000000000057</v>
      </c>
      <c r="E357" s="287">
        <v>190.1</v>
      </c>
      <c r="F357" s="288" t="s">
        <v>1677</v>
      </c>
    </row>
    <row r="358" spans="2:6">
      <c r="B358" s="286">
        <v>42739.650775463</v>
      </c>
      <c r="C358" s="287">
        <v>200</v>
      </c>
      <c r="D358" s="162">
        <f t="shared" si="5"/>
        <v>9.9000000000000057</v>
      </c>
      <c r="E358" s="287">
        <v>190.1</v>
      </c>
      <c r="F358" s="288" t="s">
        <v>1677</v>
      </c>
    </row>
    <row r="359" spans="2:6">
      <c r="B359" s="286">
        <v>42739.658703704001</v>
      </c>
      <c r="C359" s="287">
        <v>500</v>
      </c>
      <c r="D359" s="162">
        <f t="shared" si="5"/>
        <v>25</v>
      </c>
      <c r="E359" s="287">
        <v>475</v>
      </c>
      <c r="F359" s="288" t="s">
        <v>1678</v>
      </c>
    </row>
    <row r="360" spans="2:6">
      <c r="B360" s="286">
        <v>42739.671793980997</v>
      </c>
      <c r="C360" s="287">
        <v>300</v>
      </c>
      <c r="D360" s="162">
        <f t="shared" si="5"/>
        <v>14.850000000000023</v>
      </c>
      <c r="E360" s="287">
        <v>285.14999999999998</v>
      </c>
      <c r="F360" s="288" t="s">
        <v>1679</v>
      </c>
    </row>
    <row r="361" spans="2:6">
      <c r="B361" s="286">
        <v>42739.671875</v>
      </c>
      <c r="C361" s="287">
        <v>100</v>
      </c>
      <c r="D361" s="162">
        <f t="shared" si="5"/>
        <v>5</v>
      </c>
      <c r="E361" s="287">
        <v>95</v>
      </c>
      <c r="F361" s="288" t="s">
        <v>1680</v>
      </c>
    </row>
    <row r="362" spans="2:6">
      <c r="B362" s="286">
        <v>42739.672268519003</v>
      </c>
      <c r="C362" s="287">
        <v>30</v>
      </c>
      <c r="D362" s="162">
        <f t="shared" si="5"/>
        <v>1.5</v>
      </c>
      <c r="E362" s="287">
        <v>28.5</v>
      </c>
      <c r="F362" s="288" t="s">
        <v>1681</v>
      </c>
    </row>
    <row r="363" spans="2:6">
      <c r="B363" s="286">
        <v>42739.672627314998</v>
      </c>
      <c r="C363" s="287">
        <v>200</v>
      </c>
      <c r="D363" s="162">
        <f t="shared" si="5"/>
        <v>10</v>
      </c>
      <c r="E363" s="287">
        <v>190</v>
      </c>
      <c r="F363" s="288" t="s">
        <v>1461</v>
      </c>
    </row>
    <row r="364" spans="2:6">
      <c r="B364" s="286">
        <v>42739.673379630003</v>
      </c>
      <c r="C364" s="287">
        <v>50</v>
      </c>
      <c r="D364" s="162">
        <f t="shared" si="5"/>
        <v>2.5</v>
      </c>
      <c r="E364" s="287">
        <v>47.5</v>
      </c>
      <c r="F364" s="288" t="s">
        <v>1682</v>
      </c>
    </row>
    <row r="365" spans="2:6">
      <c r="B365" s="286">
        <v>42739.674236111001</v>
      </c>
      <c r="C365" s="287">
        <v>150</v>
      </c>
      <c r="D365" s="162">
        <f t="shared" si="5"/>
        <v>7.5</v>
      </c>
      <c r="E365" s="287">
        <v>142.5</v>
      </c>
      <c r="F365" s="288" t="s">
        <v>1683</v>
      </c>
    </row>
    <row r="366" spans="2:6">
      <c r="B366" s="286">
        <v>42739.676226852003</v>
      </c>
      <c r="C366" s="287">
        <v>50</v>
      </c>
      <c r="D366" s="162">
        <f t="shared" si="5"/>
        <v>2.5</v>
      </c>
      <c r="E366" s="287">
        <v>47.5</v>
      </c>
      <c r="F366" s="288" t="s">
        <v>1684</v>
      </c>
    </row>
    <row r="367" spans="2:6">
      <c r="B367" s="286">
        <v>42739.678784721997</v>
      </c>
      <c r="C367" s="287">
        <v>30</v>
      </c>
      <c r="D367" s="162">
        <f t="shared" si="5"/>
        <v>1.5</v>
      </c>
      <c r="E367" s="287">
        <v>28.5</v>
      </c>
      <c r="F367" s="288" t="s">
        <v>1685</v>
      </c>
    </row>
    <row r="368" spans="2:6">
      <c r="B368" s="286">
        <v>42739.679108796001</v>
      </c>
      <c r="C368" s="287">
        <v>150</v>
      </c>
      <c r="D368" s="162">
        <f t="shared" si="5"/>
        <v>7.5</v>
      </c>
      <c r="E368" s="287">
        <v>142.5</v>
      </c>
      <c r="F368" s="288" t="s">
        <v>1686</v>
      </c>
    </row>
    <row r="369" spans="2:6">
      <c r="B369" s="286">
        <v>42739.682337963</v>
      </c>
      <c r="C369" s="287">
        <v>100</v>
      </c>
      <c r="D369" s="162">
        <f t="shared" si="5"/>
        <v>5</v>
      </c>
      <c r="E369" s="287">
        <v>95</v>
      </c>
      <c r="F369" s="288" t="s">
        <v>1687</v>
      </c>
    </row>
    <row r="370" spans="2:6">
      <c r="B370" s="286">
        <v>42739.686874999999</v>
      </c>
      <c r="C370" s="287">
        <v>100</v>
      </c>
      <c r="D370" s="162">
        <f t="shared" si="5"/>
        <v>4.9500000000000028</v>
      </c>
      <c r="E370" s="287">
        <v>95.05</v>
      </c>
      <c r="F370" s="288" t="s">
        <v>1688</v>
      </c>
    </row>
    <row r="371" spans="2:6">
      <c r="B371" s="286">
        <v>42739.690671295997</v>
      </c>
      <c r="C371" s="287">
        <v>100</v>
      </c>
      <c r="D371" s="162">
        <f t="shared" si="5"/>
        <v>4.9500000000000028</v>
      </c>
      <c r="E371" s="287">
        <v>95.05</v>
      </c>
      <c r="F371" s="288" t="s">
        <v>1689</v>
      </c>
    </row>
    <row r="372" spans="2:6">
      <c r="B372" s="286">
        <v>42739.693900462997</v>
      </c>
      <c r="C372" s="287">
        <v>1000</v>
      </c>
      <c r="D372" s="162">
        <f t="shared" si="5"/>
        <v>50</v>
      </c>
      <c r="E372" s="287">
        <v>950</v>
      </c>
      <c r="F372" s="288" t="s">
        <v>1690</v>
      </c>
    </row>
    <row r="373" spans="2:6">
      <c r="B373" s="286">
        <v>42739.696284721998</v>
      </c>
      <c r="C373" s="287">
        <v>50</v>
      </c>
      <c r="D373" s="162">
        <f t="shared" si="5"/>
        <v>2.5</v>
      </c>
      <c r="E373" s="287">
        <v>47.5</v>
      </c>
      <c r="F373" s="288" t="s">
        <v>1691</v>
      </c>
    </row>
    <row r="374" spans="2:6">
      <c r="B374" s="286">
        <v>42739.747013888998</v>
      </c>
      <c r="C374" s="287">
        <v>50</v>
      </c>
      <c r="D374" s="162">
        <f t="shared" si="5"/>
        <v>2.5</v>
      </c>
      <c r="E374" s="287">
        <v>47.5</v>
      </c>
      <c r="F374" s="288" t="s">
        <v>1692</v>
      </c>
    </row>
    <row r="375" spans="2:6">
      <c r="B375" s="286">
        <v>42739.765891203999</v>
      </c>
      <c r="C375" s="287">
        <v>100</v>
      </c>
      <c r="D375" s="162">
        <f t="shared" si="5"/>
        <v>5</v>
      </c>
      <c r="E375" s="287">
        <v>95</v>
      </c>
      <c r="F375" s="288" t="s">
        <v>1693</v>
      </c>
    </row>
    <row r="376" spans="2:6">
      <c r="B376" s="286">
        <v>42739.775173611</v>
      </c>
      <c r="C376" s="287">
        <v>150</v>
      </c>
      <c r="D376" s="162">
        <f t="shared" si="5"/>
        <v>7.5</v>
      </c>
      <c r="E376" s="287">
        <v>142.5</v>
      </c>
      <c r="F376" s="288" t="s">
        <v>1694</v>
      </c>
    </row>
    <row r="377" spans="2:6">
      <c r="B377" s="286">
        <v>42739.775520832998</v>
      </c>
      <c r="C377" s="287">
        <v>40</v>
      </c>
      <c r="D377" s="162">
        <f t="shared" si="5"/>
        <v>1.9799999999999969</v>
      </c>
      <c r="E377" s="287">
        <v>38.020000000000003</v>
      </c>
      <c r="F377" s="288" t="s">
        <v>1695</v>
      </c>
    </row>
    <row r="378" spans="2:6">
      <c r="B378" s="286">
        <v>42739.775590277997</v>
      </c>
      <c r="C378" s="287">
        <v>100</v>
      </c>
      <c r="D378" s="162">
        <f t="shared" si="5"/>
        <v>4.9500000000000028</v>
      </c>
      <c r="E378" s="287">
        <v>95.05</v>
      </c>
      <c r="F378" s="288" t="s">
        <v>1696</v>
      </c>
    </row>
    <row r="379" spans="2:6">
      <c r="B379" s="286">
        <v>42739.776145832999</v>
      </c>
      <c r="C379" s="287">
        <v>100</v>
      </c>
      <c r="D379" s="162">
        <f t="shared" si="5"/>
        <v>5</v>
      </c>
      <c r="E379" s="287">
        <v>95</v>
      </c>
      <c r="F379" s="288" t="s">
        <v>1697</v>
      </c>
    </row>
    <row r="380" spans="2:6">
      <c r="B380" s="286">
        <v>42739.836493055998</v>
      </c>
      <c r="C380" s="287">
        <v>100</v>
      </c>
      <c r="D380" s="162">
        <f t="shared" si="5"/>
        <v>4.9500000000000028</v>
      </c>
      <c r="E380" s="287">
        <v>95.05</v>
      </c>
      <c r="F380" s="288" t="s">
        <v>1698</v>
      </c>
    </row>
    <row r="381" spans="2:6">
      <c r="B381" s="286">
        <v>42739.841956019001</v>
      </c>
      <c r="C381" s="287">
        <v>100</v>
      </c>
      <c r="D381" s="162">
        <f t="shared" si="5"/>
        <v>4.9500000000000028</v>
      </c>
      <c r="E381" s="287">
        <v>95.05</v>
      </c>
      <c r="F381" s="288" t="s">
        <v>1699</v>
      </c>
    </row>
    <row r="382" spans="2:6">
      <c r="B382" s="286">
        <v>42739.842789351998</v>
      </c>
      <c r="C382" s="287">
        <v>50</v>
      </c>
      <c r="D382" s="162">
        <f t="shared" si="5"/>
        <v>2.5</v>
      </c>
      <c r="E382" s="287">
        <v>47.5</v>
      </c>
      <c r="F382" s="288" t="s">
        <v>1700</v>
      </c>
    </row>
    <row r="383" spans="2:6">
      <c r="B383" s="286">
        <v>42739.843900462998</v>
      </c>
      <c r="C383" s="287">
        <v>200</v>
      </c>
      <c r="D383" s="162">
        <f t="shared" si="5"/>
        <v>10</v>
      </c>
      <c r="E383" s="287">
        <v>190</v>
      </c>
      <c r="F383" s="288" t="s">
        <v>1701</v>
      </c>
    </row>
    <row r="384" spans="2:6">
      <c r="B384" s="286">
        <v>42739.845520832998</v>
      </c>
      <c r="C384" s="287">
        <v>100</v>
      </c>
      <c r="D384" s="162">
        <f t="shared" si="5"/>
        <v>5</v>
      </c>
      <c r="E384" s="287">
        <v>95</v>
      </c>
      <c r="F384" s="288" t="s">
        <v>1701</v>
      </c>
    </row>
    <row r="385" spans="2:6">
      <c r="B385" s="286">
        <v>42739.846979167</v>
      </c>
      <c r="C385" s="287">
        <v>100</v>
      </c>
      <c r="D385" s="162">
        <f t="shared" si="5"/>
        <v>4.9500000000000028</v>
      </c>
      <c r="E385" s="287">
        <v>95.05</v>
      </c>
      <c r="F385" s="288" t="s">
        <v>1702</v>
      </c>
    </row>
    <row r="386" spans="2:6">
      <c r="B386" s="286">
        <v>42739.847743056001</v>
      </c>
      <c r="C386" s="287">
        <v>200</v>
      </c>
      <c r="D386" s="162">
        <f t="shared" si="5"/>
        <v>10</v>
      </c>
      <c r="E386" s="287">
        <v>190</v>
      </c>
      <c r="F386" s="288" t="s">
        <v>1703</v>
      </c>
    </row>
    <row r="387" spans="2:6">
      <c r="B387" s="286">
        <v>42739.850983796001</v>
      </c>
      <c r="C387" s="287">
        <v>100</v>
      </c>
      <c r="D387" s="162">
        <f t="shared" si="5"/>
        <v>5</v>
      </c>
      <c r="E387" s="287">
        <v>95</v>
      </c>
      <c r="F387" s="288" t="s">
        <v>1704</v>
      </c>
    </row>
    <row r="388" spans="2:6">
      <c r="B388" s="286">
        <v>42739.851678241001</v>
      </c>
      <c r="C388" s="287">
        <v>50</v>
      </c>
      <c r="D388" s="162">
        <f t="shared" si="5"/>
        <v>2.5</v>
      </c>
      <c r="E388" s="287">
        <v>47.5</v>
      </c>
      <c r="F388" s="288" t="s">
        <v>1705</v>
      </c>
    </row>
    <row r="389" spans="2:6">
      <c r="B389" s="286">
        <v>42739.859432869998</v>
      </c>
      <c r="C389" s="287">
        <v>50</v>
      </c>
      <c r="D389" s="162">
        <f t="shared" si="5"/>
        <v>2.5</v>
      </c>
      <c r="E389" s="287">
        <v>47.5</v>
      </c>
      <c r="F389" s="288" t="s">
        <v>1706</v>
      </c>
    </row>
    <row r="390" spans="2:6">
      <c r="B390" s="286">
        <v>42739.866608796001</v>
      </c>
      <c r="C390" s="287">
        <v>15</v>
      </c>
      <c r="D390" s="162">
        <f t="shared" ref="D390:D453" si="6">SUM(C390-E390)</f>
        <v>1.0500000000000007</v>
      </c>
      <c r="E390" s="287">
        <v>13.95</v>
      </c>
      <c r="F390" s="288" t="s">
        <v>1707</v>
      </c>
    </row>
    <row r="391" spans="2:6">
      <c r="B391" s="286">
        <v>42739.881469906999</v>
      </c>
      <c r="C391" s="287">
        <v>50</v>
      </c>
      <c r="D391" s="162">
        <f t="shared" si="6"/>
        <v>2.5</v>
      </c>
      <c r="E391" s="287">
        <v>47.5</v>
      </c>
      <c r="F391" s="288" t="s">
        <v>1708</v>
      </c>
    </row>
    <row r="392" spans="2:6">
      <c r="B392" s="286">
        <v>42739.920810185002</v>
      </c>
      <c r="C392" s="287">
        <v>5161</v>
      </c>
      <c r="D392" s="162">
        <f t="shared" si="6"/>
        <v>258.05000000000018</v>
      </c>
      <c r="E392" s="287">
        <v>4902.95</v>
      </c>
      <c r="F392" s="288" t="s">
        <v>1709</v>
      </c>
    </row>
    <row r="393" spans="2:6">
      <c r="B393" s="286">
        <v>42739.936215278001</v>
      </c>
      <c r="C393" s="287">
        <v>3</v>
      </c>
      <c r="D393" s="162">
        <f t="shared" si="6"/>
        <v>0.14999999999999991</v>
      </c>
      <c r="E393" s="287">
        <v>2.85</v>
      </c>
      <c r="F393" s="288" t="s">
        <v>1351</v>
      </c>
    </row>
    <row r="394" spans="2:6">
      <c r="B394" s="286">
        <v>42740.021400463003</v>
      </c>
      <c r="C394" s="287">
        <v>100</v>
      </c>
      <c r="D394" s="162">
        <f t="shared" si="6"/>
        <v>5</v>
      </c>
      <c r="E394" s="287">
        <v>95</v>
      </c>
      <c r="F394" s="288" t="s">
        <v>1710</v>
      </c>
    </row>
    <row r="395" spans="2:6">
      <c r="B395" s="286">
        <v>42740.039432869999</v>
      </c>
      <c r="C395" s="287">
        <v>600</v>
      </c>
      <c r="D395" s="162">
        <f t="shared" si="6"/>
        <v>30</v>
      </c>
      <c r="E395" s="287">
        <v>570</v>
      </c>
      <c r="F395" s="288" t="s">
        <v>1711</v>
      </c>
    </row>
    <row r="396" spans="2:6">
      <c r="B396" s="286">
        <v>42740.041712963</v>
      </c>
      <c r="C396" s="287">
        <v>10</v>
      </c>
      <c r="D396" s="162">
        <f t="shared" si="6"/>
        <v>0.69999999999999929</v>
      </c>
      <c r="E396" s="287">
        <v>9.3000000000000007</v>
      </c>
      <c r="F396" s="288" t="s">
        <v>1712</v>
      </c>
    </row>
    <row r="397" spans="2:6">
      <c r="B397" s="286">
        <v>42740.089421295997</v>
      </c>
      <c r="C397" s="287">
        <v>50</v>
      </c>
      <c r="D397" s="162">
        <f t="shared" si="6"/>
        <v>2.5</v>
      </c>
      <c r="E397" s="287">
        <v>47.5</v>
      </c>
      <c r="F397" s="288" t="s">
        <v>1713</v>
      </c>
    </row>
    <row r="398" spans="2:6">
      <c r="B398" s="286">
        <v>42740.135081018998</v>
      </c>
      <c r="C398" s="287">
        <v>200</v>
      </c>
      <c r="D398" s="162">
        <f t="shared" si="6"/>
        <v>10</v>
      </c>
      <c r="E398" s="287">
        <v>190</v>
      </c>
      <c r="F398" s="288" t="s">
        <v>1714</v>
      </c>
    </row>
    <row r="399" spans="2:6">
      <c r="B399" s="286">
        <v>42740.173356480998</v>
      </c>
      <c r="C399" s="287">
        <v>50</v>
      </c>
      <c r="D399" s="162">
        <f t="shared" si="6"/>
        <v>2.4799999999999969</v>
      </c>
      <c r="E399" s="287">
        <v>47.52</v>
      </c>
      <c r="F399" s="288" t="s">
        <v>1715</v>
      </c>
    </row>
    <row r="400" spans="2:6">
      <c r="B400" s="286">
        <v>42740.248935185002</v>
      </c>
      <c r="C400" s="287">
        <v>50</v>
      </c>
      <c r="D400" s="162">
        <f t="shared" si="6"/>
        <v>2.5</v>
      </c>
      <c r="E400" s="287">
        <v>47.5</v>
      </c>
      <c r="F400" s="288" t="s">
        <v>1716</v>
      </c>
    </row>
    <row r="401" spans="2:6">
      <c r="B401" s="286">
        <v>42740.346793981</v>
      </c>
      <c r="C401" s="287">
        <v>100</v>
      </c>
      <c r="D401" s="162">
        <f t="shared" si="6"/>
        <v>5</v>
      </c>
      <c r="E401" s="287">
        <v>95</v>
      </c>
      <c r="F401" s="288" t="s">
        <v>1717</v>
      </c>
    </row>
    <row r="402" spans="2:6">
      <c r="B402" s="286">
        <v>42740.386087963001</v>
      </c>
      <c r="C402" s="287">
        <v>50</v>
      </c>
      <c r="D402" s="162">
        <f t="shared" si="6"/>
        <v>2.5</v>
      </c>
      <c r="E402" s="287">
        <v>47.5</v>
      </c>
      <c r="F402" s="288" t="s">
        <v>1718</v>
      </c>
    </row>
    <row r="403" spans="2:6">
      <c r="B403" s="286">
        <v>42740.411840278</v>
      </c>
      <c r="C403" s="287">
        <v>600</v>
      </c>
      <c r="D403" s="162">
        <f t="shared" si="6"/>
        <v>29.700000000000045</v>
      </c>
      <c r="E403" s="287">
        <v>570.29999999999995</v>
      </c>
      <c r="F403" s="288" t="s">
        <v>1719</v>
      </c>
    </row>
    <row r="404" spans="2:6">
      <c r="B404" s="286">
        <v>42740.431840277997</v>
      </c>
      <c r="C404" s="287">
        <v>250</v>
      </c>
      <c r="D404" s="162">
        <f t="shared" si="6"/>
        <v>12.379999999999995</v>
      </c>
      <c r="E404" s="287">
        <v>237.62</v>
      </c>
      <c r="F404" s="288" t="s">
        <v>1720</v>
      </c>
    </row>
    <row r="405" spans="2:6">
      <c r="B405" s="286">
        <v>42740.442233795999</v>
      </c>
      <c r="C405" s="287">
        <v>100</v>
      </c>
      <c r="D405" s="162">
        <f t="shared" si="6"/>
        <v>5</v>
      </c>
      <c r="E405" s="287">
        <v>95</v>
      </c>
      <c r="F405" s="288" t="s">
        <v>1721</v>
      </c>
    </row>
    <row r="406" spans="2:6">
      <c r="B406" s="286">
        <v>42740.442280092997</v>
      </c>
      <c r="C406" s="287">
        <v>250</v>
      </c>
      <c r="D406" s="162">
        <f t="shared" si="6"/>
        <v>12.5</v>
      </c>
      <c r="E406" s="287">
        <v>237.5</v>
      </c>
      <c r="F406" s="288" t="s">
        <v>1429</v>
      </c>
    </row>
    <row r="407" spans="2:6">
      <c r="B407" s="286">
        <v>42740.442511574001</v>
      </c>
      <c r="C407" s="287">
        <v>200</v>
      </c>
      <c r="D407" s="162">
        <f t="shared" si="6"/>
        <v>9.9000000000000057</v>
      </c>
      <c r="E407" s="287">
        <v>190.1</v>
      </c>
      <c r="F407" s="288" t="s">
        <v>1722</v>
      </c>
    </row>
    <row r="408" spans="2:6">
      <c r="B408" s="286">
        <v>42740.442638888999</v>
      </c>
      <c r="C408" s="287">
        <v>150</v>
      </c>
      <c r="D408" s="162">
        <f t="shared" si="6"/>
        <v>7.5</v>
      </c>
      <c r="E408" s="287">
        <v>142.5</v>
      </c>
      <c r="F408" s="288" t="s">
        <v>1723</v>
      </c>
    </row>
    <row r="409" spans="2:6">
      <c r="B409" s="286">
        <v>42740.442673611004</v>
      </c>
      <c r="C409" s="287">
        <v>250</v>
      </c>
      <c r="D409" s="162">
        <f t="shared" si="6"/>
        <v>12.379999999999995</v>
      </c>
      <c r="E409" s="287">
        <v>237.62</v>
      </c>
      <c r="F409" s="288" t="s">
        <v>1724</v>
      </c>
    </row>
    <row r="410" spans="2:6">
      <c r="B410" s="286">
        <v>42740.443171295999</v>
      </c>
      <c r="C410" s="287">
        <v>300</v>
      </c>
      <c r="D410" s="162">
        <f t="shared" si="6"/>
        <v>15</v>
      </c>
      <c r="E410" s="287">
        <v>285</v>
      </c>
      <c r="F410" s="288" t="s">
        <v>1725</v>
      </c>
    </row>
    <row r="411" spans="2:6">
      <c r="B411" s="286">
        <v>42740.458356481002</v>
      </c>
      <c r="C411" s="287">
        <v>30</v>
      </c>
      <c r="D411" s="162">
        <f t="shared" si="6"/>
        <v>1.5</v>
      </c>
      <c r="E411" s="287">
        <v>28.5</v>
      </c>
      <c r="F411" s="288" t="s">
        <v>1726</v>
      </c>
    </row>
    <row r="412" spans="2:6">
      <c r="B412" s="286">
        <v>42740.458368056003</v>
      </c>
      <c r="C412" s="287">
        <v>100</v>
      </c>
      <c r="D412" s="162">
        <f t="shared" si="6"/>
        <v>5</v>
      </c>
      <c r="E412" s="287">
        <v>95</v>
      </c>
      <c r="F412" s="288" t="s">
        <v>1727</v>
      </c>
    </row>
    <row r="413" spans="2:6">
      <c r="B413" s="286">
        <v>42740.458379629999</v>
      </c>
      <c r="C413" s="287">
        <v>200</v>
      </c>
      <c r="D413" s="162">
        <f t="shared" si="6"/>
        <v>10</v>
      </c>
      <c r="E413" s="287">
        <v>190</v>
      </c>
      <c r="F413" s="288" t="s">
        <v>1728</v>
      </c>
    </row>
    <row r="414" spans="2:6">
      <c r="B414" s="286">
        <v>42740.458379629999</v>
      </c>
      <c r="C414" s="287">
        <v>100</v>
      </c>
      <c r="D414" s="162">
        <f t="shared" si="6"/>
        <v>5</v>
      </c>
      <c r="E414" s="287">
        <v>95</v>
      </c>
      <c r="F414" s="288" t="s">
        <v>1729</v>
      </c>
    </row>
    <row r="415" spans="2:6">
      <c r="B415" s="286">
        <v>42740.458379629999</v>
      </c>
      <c r="C415" s="287">
        <v>100</v>
      </c>
      <c r="D415" s="162">
        <f t="shared" si="6"/>
        <v>5</v>
      </c>
      <c r="E415" s="287">
        <v>95</v>
      </c>
      <c r="F415" s="288" t="s">
        <v>1730</v>
      </c>
    </row>
    <row r="416" spans="2:6">
      <c r="B416" s="286">
        <v>42740.458402778</v>
      </c>
      <c r="C416" s="287">
        <v>300</v>
      </c>
      <c r="D416" s="162">
        <f t="shared" si="6"/>
        <v>15</v>
      </c>
      <c r="E416" s="287">
        <v>285</v>
      </c>
      <c r="F416" s="288" t="s">
        <v>1349</v>
      </c>
    </row>
    <row r="417" spans="2:6">
      <c r="B417" s="286">
        <v>42740.458402778</v>
      </c>
      <c r="C417" s="287">
        <v>50</v>
      </c>
      <c r="D417" s="162">
        <f t="shared" si="6"/>
        <v>3.5</v>
      </c>
      <c r="E417" s="287">
        <v>46.5</v>
      </c>
      <c r="F417" s="288" t="s">
        <v>1731</v>
      </c>
    </row>
    <row r="418" spans="2:6">
      <c r="B418" s="286">
        <v>42740.458518519001</v>
      </c>
      <c r="C418" s="287">
        <v>50</v>
      </c>
      <c r="D418" s="162">
        <f t="shared" si="6"/>
        <v>2.4799999999999969</v>
      </c>
      <c r="E418" s="287">
        <v>47.52</v>
      </c>
      <c r="F418" s="288" t="s">
        <v>1732</v>
      </c>
    </row>
    <row r="419" spans="2:6">
      <c r="B419" s="286">
        <v>42740.458518519001</v>
      </c>
      <c r="C419" s="287">
        <v>10</v>
      </c>
      <c r="D419" s="162">
        <f t="shared" si="6"/>
        <v>0.69999999999999929</v>
      </c>
      <c r="E419" s="287">
        <v>9.3000000000000007</v>
      </c>
      <c r="F419" s="288" t="s">
        <v>1733</v>
      </c>
    </row>
    <row r="420" spans="2:6">
      <c r="B420" s="286">
        <v>42740.458715278</v>
      </c>
      <c r="C420" s="287">
        <v>100</v>
      </c>
      <c r="D420" s="162">
        <f t="shared" si="6"/>
        <v>4.9500000000000028</v>
      </c>
      <c r="E420" s="287">
        <v>95.05</v>
      </c>
      <c r="F420" s="288" t="s">
        <v>1522</v>
      </c>
    </row>
    <row r="421" spans="2:6">
      <c r="B421" s="286">
        <v>42740.458831019001</v>
      </c>
      <c r="C421" s="287">
        <v>50</v>
      </c>
      <c r="D421" s="162">
        <f t="shared" si="6"/>
        <v>3.5</v>
      </c>
      <c r="E421" s="287">
        <v>46.5</v>
      </c>
      <c r="F421" s="288" t="s">
        <v>1734</v>
      </c>
    </row>
    <row r="422" spans="2:6">
      <c r="B422" s="286">
        <v>42740.458842592998</v>
      </c>
      <c r="C422" s="287">
        <v>50</v>
      </c>
      <c r="D422" s="162">
        <f t="shared" si="6"/>
        <v>3.5</v>
      </c>
      <c r="E422" s="287">
        <v>46.5</v>
      </c>
      <c r="F422" s="288" t="s">
        <v>1735</v>
      </c>
    </row>
    <row r="423" spans="2:6">
      <c r="B423" s="286">
        <v>42740.464999999997</v>
      </c>
      <c r="C423" s="287">
        <v>100</v>
      </c>
      <c r="D423" s="162">
        <f t="shared" si="6"/>
        <v>7</v>
      </c>
      <c r="E423" s="287">
        <v>93</v>
      </c>
      <c r="F423" s="288" t="s">
        <v>1736</v>
      </c>
    </row>
    <row r="424" spans="2:6">
      <c r="B424" s="286">
        <v>42740.470462963</v>
      </c>
      <c r="C424" s="287">
        <v>100</v>
      </c>
      <c r="D424" s="162">
        <f t="shared" si="6"/>
        <v>5</v>
      </c>
      <c r="E424" s="287">
        <v>95</v>
      </c>
      <c r="F424" s="288" t="s">
        <v>1737</v>
      </c>
    </row>
    <row r="425" spans="2:6">
      <c r="B425" s="286">
        <v>42740.482789351998</v>
      </c>
      <c r="C425" s="287">
        <v>100</v>
      </c>
      <c r="D425" s="162">
        <f t="shared" si="6"/>
        <v>5</v>
      </c>
      <c r="E425" s="287">
        <v>95</v>
      </c>
      <c r="F425" s="288" t="s">
        <v>1738</v>
      </c>
    </row>
    <row r="426" spans="2:6">
      <c r="B426" s="286">
        <v>42740.483275462997</v>
      </c>
      <c r="C426" s="287">
        <v>100</v>
      </c>
      <c r="D426" s="162">
        <f t="shared" si="6"/>
        <v>5</v>
      </c>
      <c r="E426" s="287">
        <v>95</v>
      </c>
      <c r="F426" s="288" t="s">
        <v>1739</v>
      </c>
    </row>
    <row r="427" spans="2:6">
      <c r="B427" s="286">
        <v>42740.492916666997</v>
      </c>
      <c r="C427" s="287">
        <v>150</v>
      </c>
      <c r="D427" s="162">
        <f t="shared" si="6"/>
        <v>7.5</v>
      </c>
      <c r="E427" s="287">
        <v>142.5</v>
      </c>
      <c r="F427" s="288" t="s">
        <v>1740</v>
      </c>
    </row>
    <row r="428" spans="2:6">
      <c r="B428" s="286">
        <v>42740.493773148002</v>
      </c>
      <c r="C428" s="287">
        <v>100</v>
      </c>
      <c r="D428" s="162">
        <f t="shared" si="6"/>
        <v>5</v>
      </c>
      <c r="E428" s="287">
        <v>95</v>
      </c>
      <c r="F428" s="288" t="s">
        <v>1741</v>
      </c>
    </row>
    <row r="429" spans="2:6">
      <c r="B429" s="286">
        <v>42740.500057869998</v>
      </c>
      <c r="C429" s="287">
        <v>50</v>
      </c>
      <c r="D429" s="162">
        <f t="shared" si="6"/>
        <v>3.5</v>
      </c>
      <c r="E429" s="287">
        <v>46.5</v>
      </c>
      <c r="F429" s="288" t="s">
        <v>1742</v>
      </c>
    </row>
    <row r="430" spans="2:6">
      <c r="B430" s="286">
        <v>42740.501585648002</v>
      </c>
      <c r="C430" s="287">
        <v>50</v>
      </c>
      <c r="D430" s="162">
        <f t="shared" si="6"/>
        <v>3.5</v>
      </c>
      <c r="E430" s="287">
        <v>46.5</v>
      </c>
      <c r="F430" s="288" t="s">
        <v>1743</v>
      </c>
    </row>
    <row r="431" spans="2:6">
      <c r="B431" s="286">
        <v>42740.507997685003</v>
      </c>
      <c r="C431" s="287">
        <v>500</v>
      </c>
      <c r="D431" s="162">
        <f t="shared" si="6"/>
        <v>25</v>
      </c>
      <c r="E431" s="287">
        <v>475</v>
      </c>
      <c r="F431" s="288" t="s">
        <v>1744</v>
      </c>
    </row>
    <row r="432" spans="2:6">
      <c r="B432" s="286">
        <v>42740.511388888997</v>
      </c>
      <c r="C432" s="287">
        <v>100</v>
      </c>
      <c r="D432" s="162">
        <f t="shared" si="6"/>
        <v>5</v>
      </c>
      <c r="E432" s="287">
        <v>95</v>
      </c>
      <c r="F432" s="288" t="s">
        <v>1745</v>
      </c>
    </row>
    <row r="433" spans="2:6">
      <c r="B433" s="286">
        <v>42740.511597222001</v>
      </c>
      <c r="C433" s="287">
        <v>10</v>
      </c>
      <c r="D433" s="162">
        <f t="shared" si="6"/>
        <v>0.5</v>
      </c>
      <c r="E433" s="287">
        <v>9.5</v>
      </c>
      <c r="F433" s="288" t="s">
        <v>1746</v>
      </c>
    </row>
    <row r="434" spans="2:6">
      <c r="B434" s="286">
        <v>42740.512418981001</v>
      </c>
      <c r="C434" s="287">
        <v>100</v>
      </c>
      <c r="D434" s="162">
        <f t="shared" si="6"/>
        <v>4.9500000000000028</v>
      </c>
      <c r="E434" s="287">
        <v>95.05</v>
      </c>
      <c r="F434" s="288" t="s">
        <v>1747</v>
      </c>
    </row>
    <row r="435" spans="2:6">
      <c r="B435" s="286">
        <v>42740.512430556002</v>
      </c>
      <c r="C435" s="287">
        <v>100</v>
      </c>
      <c r="D435" s="162">
        <f t="shared" si="6"/>
        <v>4.9500000000000028</v>
      </c>
      <c r="E435" s="287">
        <v>95.05</v>
      </c>
      <c r="F435" s="288" t="s">
        <v>1748</v>
      </c>
    </row>
    <row r="436" spans="2:6">
      <c r="B436" s="286">
        <v>42740.513923610997</v>
      </c>
      <c r="C436" s="287">
        <v>100</v>
      </c>
      <c r="D436" s="162">
        <f t="shared" si="6"/>
        <v>5</v>
      </c>
      <c r="E436" s="287">
        <v>95</v>
      </c>
      <c r="F436" s="288" t="s">
        <v>1749</v>
      </c>
    </row>
    <row r="437" spans="2:6">
      <c r="B437" s="286">
        <v>42740.524398148002</v>
      </c>
      <c r="C437" s="287">
        <v>100</v>
      </c>
      <c r="D437" s="162">
        <f t="shared" si="6"/>
        <v>5</v>
      </c>
      <c r="E437" s="287">
        <v>95</v>
      </c>
      <c r="F437" s="288" t="s">
        <v>1750</v>
      </c>
    </row>
    <row r="438" spans="2:6">
      <c r="B438" s="286">
        <v>42740.545486110997</v>
      </c>
      <c r="C438" s="287">
        <v>100</v>
      </c>
      <c r="D438" s="162">
        <f t="shared" si="6"/>
        <v>5</v>
      </c>
      <c r="E438" s="287">
        <v>95</v>
      </c>
      <c r="F438" s="288" t="s">
        <v>1751</v>
      </c>
    </row>
    <row r="439" spans="2:6">
      <c r="B439" s="286">
        <v>42740.576342592998</v>
      </c>
      <c r="C439" s="287">
        <v>100</v>
      </c>
      <c r="D439" s="162">
        <f t="shared" si="6"/>
        <v>4.9500000000000028</v>
      </c>
      <c r="E439" s="287">
        <v>95.05</v>
      </c>
      <c r="F439" s="288" t="s">
        <v>1752</v>
      </c>
    </row>
    <row r="440" spans="2:6">
      <c r="B440" s="286">
        <v>42740.606562499997</v>
      </c>
      <c r="C440" s="287">
        <v>50</v>
      </c>
      <c r="D440" s="162">
        <f t="shared" si="6"/>
        <v>2.5</v>
      </c>
      <c r="E440" s="287">
        <v>47.5</v>
      </c>
      <c r="F440" s="288" t="s">
        <v>1753</v>
      </c>
    </row>
    <row r="441" spans="2:6">
      <c r="B441" s="286">
        <v>42740.609456019003</v>
      </c>
      <c r="C441" s="287">
        <v>100</v>
      </c>
      <c r="D441" s="162">
        <f t="shared" si="6"/>
        <v>4.9500000000000028</v>
      </c>
      <c r="E441" s="287">
        <v>95.05</v>
      </c>
      <c r="F441" s="288" t="s">
        <v>1754</v>
      </c>
    </row>
    <row r="442" spans="2:6">
      <c r="B442" s="286">
        <v>42740.609502314997</v>
      </c>
      <c r="C442" s="287">
        <v>50</v>
      </c>
      <c r="D442" s="162">
        <f t="shared" si="6"/>
        <v>2.5</v>
      </c>
      <c r="E442" s="287">
        <v>47.5</v>
      </c>
      <c r="F442" s="288" t="s">
        <v>1755</v>
      </c>
    </row>
    <row r="443" spans="2:6">
      <c r="B443" s="286">
        <v>42740.609560185003</v>
      </c>
      <c r="C443" s="287">
        <v>200</v>
      </c>
      <c r="D443" s="162">
        <f t="shared" si="6"/>
        <v>10</v>
      </c>
      <c r="E443" s="287">
        <v>190</v>
      </c>
      <c r="F443" s="288" t="s">
        <v>1756</v>
      </c>
    </row>
    <row r="444" spans="2:6">
      <c r="B444" s="286">
        <v>42740.621458333</v>
      </c>
      <c r="C444" s="287">
        <v>500</v>
      </c>
      <c r="D444" s="162">
        <f t="shared" si="6"/>
        <v>25</v>
      </c>
      <c r="E444" s="287">
        <v>475</v>
      </c>
      <c r="F444" s="288" t="s">
        <v>1757</v>
      </c>
    </row>
    <row r="445" spans="2:6">
      <c r="B445" s="286">
        <v>42740.623263889</v>
      </c>
      <c r="C445" s="287">
        <v>40</v>
      </c>
      <c r="D445" s="162">
        <f t="shared" si="6"/>
        <v>2.7999999999999972</v>
      </c>
      <c r="E445" s="287">
        <v>37.200000000000003</v>
      </c>
      <c r="F445" s="288" t="s">
        <v>1465</v>
      </c>
    </row>
    <row r="446" spans="2:6">
      <c r="B446" s="286">
        <v>42740.643078704001</v>
      </c>
      <c r="C446" s="287">
        <v>200</v>
      </c>
      <c r="D446" s="162">
        <f t="shared" si="6"/>
        <v>9.9000000000000057</v>
      </c>
      <c r="E446" s="287">
        <v>190.1</v>
      </c>
      <c r="F446" s="288" t="s">
        <v>1508</v>
      </c>
    </row>
    <row r="447" spans="2:6">
      <c r="B447" s="286">
        <v>42740.663564814997</v>
      </c>
      <c r="C447" s="287">
        <v>200</v>
      </c>
      <c r="D447" s="162">
        <f t="shared" si="6"/>
        <v>10</v>
      </c>
      <c r="E447" s="287">
        <v>190</v>
      </c>
      <c r="F447" s="288" t="s">
        <v>1758</v>
      </c>
    </row>
    <row r="448" spans="2:6">
      <c r="B448" s="286">
        <v>42740.674884259002</v>
      </c>
      <c r="C448" s="287">
        <v>300</v>
      </c>
      <c r="D448" s="162">
        <f t="shared" si="6"/>
        <v>15</v>
      </c>
      <c r="E448" s="287">
        <v>285</v>
      </c>
      <c r="F448" s="288" t="s">
        <v>1759</v>
      </c>
    </row>
    <row r="449" spans="2:6">
      <c r="B449" s="286">
        <v>42740.674953704001</v>
      </c>
      <c r="C449" s="287">
        <v>200</v>
      </c>
      <c r="D449" s="162">
        <f t="shared" si="6"/>
        <v>10</v>
      </c>
      <c r="E449" s="287">
        <v>190</v>
      </c>
      <c r="F449" s="288" t="s">
        <v>1760</v>
      </c>
    </row>
    <row r="450" spans="2:6">
      <c r="B450" s="286">
        <v>42740.674988425999</v>
      </c>
      <c r="C450" s="287">
        <v>100</v>
      </c>
      <c r="D450" s="162">
        <f t="shared" si="6"/>
        <v>5</v>
      </c>
      <c r="E450" s="287">
        <v>95</v>
      </c>
      <c r="F450" s="288" t="s">
        <v>1761</v>
      </c>
    </row>
    <row r="451" spans="2:6">
      <c r="B451" s="286">
        <v>42740.675115741004</v>
      </c>
      <c r="C451" s="287">
        <v>100</v>
      </c>
      <c r="D451" s="162">
        <f t="shared" si="6"/>
        <v>5</v>
      </c>
      <c r="E451" s="287">
        <v>95</v>
      </c>
      <c r="F451" s="288" t="s">
        <v>1762</v>
      </c>
    </row>
    <row r="452" spans="2:6">
      <c r="B452" s="286">
        <v>42740.675393518999</v>
      </c>
      <c r="C452" s="287">
        <v>100</v>
      </c>
      <c r="D452" s="162">
        <f t="shared" si="6"/>
        <v>5</v>
      </c>
      <c r="E452" s="287">
        <v>95</v>
      </c>
      <c r="F452" s="288" t="s">
        <v>1763</v>
      </c>
    </row>
    <row r="453" spans="2:6">
      <c r="B453" s="286">
        <v>42740.675543981</v>
      </c>
      <c r="C453" s="287">
        <v>100</v>
      </c>
      <c r="D453" s="162">
        <f t="shared" si="6"/>
        <v>4.9500000000000028</v>
      </c>
      <c r="E453" s="287">
        <v>95.05</v>
      </c>
      <c r="F453" s="288" t="s">
        <v>1648</v>
      </c>
    </row>
    <row r="454" spans="2:6">
      <c r="B454" s="286">
        <v>42740.676076388998</v>
      </c>
      <c r="C454" s="287">
        <v>100</v>
      </c>
      <c r="D454" s="162">
        <f t="shared" ref="D454:D517" si="7">SUM(C454-E454)</f>
        <v>5</v>
      </c>
      <c r="E454" s="287">
        <v>95</v>
      </c>
      <c r="F454" s="288" t="s">
        <v>1764</v>
      </c>
    </row>
    <row r="455" spans="2:6">
      <c r="B455" s="286">
        <v>42740.676180556002</v>
      </c>
      <c r="C455" s="287">
        <v>5</v>
      </c>
      <c r="D455" s="162">
        <f t="shared" si="7"/>
        <v>0.25</v>
      </c>
      <c r="E455" s="287">
        <v>4.75</v>
      </c>
      <c r="F455" s="288" t="s">
        <v>1427</v>
      </c>
    </row>
    <row r="456" spans="2:6">
      <c r="B456" s="286">
        <v>42740.676307870002</v>
      </c>
      <c r="C456" s="287">
        <v>500</v>
      </c>
      <c r="D456" s="162">
        <f t="shared" si="7"/>
        <v>25</v>
      </c>
      <c r="E456" s="287">
        <v>475</v>
      </c>
      <c r="F456" s="288" t="s">
        <v>1765</v>
      </c>
    </row>
    <row r="457" spans="2:6">
      <c r="B457" s="286">
        <v>42740.708124999997</v>
      </c>
      <c r="C457" s="287">
        <v>50</v>
      </c>
      <c r="D457" s="162">
        <f t="shared" si="7"/>
        <v>2.4799999999999969</v>
      </c>
      <c r="E457" s="287">
        <v>47.52</v>
      </c>
      <c r="F457" s="288" t="s">
        <v>1766</v>
      </c>
    </row>
    <row r="458" spans="2:6">
      <c r="B458" s="286">
        <v>42740.719259259</v>
      </c>
      <c r="C458" s="287">
        <v>500</v>
      </c>
      <c r="D458" s="162">
        <f t="shared" si="7"/>
        <v>25</v>
      </c>
      <c r="E458" s="287">
        <v>475</v>
      </c>
      <c r="F458" s="288" t="s">
        <v>1767</v>
      </c>
    </row>
    <row r="459" spans="2:6">
      <c r="B459" s="286">
        <v>42740.734548610999</v>
      </c>
      <c r="C459" s="287">
        <v>50</v>
      </c>
      <c r="D459" s="162">
        <f t="shared" si="7"/>
        <v>2.5</v>
      </c>
      <c r="E459" s="287">
        <v>47.5</v>
      </c>
      <c r="F459" s="288" t="s">
        <v>1768</v>
      </c>
    </row>
    <row r="460" spans="2:6">
      <c r="B460" s="286">
        <v>42740.738749999997</v>
      </c>
      <c r="C460" s="287">
        <v>100</v>
      </c>
      <c r="D460" s="162">
        <f t="shared" si="7"/>
        <v>4.9500000000000028</v>
      </c>
      <c r="E460" s="287">
        <v>95.05</v>
      </c>
      <c r="F460" s="288" t="s">
        <v>1769</v>
      </c>
    </row>
    <row r="461" spans="2:6">
      <c r="B461" s="286">
        <v>42740.758553241001</v>
      </c>
      <c r="C461" s="287">
        <v>11</v>
      </c>
      <c r="D461" s="162">
        <f t="shared" si="7"/>
        <v>0.53999999999999915</v>
      </c>
      <c r="E461" s="287">
        <v>10.46</v>
      </c>
      <c r="F461" s="288" t="s">
        <v>1770</v>
      </c>
    </row>
    <row r="462" spans="2:6">
      <c r="B462" s="286">
        <v>42740.768923611002</v>
      </c>
      <c r="C462" s="287">
        <v>50</v>
      </c>
      <c r="D462" s="162">
        <f t="shared" si="7"/>
        <v>2.5</v>
      </c>
      <c r="E462" s="287">
        <v>47.5</v>
      </c>
      <c r="F462" s="288" t="s">
        <v>1771</v>
      </c>
    </row>
    <row r="463" spans="2:6">
      <c r="B463" s="286">
        <v>42740.775798611001</v>
      </c>
      <c r="C463" s="287">
        <v>150</v>
      </c>
      <c r="D463" s="162">
        <f t="shared" si="7"/>
        <v>7.4300000000000068</v>
      </c>
      <c r="E463" s="287">
        <v>142.57</v>
      </c>
      <c r="F463" s="288" t="s">
        <v>1772</v>
      </c>
    </row>
    <row r="464" spans="2:6">
      <c r="B464" s="286">
        <v>42740.775925925998</v>
      </c>
      <c r="C464" s="287">
        <v>50</v>
      </c>
      <c r="D464" s="162">
        <f t="shared" si="7"/>
        <v>2.4799999999999969</v>
      </c>
      <c r="E464" s="287">
        <v>47.52</v>
      </c>
      <c r="F464" s="288" t="s">
        <v>1773</v>
      </c>
    </row>
    <row r="465" spans="2:6">
      <c r="B465" s="286">
        <v>42740.776342593002</v>
      </c>
      <c r="C465" s="287">
        <v>100</v>
      </c>
      <c r="D465" s="162">
        <f t="shared" si="7"/>
        <v>4.9500000000000028</v>
      </c>
      <c r="E465" s="287">
        <v>95.05</v>
      </c>
      <c r="F465" s="288" t="s">
        <v>1774</v>
      </c>
    </row>
    <row r="466" spans="2:6">
      <c r="B466" s="286">
        <v>42740.777604167</v>
      </c>
      <c r="C466" s="287">
        <v>100</v>
      </c>
      <c r="D466" s="162">
        <f t="shared" si="7"/>
        <v>5</v>
      </c>
      <c r="E466" s="287">
        <v>95</v>
      </c>
      <c r="F466" s="288" t="s">
        <v>1775</v>
      </c>
    </row>
    <row r="467" spans="2:6">
      <c r="B467" s="286">
        <v>42740.777638888998</v>
      </c>
      <c r="C467" s="287">
        <v>50</v>
      </c>
      <c r="D467" s="162">
        <f t="shared" si="7"/>
        <v>2.4799999999999969</v>
      </c>
      <c r="E467" s="287">
        <v>47.52</v>
      </c>
      <c r="F467" s="288" t="s">
        <v>1776</v>
      </c>
    </row>
    <row r="468" spans="2:6">
      <c r="B468" s="286">
        <v>42740.789606480997</v>
      </c>
      <c r="C468" s="287">
        <v>100</v>
      </c>
      <c r="D468" s="162">
        <f t="shared" si="7"/>
        <v>5</v>
      </c>
      <c r="E468" s="287">
        <v>95</v>
      </c>
      <c r="F468" s="288" t="s">
        <v>1777</v>
      </c>
    </row>
    <row r="469" spans="2:6">
      <c r="B469" s="286">
        <v>42740.838634259002</v>
      </c>
      <c r="C469" s="287">
        <v>100</v>
      </c>
      <c r="D469" s="162">
        <f t="shared" si="7"/>
        <v>5</v>
      </c>
      <c r="E469" s="287">
        <v>95</v>
      </c>
      <c r="F469" s="288" t="s">
        <v>1778</v>
      </c>
    </row>
    <row r="470" spans="2:6">
      <c r="B470" s="286">
        <v>42740.838703704001</v>
      </c>
      <c r="C470" s="287">
        <v>100</v>
      </c>
      <c r="D470" s="162">
        <f t="shared" si="7"/>
        <v>4.9500000000000028</v>
      </c>
      <c r="E470" s="287">
        <v>95.05</v>
      </c>
      <c r="F470" s="288" t="s">
        <v>1779</v>
      </c>
    </row>
    <row r="471" spans="2:6">
      <c r="B471" s="286">
        <v>42740.838715277998</v>
      </c>
      <c r="C471" s="287">
        <v>100</v>
      </c>
      <c r="D471" s="162">
        <f t="shared" si="7"/>
        <v>4.9500000000000028</v>
      </c>
      <c r="E471" s="287">
        <v>95.05</v>
      </c>
      <c r="F471" s="288" t="s">
        <v>1780</v>
      </c>
    </row>
    <row r="472" spans="2:6">
      <c r="B472" s="286">
        <v>42740.839097222</v>
      </c>
      <c r="C472" s="287">
        <v>200</v>
      </c>
      <c r="D472" s="162">
        <f t="shared" si="7"/>
        <v>10</v>
      </c>
      <c r="E472" s="287">
        <v>190</v>
      </c>
      <c r="F472" s="288" t="s">
        <v>1781</v>
      </c>
    </row>
    <row r="473" spans="2:6">
      <c r="B473" s="286">
        <v>42740.839155093003</v>
      </c>
      <c r="C473" s="287">
        <v>500</v>
      </c>
      <c r="D473" s="162">
        <f t="shared" si="7"/>
        <v>25</v>
      </c>
      <c r="E473" s="287">
        <v>475</v>
      </c>
      <c r="F473" s="288" t="s">
        <v>1782</v>
      </c>
    </row>
    <row r="474" spans="2:6">
      <c r="B474" s="286">
        <v>42740.839224536998</v>
      </c>
      <c r="C474" s="287">
        <v>200</v>
      </c>
      <c r="D474" s="162">
        <f t="shared" si="7"/>
        <v>14</v>
      </c>
      <c r="E474" s="287">
        <v>186</v>
      </c>
      <c r="F474" s="288" t="s">
        <v>1783</v>
      </c>
    </row>
    <row r="475" spans="2:6">
      <c r="B475" s="286">
        <v>42740.839537036998</v>
      </c>
      <c r="C475" s="287">
        <v>15</v>
      </c>
      <c r="D475" s="162">
        <f t="shared" si="7"/>
        <v>0.75</v>
      </c>
      <c r="E475" s="287">
        <v>14.25</v>
      </c>
      <c r="F475" s="288" t="s">
        <v>1784</v>
      </c>
    </row>
    <row r="476" spans="2:6">
      <c r="B476" s="286">
        <v>42740.839756943999</v>
      </c>
      <c r="C476" s="287">
        <v>100</v>
      </c>
      <c r="D476" s="162">
        <f t="shared" si="7"/>
        <v>5</v>
      </c>
      <c r="E476" s="287">
        <v>95</v>
      </c>
      <c r="F476" s="288" t="s">
        <v>1785</v>
      </c>
    </row>
    <row r="477" spans="2:6">
      <c r="B477" s="286">
        <v>42740.840057870002</v>
      </c>
      <c r="C477" s="287">
        <v>500</v>
      </c>
      <c r="D477" s="162">
        <f t="shared" si="7"/>
        <v>25</v>
      </c>
      <c r="E477" s="287">
        <v>475</v>
      </c>
      <c r="F477" s="288" t="s">
        <v>1786</v>
      </c>
    </row>
    <row r="478" spans="2:6">
      <c r="B478" s="286">
        <v>42740.840092592996</v>
      </c>
      <c r="C478" s="287">
        <v>50</v>
      </c>
      <c r="D478" s="162">
        <f t="shared" si="7"/>
        <v>2.4799999999999969</v>
      </c>
      <c r="E478" s="287">
        <v>47.52</v>
      </c>
      <c r="F478" s="288" t="s">
        <v>1787</v>
      </c>
    </row>
    <row r="479" spans="2:6">
      <c r="B479" s="286">
        <v>42740.841979167002</v>
      </c>
      <c r="C479" s="287">
        <v>100</v>
      </c>
      <c r="D479" s="162">
        <f t="shared" si="7"/>
        <v>5</v>
      </c>
      <c r="E479" s="287">
        <v>95</v>
      </c>
      <c r="F479" s="288" t="s">
        <v>1788</v>
      </c>
    </row>
    <row r="480" spans="2:6">
      <c r="B480" s="286">
        <v>42740.848553240998</v>
      </c>
      <c r="C480" s="287">
        <v>100</v>
      </c>
      <c r="D480" s="162">
        <f t="shared" si="7"/>
        <v>5</v>
      </c>
      <c r="E480" s="287">
        <v>95</v>
      </c>
      <c r="F480" s="288" t="s">
        <v>1789</v>
      </c>
    </row>
    <row r="481" spans="2:6">
      <c r="B481" s="286">
        <v>42740.873946758998</v>
      </c>
      <c r="C481" s="287">
        <v>100</v>
      </c>
      <c r="D481" s="162">
        <f t="shared" si="7"/>
        <v>5</v>
      </c>
      <c r="E481" s="287">
        <v>95</v>
      </c>
      <c r="F481" s="288" t="s">
        <v>1536</v>
      </c>
    </row>
    <row r="482" spans="2:6">
      <c r="B482" s="286">
        <v>42740.876597221999</v>
      </c>
      <c r="C482" s="287">
        <v>100</v>
      </c>
      <c r="D482" s="162">
        <f t="shared" si="7"/>
        <v>5</v>
      </c>
      <c r="E482" s="287">
        <v>95</v>
      </c>
      <c r="F482" s="288" t="s">
        <v>1790</v>
      </c>
    </row>
    <row r="483" spans="2:6">
      <c r="B483" s="286">
        <v>42740.898541666997</v>
      </c>
      <c r="C483" s="287">
        <v>500</v>
      </c>
      <c r="D483" s="162">
        <f t="shared" si="7"/>
        <v>24.75</v>
      </c>
      <c r="E483" s="287">
        <v>475.25</v>
      </c>
      <c r="F483" s="288" t="s">
        <v>1791</v>
      </c>
    </row>
    <row r="484" spans="2:6">
      <c r="B484" s="286">
        <v>42740.938969907002</v>
      </c>
      <c r="C484" s="287">
        <v>50</v>
      </c>
      <c r="D484" s="162">
        <f t="shared" si="7"/>
        <v>2.4799999999999969</v>
      </c>
      <c r="E484" s="287">
        <v>47.52</v>
      </c>
      <c r="F484" s="288" t="s">
        <v>1792</v>
      </c>
    </row>
    <row r="485" spans="2:6">
      <c r="B485" s="286">
        <v>42740.958958333002</v>
      </c>
      <c r="C485" s="287">
        <v>50</v>
      </c>
      <c r="D485" s="162">
        <f t="shared" si="7"/>
        <v>2.5</v>
      </c>
      <c r="E485" s="287">
        <v>47.5</v>
      </c>
      <c r="F485" s="288" t="s">
        <v>1793</v>
      </c>
    </row>
    <row r="486" spans="2:6">
      <c r="B486" s="286">
        <v>42741.021724537</v>
      </c>
      <c r="C486" s="287">
        <v>50</v>
      </c>
      <c r="D486" s="162">
        <f t="shared" si="7"/>
        <v>2.5</v>
      </c>
      <c r="E486" s="287">
        <v>47.5</v>
      </c>
      <c r="F486" s="288" t="s">
        <v>1794</v>
      </c>
    </row>
    <row r="487" spans="2:6">
      <c r="B487" s="286">
        <v>42741.043217592996</v>
      </c>
      <c r="C487" s="287">
        <v>100</v>
      </c>
      <c r="D487" s="162">
        <f t="shared" si="7"/>
        <v>5</v>
      </c>
      <c r="E487" s="287">
        <v>95</v>
      </c>
      <c r="F487" s="288" t="s">
        <v>1795</v>
      </c>
    </row>
    <row r="488" spans="2:6">
      <c r="B488" s="286">
        <v>42741.068900462997</v>
      </c>
      <c r="C488" s="287">
        <v>50</v>
      </c>
      <c r="D488" s="162">
        <f t="shared" si="7"/>
        <v>2.4799999999999969</v>
      </c>
      <c r="E488" s="287">
        <v>47.52</v>
      </c>
      <c r="F488" s="288" t="s">
        <v>1796</v>
      </c>
    </row>
    <row r="489" spans="2:6">
      <c r="B489" s="286">
        <v>42741.082164352003</v>
      </c>
      <c r="C489" s="287">
        <v>100</v>
      </c>
      <c r="D489" s="162">
        <f t="shared" si="7"/>
        <v>5</v>
      </c>
      <c r="E489" s="287">
        <v>95</v>
      </c>
      <c r="F489" s="288" t="s">
        <v>1797</v>
      </c>
    </row>
    <row r="490" spans="2:6">
      <c r="B490" s="286">
        <v>42741.090335647998</v>
      </c>
      <c r="C490" s="287">
        <v>100</v>
      </c>
      <c r="D490" s="162">
        <f t="shared" si="7"/>
        <v>5</v>
      </c>
      <c r="E490" s="287">
        <v>95</v>
      </c>
      <c r="F490" s="288" t="s">
        <v>1798</v>
      </c>
    </row>
    <row r="491" spans="2:6">
      <c r="B491" s="286">
        <v>42741.094710648002</v>
      </c>
      <c r="C491" s="287">
        <v>100</v>
      </c>
      <c r="D491" s="162">
        <f t="shared" si="7"/>
        <v>4.9500000000000028</v>
      </c>
      <c r="E491" s="287">
        <v>95.05</v>
      </c>
      <c r="F491" s="288" t="s">
        <v>1799</v>
      </c>
    </row>
    <row r="492" spans="2:6">
      <c r="B492" s="286">
        <v>42741.303657406999</v>
      </c>
      <c r="C492" s="287">
        <v>200</v>
      </c>
      <c r="D492" s="162">
        <f t="shared" si="7"/>
        <v>10</v>
      </c>
      <c r="E492" s="287">
        <v>190</v>
      </c>
      <c r="F492" s="288" t="s">
        <v>1800</v>
      </c>
    </row>
    <row r="493" spans="2:6">
      <c r="B493" s="286">
        <v>42741.347326388997</v>
      </c>
      <c r="C493" s="287">
        <v>100</v>
      </c>
      <c r="D493" s="162">
        <f t="shared" si="7"/>
        <v>5</v>
      </c>
      <c r="E493" s="287">
        <v>95</v>
      </c>
      <c r="F493" s="288" t="s">
        <v>1801</v>
      </c>
    </row>
    <row r="494" spans="2:6">
      <c r="B494" s="286">
        <v>42741.348020833</v>
      </c>
      <c r="C494" s="287">
        <v>50</v>
      </c>
      <c r="D494" s="162">
        <f t="shared" si="7"/>
        <v>3.5</v>
      </c>
      <c r="E494" s="287">
        <v>46.5</v>
      </c>
      <c r="F494" s="288" t="s">
        <v>1802</v>
      </c>
    </row>
    <row r="495" spans="2:6">
      <c r="B495" s="286">
        <v>42741.413634258999</v>
      </c>
      <c r="C495" s="287">
        <v>200</v>
      </c>
      <c r="D495" s="162">
        <f t="shared" si="7"/>
        <v>14</v>
      </c>
      <c r="E495" s="287">
        <v>186</v>
      </c>
      <c r="F495" s="288" t="s">
        <v>1803</v>
      </c>
    </row>
    <row r="496" spans="2:6">
      <c r="B496" s="286">
        <v>42741.438055555998</v>
      </c>
      <c r="C496" s="287">
        <v>100</v>
      </c>
      <c r="D496" s="162">
        <f t="shared" si="7"/>
        <v>5</v>
      </c>
      <c r="E496" s="287">
        <v>95</v>
      </c>
      <c r="F496" s="288" t="s">
        <v>1410</v>
      </c>
    </row>
    <row r="497" spans="2:6">
      <c r="B497" s="286">
        <v>42741.439016204</v>
      </c>
      <c r="C497" s="287">
        <v>350</v>
      </c>
      <c r="D497" s="162">
        <f t="shared" si="7"/>
        <v>17.5</v>
      </c>
      <c r="E497" s="287">
        <v>332.5</v>
      </c>
      <c r="F497" s="288" t="s">
        <v>1354</v>
      </c>
    </row>
    <row r="498" spans="2:6">
      <c r="B498" s="286">
        <v>42741.440243056</v>
      </c>
      <c r="C498" s="287">
        <v>400</v>
      </c>
      <c r="D498" s="162">
        <f t="shared" si="7"/>
        <v>20</v>
      </c>
      <c r="E498" s="287">
        <v>380</v>
      </c>
      <c r="F498" s="288" t="s">
        <v>1354</v>
      </c>
    </row>
    <row r="499" spans="2:6">
      <c r="B499" s="286">
        <v>42741.442314815002</v>
      </c>
      <c r="C499" s="287">
        <v>100</v>
      </c>
      <c r="D499" s="162">
        <f t="shared" si="7"/>
        <v>5</v>
      </c>
      <c r="E499" s="287">
        <v>95</v>
      </c>
      <c r="F499" s="288" t="s">
        <v>1804</v>
      </c>
    </row>
    <row r="500" spans="2:6">
      <c r="B500" s="286">
        <v>42741.442615740998</v>
      </c>
      <c r="C500" s="287">
        <v>100</v>
      </c>
      <c r="D500" s="162">
        <f t="shared" si="7"/>
        <v>5</v>
      </c>
      <c r="E500" s="287">
        <v>95</v>
      </c>
      <c r="F500" s="288" t="s">
        <v>1805</v>
      </c>
    </row>
    <row r="501" spans="2:6">
      <c r="B501" s="286">
        <v>42741.442708333001</v>
      </c>
      <c r="C501" s="287">
        <v>200</v>
      </c>
      <c r="D501" s="162">
        <f t="shared" si="7"/>
        <v>10</v>
      </c>
      <c r="E501" s="287">
        <v>190</v>
      </c>
      <c r="F501" s="288" t="s">
        <v>1806</v>
      </c>
    </row>
    <row r="502" spans="2:6">
      <c r="B502" s="286">
        <v>42741.442916667002</v>
      </c>
      <c r="C502" s="287">
        <v>100</v>
      </c>
      <c r="D502" s="162">
        <f t="shared" si="7"/>
        <v>4.9500000000000028</v>
      </c>
      <c r="E502" s="287">
        <v>95.05</v>
      </c>
      <c r="F502" s="288" t="s">
        <v>1807</v>
      </c>
    </row>
    <row r="503" spans="2:6">
      <c r="B503" s="286">
        <v>42741.442916667002</v>
      </c>
      <c r="C503" s="287">
        <v>100</v>
      </c>
      <c r="D503" s="162">
        <f t="shared" si="7"/>
        <v>4.9500000000000028</v>
      </c>
      <c r="E503" s="287">
        <v>95.05</v>
      </c>
      <c r="F503" s="288" t="s">
        <v>1808</v>
      </c>
    </row>
    <row r="504" spans="2:6">
      <c r="B504" s="286">
        <v>42741.442974537</v>
      </c>
      <c r="C504" s="287">
        <v>100</v>
      </c>
      <c r="D504" s="162">
        <f t="shared" si="7"/>
        <v>5</v>
      </c>
      <c r="E504" s="287">
        <v>95</v>
      </c>
      <c r="F504" s="288" t="s">
        <v>1809</v>
      </c>
    </row>
    <row r="505" spans="2:6">
      <c r="B505" s="286">
        <v>42741.442986110997</v>
      </c>
      <c r="C505" s="287">
        <v>50</v>
      </c>
      <c r="D505" s="162">
        <f t="shared" si="7"/>
        <v>2.4799999999999969</v>
      </c>
      <c r="E505" s="287">
        <v>47.52</v>
      </c>
      <c r="F505" s="288" t="s">
        <v>1810</v>
      </c>
    </row>
    <row r="506" spans="2:6">
      <c r="B506" s="286">
        <v>42741.443946758998</v>
      </c>
      <c r="C506" s="287">
        <v>200</v>
      </c>
      <c r="D506" s="162">
        <f t="shared" si="7"/>
        <v>9.9000000000000057</v>
      </c>
      <c r="E506" s="287">
        <v>190.1</v>
      </c>
      <c r="F506" s="288" t="s">
        <v>1811</v>
      </c>
    </row>
    <row r="507" spans="2:6">
      <c r="B507" s="286">
        <v>42741.446157407001</v>
      </c>
      <c r="C507" s="287">
        <v>100</v>
      </c>
      <c r="D507" s="162">
        <f t="shared" si="7"/>
        <v>5</v>
      </c>
      <c r="E507" s="287">
        <v>95</v>
      </c>
      <c r="F507" s="288" t="s">
        <v>1491</v>
      </c>
    </row>
    <row r="508" spans="2:6">
      <c r="B508" s="286">
        <v>42741.451481481003</v>
      </c>
      <c r="C508" s="287">
        <v>10</v>
      </c>
      <c r="D508" s="162">
        <f t="shared" si="7"/>
        <v>0.5</v>
      </c>
      <c r="E508" s="287">
        <v>9.5</v>
      </c>
      <c r="F508" s="288" t="s">
        <v>1812</v>
      </c>
    </row>
    <row r="509" spans="2:6">
      <c r="B509" s="286">
        <v>42741.458460647998</v>
      </c>
      <c r="C509" s="287">
        <v>50</v>
      </c>
      <c r="D509" s="162">
        <f t="shared" si="7"/>
        <v>2.5</v>
      </c>
      <c r="E509" s="287">
        <v>47.5</v>
      </c>
      <c r="F509" s="288" t="s">
        <v>1813</v>
      </c>
    </row>
    <row r="510" spans="2:6">
      <c r="B510" s="286">
        <v>42741.458506944</v>
      </c>
      <c r="C510" s="287">
        <v>100</v>
      </c>
      <c r="D510" s="162">
        <f t="shared" si="7"/>
        <v>4.9500000000000028</v>
      </c>
      <c r="E510" s="287">
        <v>95.05</v>
      </c>
      <c r="F510" s="288" t="s">
        <v>1814</v>
      </c>
    </row>
    <row r="511" spans="2:6">
      <c r="B511" s="286">
        <v>42741.458518519001</v>
      </c>
      <c r="C511" s="287">
        <v>100</v>
      </c>
      <c r="D511" s="162">
        <f t="shared" si="7"/>
        <v>7</v>
      </c>
      <c r="E511" s="287">
        <v>93</v>
      </c>
      <c r="F511" s="288" t="s">
        <v>1815</v>
      </c>
    </row>
    <row r="512" spans="2:6">
      <c r="B512" s="286">
        <v>42741.458530092998</v>
      </c>
      <c r="C512" s="287">
        <v>50</v>
      </c>
      <c r="D512" s="162">
        <f t="shared" si="7"/>
        <v>2.4799999999999969</v>
      </c>
      <c r="E512" s="287">
        <v>47.52</v>
      </c>
      <c r="F512" s="288" t="s">
        <v>1816</v>
      </c>
    </row>
    <row r="513" spans="2:6">
      <c r="B513" s="286">
        <v>42741.458530092998</v>
      </c>
      <c r="C513" s="287">
        <v>10</v>
      </c>
      <c r="D513" s="162">
        <f t="shared" si="7"/>
        <v>0.5</v>
      </c>
      <c r="E513" s="287">
        <v>9.5</v>
      </c>
      <c r="F513" s="288" t="s">
        <v>1817</v>
      </c>
    </row>
    <row r="514" spans="2:6">
      <c r="B514" s="286">
        <v>42741.458541667002</v>
      </c>
      <c r="C514" s="287">
        <v>100</v>
      </c>
      <c r="D514" s="162">
        <f t="shared" si="7"/>
        <v>5</v>
      </c>
      <c r="E514" s="287">
        <v>95</v>
      </c>
      <c r="F514" s="288" t="s">
        <v>1818</v>
      </c>
    </row>
    <row r="515" spans="2:6">
      <c r="B515" s="286">
        <v>42741.458611110997</v>
      </c>
      <c r="C515" s="287">
        <v>100</v>
      </c>
      <c r="D515" s="162">
        <f t="shared" si="7"/>
        <v>7</v>
      </c>
      <c r="E515" s="287">
        <v>93</v>
      </c>
      <c r="F515" s="288" t="s">
        <v>1815</v>
      </c>
    </row>
    <row r="516" spans="2:6">
      <c r="B516" s="286">
        <v>42741.458634258997</v>
      </c>
      <c r="C516" s="287">
        <v>100</v>
      </c>
      <c r="D516" s="162">
        <f t="shared" si="7"/>
        <v>4.9500000000000028</v>
      </c>
      <c r="E516" s="287">
        <v>95.05</v>
      </c>
      <c r="F516" s="288" t="s">
        <v>1819</v>
      </c>
    </row>
    <row r="517" spans="2:6">
      <c r="B517" s="286">
        <v>42741.458657406998</v>
      </c>
      <c r="C517" s="287">
        <v>100</v>
      </c>
      <c r="D517" s="162">
        <f t="shared" si="7"/>
        <v>4.9500000000000028</v>
      </c>
      <c r="E517" s="287">
        <v>95.05</v>
      </c>
      <c r="F517" s="288" t="s">
        <v>1820</v>
      </c>
    </row>
    <row r="518" spans="2:6">
      <c r="B518" s="286">
        <v>42741.458796295999</v>
      </c>
      <c r="C518" s="287">
        <v>300</v>
      </c>
      <c r="D518" s="162">
        <f t="shared" ref="D518:D581" si="8">SUM(C518-E518)</f>
        <v>15</v>
      </c>
      <c r="E518" s="287">
        <v>285</v>
      </c>
      <c r="F518" s="288" t="s">
        <v>1821</v>
      </c>
    </row>
    <row r="519" spans="2:6">
      <c r="B519" s="286">
        <v>42741.458900463003</v>
      </c>
      <c r="C519" s="287">
        <v>100</v>
      </c>
      <c r="D519" s="162">
        <f t="shared" si="8"/>
        <v>4.9500000000000028</v>
      </c>
      <c r="E519" s="287">
        <v>95.05</v>
      </c>
      <c r="F519" s="288" t="s">
        <v>1822</v>
      </c>
    </row>
    <row r="520" spans="2:6">
      <c r="B520" s="286">
        <v>42741.459085647999</v>
      </c>
      <c r="C520" s="287">
        <v>50</v>
      </c>
      <c r="D520" s="162">
        <f t="shared" si="8"/>
        <v>3.5</v>
      </c>
      <c r="E520" s="287">
        <v>46.5</v>
      </c>
      <c r="F520" s="288" t="s">
        <v>1823</v>
      </c>
    </row>
    <row r="521" spans="2:6">
      <c r="B521" s="286">
        <v>42741.459085647999</v>
      </c>
      <c r="C521" s="287">
        <v>50</v>
      </c>
      <c r="D521" s="162">
        <f t="shared" si="8"/>
        <v>3.5</v>
      </c>
      <c r="E521" s="287">
        <v>46.5</v>
      </c>
      <c r="F521" s="288" t="s">
        <v>1824</v>
      </c>
    </row>
    <row r="522" spans="2:6">
      <c r="B522" s="286">
        <v>42741.461157407</v>
      </c>
      <c r="C522" s="287">
        <v>10</v>
      </c>
      <c r="D522" s="162">
        <f t="shared" si="8"/>
        <v>0.5</v>
      </c>
      <c r="E522" s="287">
        <v>9.5</v>
      </c>
      <c r="F522" s="288" t="s">
        <v>1812</v>
      </c>
    </row>
    <row r="523" spans="2:6">
      <c r="B523" s="286">
        <v>42741.461180555998</v>
      </c>
      <c r="C523" s="287">
        <v>100</v>
      </c>
      <c r="D523" s="162">
        <f t="shared" si="8"/>
        <v>5</v>
      </c>
      <c r="E523" s="287">
        <v>95</v>
      </c>
      <c r="F523" s="288" t="s">
        <v>1825</v>
      </c>
    </row>
    <row r="524" spans="2:6">
      <c r="B524" s="286">
        <v>42741.461400462998</v>
      </c>
      <c r="C524" s="287">
        <v>50</v>
      </c>
      <c r="D524" s="162">
        <f t="shared" si="8"/>
        <v>2.4799999999999969</v>
      </c>
      <c r="E524" s="287">
        <v>47.52</v>
      </c>
      <c r="F524" s="288" t="s">
        <v>1826</v>
      </c>
    </row>
    <row r="525" spans="2:6">
      <c r="B525" s="286">
        <v>42741.461412037002</v>
      </c>
      <c r="C525" s="287">
        <v>50</v>
      </c>
      <c r="D525" s="162">
        <f t="shared" si="8"/>
        <v>2.5</v>
      </c>
      <c r="E525" s="287">
        <v>47.5</v>
      </c>
      <c r="F525" s="288" t="s">
        <v>1827</v>
      </c>
    </row>
    <row r="526" spans="2:6">
      <c r="B526" s="286">
        <v>42741.461458332997</v>
      </c>
      <c r="C526" s="287">
        <v>50</v>
      </c>
      <c r="D526" s="162">
        <f t="shared" si="8"/>
        <v>3.5</v>
      </c>
      <c r="E526" s="287">
        <v>46.5</v>
      </c>
      <c r="F526" s="288" t="s">
        <v>1828</v>
      </c>
    </row>
    <row r="527" spans="2:6">
      <c r="B527" s="286">
        <v>42741.461469907001</v>
      </c>
      <c r="C527" s="287">
        <v>200</v>
      </c>
      <c r="D527" s="162">
        <f t="shared" si="8"/>
        <v>10</v>
      </c>
      <c r="E527" s="287">
        <v>190</v>
      </c>
      <c r="F527" s="288" t="s">
        <v>1829</v>
      </c>
    </row>
    <row r="528" spans="2:6">
      <c r="B528" s="286">
        <v>42741.461469907001</v>
      </c>
      <c r="C528" s="287">
        <v>100</v>
      </c>
      <c r="D528" s="162">
        <f t="shared" si="8"/>
        <v>5</v>
      </c>
      <c r="E528" s="287">
        <v>95</v>
      </c>
      <c r="F528" s="288" t="s">
        <v>1830</v>
      </c>
    </row>
    <row r="529" spans="2:6">
      <c r="B529" s="286">
        <v>42741.461469907001</v>
      </c>
      <c r="C529" s="287">
        <v>200</v>
      </c>
      <c r="D529" s="162">
        <f t="shared" si="8"/>
        <v>10</v>
      </c>
      <c r="E529" s="287">
        <v>190</v>
      </c>
      <c r="F529" s="288" t="s">
        <v>1831</v>
      </c>
    </row>
    <row r="530" spans="2:6">
      <c r="B530" s="286">
        <v>42741.461516203999</v>
      </c>
      <c r="C530" s="287">
        <v>100</v>
      </c>
      <c r="D530" s="162">
        <f t="shared" si="8"/>
        <v>5</v>
      </c>
      <c r="E530" s="287">
        <v>95</v>
      </c>
      <c r="F530" s="288" t="s">
        <v>1832</v>
      </c>
    </row>
    <row r="531" spans="2:6">
      <c r="B531" s="286">
        <v>42741.461574073997</v>
      </c>
      <c r="C531" s="287">
        <v>100</v>
      </c>
      <c r="D531" s="162">
        <f t="shared" si="8"/>
        <v>4.9500000000000028</v>
      </c>
      <c r="E531" s="287">
        <v>95.05</v>
      </c>
      <c r="F531" s="288" t="s">
        <v>1833</v>
      </c>
    </row>
    <row r="532" spans="2:6">
      <c r="B532" s="286">
        <v>42741.461585648001</v>
      </c>
      <c r="C532" s="287">
        <v>10</v>
      </c>
      <c r="D532" s="162">
        <f t="shared" si="8"/>
        <v>0.5</v>
      </c>
      <c r="E532" s="287">
        <v>9.5</v>
      </c>
      <c r="F532" s="288" t="s">
        <v>1834</v>
      </c>
    </row>
    <row r="533" spans="2:6">
      <c r="B533" s="286">
        <v>42741.461701389002</v>
      </c>
      <c r="C533" s="287">
        <v>5</v>
      </c>
      <c r="D533" s="162">
        <f t="shared" si="8"/>
        <v>0.25</v>
      </c>
      <c r="E533" s="287">
        <v>4.75</v>
      </c>
      <c r="F533" s="288" t="s">
        <v>1835</v>
      </c>
    </row>
    <row r="534" spans="2:6">
      <c r="B534" s="286">
        <v>42741.461724537003</v>
      </c>
      <c r="C534" s="287">
        <v>50</v>
      </c>
      <c r="D534" s="162">
        <f t="shared" si="8"/>
        <v>2.5</v>
      </c>
      <c r="E534" s="287">
        <v>47.5</v>
      </c>
      <c r="F534" s="288" t="s">
        <v>1836</v>
      </c>
    </row>
    <row r="535" spans="2:6">
      <c r="B535" s="286">
        <v>42741.461736110999</v>
      </c>
      <c r="C535" s="287">
        <v>100</v>
      </c>
      <c r="D535" s="162">
        <f t="shared" si="8"/>
        <v>4.9500000000000028</v>
      </c>
      <c r="E535" s="287">
        <v>95.05</v>
      </c>
      <c r="F535" s="288" t="s">
        <v>1837</v>
      </c>
    </row>
    <row r="536" spans="2:6">
      <c r="B536" s="286">
        <v>42741.461932869999</v>
      </c>
      <c r="C536" s="287">
        <v>100</v>
      </c>
      <c r="D536" s="162">
        <f t="shared" si="8"/>
        <v>4.9500000000000028</v>
      </c>
      <c r="E536" s="287">
        <v>95.05</v>
      </c>
      <c r="F536" s="288" t="s">
        <v>1546</v>
      </c>
    </row>
    <row r="537" spans="2:6">
      <c r="B537" s="286">
        <v>42741.461944444003</v>
      </c>
      <c r="C537" s="287">
        <v>500</v>
      </c>
      <c r="D537" s="162">
        <f t="shared" si="8"/>
        <v>25</v>
      </c>
      <c r="E537" s="287">
        <v>475</v>
      </c>
      <c r="F537" s="288" t="s">
        <v>1838</v>
      </c>
    </row>
    <row r="538" spans="2:6">
      <c r="B538" s="286">
        <v>42741.462199073998</v>
      </c>
      <c r="C538" s="287">
        <v>25</v>
      </c>
      <c r="D538" s="162">
        <f t="shared" si="8"/>
        <v>1.2399999999999984</v>
      </c>
      <c r="E538" s="287">
        <v>23.76</v>
      </c>
      <c r="F538" s="288" t="s">
        <v>1839</v>
      </c>
    </row>
    <row r="539" spans="2:6">
      <c r="B539" s="286">
        <v>42741.462708332998</v>
      </c>
      <c r="C539" s="287">
        <v>500</v>
      </c>
      <c r="D539" s="162">
        <f t="shared" si="8"/>
        <v>24.75</v>
      </c>
      <c r="E539" s="287">
        <v>475.25</v>
      </c>
      <c r="F539" s="288" t="s">
        <v>1840</v>
      </c>
    </row>
    <row r="540" spans="2:6">
      <c r="B540" s="286">
        <v>42741.462789352001</v>
      </c>
      <c r="C540" s="287">
        <v>180</v>
      </c>
      <c r="D540" s="162">
        <f t="shared" si="8"/>
        <v>9</v>
      </c>
      <c r="E540" s="287">
        <v>171</v>
      </c>
      <c r="F540" s="288" t="s">
        <v>1841</v>
      </c>
    </row>
    <row r="541" spans="2:6">
      <c r="B541" s="286">
        <v>42741.46318287</v>
      </c>
      <c r="C541" s="287">
        <v>150</v>
      </c>
      <c r="D541" s="162">
        <f t="shared" si="8"/>
        <v>7.4300000000000068</v>
      </c>
      <c r="E541" s="287">
        <v>142.57</v>
      </c>
      <c r="F541" s="288" t="s">
        <v>1510</v>
      </c>
    </row>
    <row r="542" spans="2:6">
      <c r="B542" s="286">
        <v>42741.463414352002</v>
      </c>
      <c r="C542" s="287">
        <v>100</v>
      </c>
      <c r="D542" s="162">
        <f t="shared" si="8"/>
        <v>5</v>
      </c>
      <c r="E542" s="287">
        <v>95</v>
      </c>
      <c r="F542" s="288" t="s">
        <v>1842</v>
      </c>
    </row>
    <row r="543" spans="2:6">
      <c r="B543" s="286">
        <v>42741.463877315</v>
      </c>
      <c r="C543" s="287">
        <v>100</v>
      </c>
      <c r="D543" s="162">
        <f t="shared" si="8"/>
        <v>4.9500000000000028</v>
      </c>
      <c r="E543" s="287">
        <v>95.05</v>
      </c>
      <c r="F543" s="288" t="s">
        <v>1843</v>
      </c>
    </row>
    <row r="544" spans="2:6">
      <c r="B544" s="286">
        <v>42741.474768519001</v>
      </c>
      <c r="C544" s="287">
        <v>100</v>
      </c>
      <c r="D544" s="162">
        <f t="shared" si="8"/>
        <v>4.9500000000000028</v>
      </c>
      <c r="E544" s="287">
        <v>95.05</v>
      </c>
      <c r="F544" s="288" t="s">
        <v>1844</v>
      </c>
    </row>
    <row r="545" spans="2:6">
      <c r="B545" s="286">
        <v>42741.487824074</v>
      </c>
      <c r="C545" s="287">
        <v>200</v>
      </c>
      <c r="D545" s="162">
        <f t="shared" si="8"/>
        <v>10</v>
      </c>
      <c r="E545" s="287">
        <v>190</v>
      </c>
      <c r="F545" s="288" t="s">
        <v>1845</v>
      </c>
    </row>
    <row r="546" spans="2:6">
      <c r="B546" s="286">
        <v>42741.492326389001</v>
      </c>
      <c r="C546" s="287">
        <v>12</v>
      </c>
      <c r="D546" s="162">
        <f t="shared" si="8"/>
        <v>0.58999999999999986</v>
      </c>
      <c r="E546" s="287">
        <v>11.41</v>
      </c>
      <c r="F546" s="288" t="s">
        <v>1846</v>
      </c>
    </row>
    <row r="547" spans="2:6">
      <c r="B547" s="286">
        <v>42741.503518518999</v>
      </c>
      <c r="C547" s="287">
        <v>300</v>
      </c>
      <c r="D547" s="162">
        <f t="shared" si="8"/>
        <v>14.850000000000023</v>
      </c>
      <c r="E547" s="287">
        <v>285.14999999999998</v>
      </c>
      <c r="F547" s="288" t="s">
        <v>1847</v>
      </c>
    </row>
    <row r="548" spans="2:6">
      <c r="B548" s="286">
        <v>42741.511655093003</v>
      </c>
      <c r="C548" s="287">
        <v>100</v>
      </c>
      <c r="D548" s="162">
        <f t="shared" si="8"/>
        <v>4.9500000000000028</v>
      </c>
      <c r="E548" s="287">
        <v>95.05</v>
      </c>
      <c r="F548" s="288" t="s">
        <v>1848</v>
      </c>
    </row>
    <row r="549" spans="2:6">
      <c r="B549" s="286">
        <v>42741.511782406997</v>
      </c>
      <c r="C549" s="287">
        <v>10</v>
      </c>
      <c r="D549" s="162">
        <f t="shared" si="8"/>
        <v>0.5</v>
      </c>
      <c r="E549" s="287">
        <v>9.5</v>
      </c>
      <c r="F549" s="288" t="s">
        <v>1518</v>
      </c>
    </row>
    <row r="550" spans="2:6">
      <c r="B550" s="286">
        <v>42741.512696758997</v>
      </c>
      <c r="C550" s="287">
        <v>50</v>
      </c>
      <c r="D550" s="162">
        <f t="shared" si="8"/>
        <v>2.5</v>
      </c>
      <c r="E550" s="287">
        <v>47.5</v>
      </c>
      <c r="F550" s="288" t="s">
        <v>1849</v>
      </c>
    </row>
    <row r="551" spans="2:6">
      <c r="B551" s="286">
        <v>42741.512962963003</v>
      </c>
      <c r="C551" s="287">
        <v>50</v>
      </c>
      <c r="D551" s="162">
        <f t="shared" si="8"/>
        <v>2.5</v>
      </c>
      <c r="E551" s="287">
        <v>47.5</v>
      </c>
      <c r="F551" s="288" t="s">
        <v>1850</v>
      </c>
    </row>
    <row r="552" spans="2:6">
      <c r="B552" s="286">
        <v>42741.513078704003</v>
      </c>
      <c r="C552" s="287">
        <v>300</v>
      </c>
      <c r="D552" s="162">
        <f t="shared" si="8"/>
        <v>14.850000000000023</v>
      </c>
      <c r="E552" s="287">
        <v>285.14999999999998</v>
      </c>
      <c r="F552" s="288" t="s">
        <v>1851</v>
      </c>
    </row>
    <row r="553" spans="2:6">
      <c r="B553" s="286">
        <v>42741.513101851997</v>
      </c>
      <c r="C553" s="287">
        <v>500</v>
      </c>
      <c r="D553" s="162">
        <f t="shared" si="8"/>
        <v>25</v>
      </c>
      <c r="E553" s="287">
        <v>475</v>
      </c>
      <c r="F553" s="288" t="s">
        <v>1852</v>
      </c>
    </row>
    <row r="554" spans="2:6">
      <c r="B554" s="286">
        <v>42741.513171295999</v>
      </c>
      <c r="C554" s="287">
        <v>100</v>
      </c>
      <c r="D554" s="162">
        <f t="shared" si="8"/>
        <v>5</v>
      </c>
      <c r="E554" s="287">
        <v>95</v>
      </c>
      <c r="F554" s="288" t="s">
        <v>1853</v>
      </c>
    </row>
    <row r="555" spans="2:6">
      <c r="B555" s="286">
        <v>42741.513229167002</v>
      </c>
      <c r="C555" s="287">
        <v>100</v>
      </c>
      <c r="D555" s="162">
        <f t="shared" si="8"/>
        <v>5</v>
      </c>
      <c r="E555" s="287">
        <v>95</v>
      </c>
      <c r="F555" s="288" t="s">
        <v>1854</v>
      </c>
    </row>
    <row r="556" spans="2:6">
      <c r="B556" s="286">
        <v>42741.513298610997</v>
      </c>
      <c r="C556" s="287">
        <v>1</v>
      </c>
      <c r="D556" s="162">
        <f t="shared" si="8"/>
        <v>5.0000000000000044E-2</v>
      </c>
      <c r="E556" s="287">
        <v>0.95</v>
      </c>
      <c r="F556" s="288" t="s">
        <v>1855</v>
      </c>
    </row>
    <row r="557" spans="2:6">
      <c r="B557" s="286">
        <v>42741.51337963</v>
      </c>
      <c r="C557" s="287">
        <v>1000</v>
      </c>
      <c r="D557" s="162">
        <f t="shared" si="8"/>
        <v>50</v>
      </c>
      <c r="E557" s="287">
        <v>950</v>
      </c>
      <c r="F557" s="288" t="s">
        <v>1856</v>
      </c>
    </row>
    <row r="558" spans="2:6">
      <c r="B558" s="286">
        <v>42741.513518519001</v>
      </c>
      <c r="C558" s="287">
        <v>50</v>
      </c>
      <c r="D558" s="162">
        <f t="shared" si="8"/>
        <v>2.5</v>
      </c>
      <c r="E558" s="287">
        <v>47.5</v>
      </c>
      <c r="F558" s="288" t="s">
        <v>1857</v>
      </c>
    </row>
    <row r="559" spans="2:6">
      <c r="B559" s="286">
        <v>42741.513784722003</v>
      </c>
      <c r="C559" s="287">
        <v>100</v>
      </c>
      <c r="D559" s="162">
        <f t="shared" si="8"/>
        <v>4.9500000000000028</v>
      </c>
      <c r="E559" s="287">
        <v>95.05</v>
      </c>
      <c r="F559" s="288" t="s">
        <v>1858</v>
      </c>
    </row>
    <row r="560" spans="2:6">
      <c r="B560" s="286">
        <v>42741.513831019001</v>
      </c>
      <c r="C560" s="287">
        <v>41</v>
      </c>
      <c r="D560" s="162">
        <f t="shared" si="8"/>
        <v>2.0499999999999972</v>
      </c>
      <c r="E560" s="287">
        <v>38.950000000000003</v>
      </c>
      <c r="F560" s="288" t="s">
        <v>1859</v>
      </c>
    </row>
    <row r="561" spans="2:6">
      <c r="B561" s="286">
        <v>42741.514039351998</v>
      </c>
      <c r="C561" s="287">
        <v>200</v>
      </c>
      <c r="D561" s="162">
        <f t="shared" si="8"/>
        <v>9.9000000000000057</v>
      </c>
      <c r="E561" s="287">
        <v>190.1</v>
      </c>
      <c r="F561" s="288" t="s">
        <v>1420</v>
      </c>
    </row>
    <row r="562" spans="2:6">
      <c r="B562" s="286">
        <v>42741.514293981003</v>
      </c>
      <c r="C562" s="287">
        <v>200</v>
      </c>
      <c r="D562" s="162">
        <f t="shared" si="8"/>
        <v>9.9000000000000057</v>
      </c>
      <c r="E562" s="287">
        <v>190.1</v>
      </c>
      <c r="F562" s="288" t="s">
        <v>1860</v>
      </c>
    </row>
    <row r="563" spans="2:6">
      <c r="B563" s="286">
        <v>42741.518912036998</v>
      </c>
      <c r="C563" s="287">
        <v>500</v>
      </c>
      <c r="D563" s="162">
        <f t="shared" si="8"/>
        <v>25</v>
      </c>
      <c r="E563" s="287">
        <v>475</v>
      </c>
      <c r="F563" s="288" t="s">
        <v>1861</v>
      </c>
    </row>
    <row r="564" spans="2:6">
      <c r="B564" s="286">
        <v>42741.529259258998</v>
      </c>
      <c r="C564" s="287">
        <v>200</v>
      </c>
      <c r="D564" s="162">
        <f t="shared" si="8"/>
        <v>10</v>
      </c>
      <c r="E564" s="287">
        <v>190</v>
      </c>
      <c r="F564" s="288" t="s">
        <v>1862</v>
      </c>
    </row>
    <row r="565" spans="2:6">
      <c r="B565" s="286">
        <v>42741.541701388996</v>
      </c>
      <c r="C565" s="287">
        <v>100</v>
      </c>
      <c r="D565" s="162">
        <f t="shared" si="8"/>
        <v>7</v>
      </c>
      <c r="E565" s="287">
        <v>93</v>
      </c>
      <c r="F565" s="288" t="s">
        <v>1815</v>
      </c>
    </row>
    <row r="566" spans="2:6">
      <c r="B566" s="286">
        <v>42741.553888889001</v>
      </c>
      <c r="C566" s="287">
        <v>500</v>
      </c>
      <c r="D566" s="162">
        <f t="shared" si="8"/>
        <v>35</v>
      </c>
      <c r="E566" s="287">
        <v>465</v>
      </c>
      <c r="F566" s="288" t="s">
        <v>1863</v>
      </c>
    </row>
    <row r="567" spans="2:6">
      <c r="B567" s="286">
        <v>42741.583437499998</v>
      </c>
      <c r="C567" s="287">
        <v>100</v>
      </c>
      <c r="D567" s="162">
        <f t="shared" si="8"/>
        <v>5</v>
      </c>
      <c r="E567" s="287">
        <v>95</v>
      </c>
      <c r="F567" s="288" t="s">
        <v>1864</v>
      </c>
    </row>
    <row r="568" spans="2:6">
      <c r="B568" s="286">
        <v>42741.589131943998</v>
      </c>
      <c r="C568" s="287">
        <v>500</v>
      </c>
      <c r="D568" s="162">
        <f t="shared" si="8"/>
        <v>25</v>
      </c>
      <c r="E568" s="287">
        <v>475</v>
      </c>
      <c r="F568" s="288" t="s">
        <v>1708</v>
      </c>
    </row>
    <row r="569" spans="2:6">
      <c r="B569" s="286">
        <v>42741.604212963</v>
      </c>
      <c r="C569" s="287">
        <v>100</v>
      </c>
      <c r="D569" s="162">
        <f t="shared" si="8"/>
        <v>5</v>
      </c>
      <c r="E569" s="287">
        <v>95</v>
      </c>
      <c r="F569" s="288" t="s">
        <v>1865</v>
      </c>
    </row>
    <row r="570" spans="2:6">
      <c r="B570" s="286">
        <v>42741.604363425999</v>
      </c>
      <c r="C570" s="287">
        <v>50</v>
      </c>
      <c r="D570" s="162">
        <f t="shared" si="8"/>
        <v>2.5</v>
      </c>
      <c r="E570" s="287">
        <v>47.5</v>
      </c>
      <c r="F570" s="288" t="s">
        <v>1866</v>
      </c>
    </row>
    <row r="571" spans="2:6">
      <c r="B571" s="286">
        <v>42741.608171296</v>
      </c>
      <c r="C571" s="287">
        <v>10</v>
      </c>
      <c r="D571" s="162">
        <f t="shared" si="8"/>
        <v>0.5</v>
      </c>
      <c r="E571" s="287">
        <v>9.5</v>
      </c>
      <c r="F571" s="288" t="s">
        <v>1867</v>
      </c>
    </row>
    <row r="572" spans="2:6">
      <c r="B572" s="286">
        <v>42741.608657407</v>
      </c>
      <c r="C572" s="287">
        <v>300</v>
      </c>
      <c r="D572" s="162">
        <f t="shared" si="8"/>
        <v>21</v>
      </c>
      <c r="E572" s="287">
        <v>279</v>
      </c>
      <c r="F572" s="288" t="s">
        <v>1868</v>
      </c>
    </row>
    <row r="573" spans="2:6">
      <c r="B573" s="286">
        <v>42741.608738426003</v>
      </c>
      <c r="C573" s="287">
        <v>200</v>
      </c>
      <c r="D573" s="162">
        <f t="shared" si="8"/>
        <v>9.9000000000000057</v>
      </c>
      <c r="E573" s="287">
        <v>190.1</v>
      </c>
      <c r="F573" s="288" t="s">
        <v>1869</v>
      </c>
    </row>
    <row r="574" spans="2:6">
      <c r="B574" s="286">
        <v>42741.608958333003</v>
      </c>
      <c r="C574" s="287">
        <v>300</v>
      </c>
      <c r="D574" s="162">
        <f t="shared" si="8"/>
        <v>14.850000000000023</v>
      </c>
      <c r="E574" s="287">
        <v>285.14999999999998</v>
      </c>
      <c r="F574" s="288" t="s">
        <v>1870</v>
      </c>
    </row>
    <row r="575" spans="2:6">
      <c r="B575" s="286">
        <v>42741.609375</v>
      </c>
      <c r="C575" s="287">
        <v>50</v>
      </c>
      <c r="D575" s="162">
        <f t="shared" si="8"/>
        <v>2.4799999999999969</v>
      </c>
      <c r="E575" s="287">
        <v>47.52</v>
      </c>
      <c r="F575" s="288" t="s">
        <v>1871</v>
      </c>
    </row>
    <row r="576" spans="2:6">
      <c r="B576" s="286">
        <v>42741.609814814998</v>
      </c>
      <c r="C576" s="287">
        <v>50</v>
      </c>
      <c r="D576" s="162">
        <f t="shared" si="8"/>
        <v>2.5</v>
      </c>
      <c r="E576" s="287">
        <v>47.5</v>
      </c>
      <c r="F576" s="288" t="s">
        <v>1872</v>
      </c>
    </row>
    <row r="577" spans="2:6">
      <c r="B577" s="286">
        <v>42741.609872685003</v>
      </c>
      <c r="C577" s="287">
        <v>100</v>
      </c>
      <c r="D577" s="162">
        <f t="shared" si="8"/>
        <v>5</v>
      </c>
      <c r="E577" s="287">
        <v>95</v>
      </c>
      <c r="F577" s="288" t="s">
        <v>1873</v>
      </c>
    </row>
    <row r="578" spans="2:6">
      <c r="B578" s="286">
        <v>42741.610023148001</v>
      </c>
      <c r="C578" s="287">
        <v>100</v>
      </c>
      <c r="D578" s="162">
        <f t="shared" si="8"/>
        <v>5</v>
      </c>
      <c r="E578" s="287">
        <v>95</v>
      </c>
      <c r="F578" s="288" t="s">
        <v>1874</v>
      </c>
    </row>
    <row r="579" spans="2:6">
      <c r="B579" s="286">
        <v>42741.610358796002</v>
      </c>
      <c r="C579" s="287">
        <v>50</v>
      </c>
      <c r="D579" s="162">
        <f t="shared" si="8"/>
        <v>2.5</v>
      </c>
      <c r="E579" s="287">
        <v>47.5</v>
      </c>
      <c r="F579" s="288" t="s">
        <v>1875</v>
      </c>
    </row>
    <row r="580" spans="2:6">
      <c r="B580" s="286">
        <v>42741.610694444003</v>
      </c>
      <c r="C580" s="287">
        <v>50</v>
      </c>
      <c r="D580" s="162">
        <f t="shared" si="8"/>
        <v>2.4799999999999969</v>
      </c>
      <c r="E580" s="287">
        <v>47.52</v>
      </c>
      <c r="F580" s="288" t="s">
        <v>1876</v>
      </c>
    </row>
    <row r="581" spans="2:6">
      <c r="B581" s="286">
        <v>42741.610914352001</v>
      </c>
      <c r="C581" s="287">
        <v>50</v>
      </c>
      <c r="D581" s="162">
        <f t="shared" si="8"/>
        <v>2.4799999999999969</v>
      </c>
      <c r="E581" s="287">
        <v>47.52</v>
      </c>
      <c r="F581" s="288" t="s">
        <v>1877</v>
      </c>
    </row>
    <row r="582" spans="2:6">
      <c r="B582" s="286">
        <v>42741.612557870001</v>
      </c>
      <c r="C582" s="287">
        <v>10</v>
      </c>
      <c r="D582" s="162">
        <f t="shared" ref="D582:D645" si="9">SUM(C582-E582)</f>
        <v>0.5</v>
      </c>
      <c r="E582" s="287">
        <v>9.5</v>
      </c>
      <c r="F582" s="288" t="s">
        <v>1878</v>
      </c>
    </row>
    <row r="583" spans="2:6">
      <c r="B583" s="286">
        <v>42741.613113425999</v>
      </c>
      <c r="C583" s="287">
        <v>50</v>
      </c>
      <c r="D583" s="162">
        <f t="shared" si="9"/>
        <v>2.4799999999999969</v>
      </c>
      <c r="E583" s="287">
        <v>47.52</v>
      </c>
      <c r="F583" s="288" t="s">
        <v>1879</v>
      </c>
    </row>
    <row r="584" spans="2:6">
      <c r="B584" s="286">
        <v>42741.614479167001</v>
      </c>
      <c r="C584" s="287">
        <v>100</v>
      </c>
      <c r="D584" s="162">
        <f t="shared" si="9"/>
        <v>5</v>
      </c>
      <c r="E584" s="287">
        <v>95</v>
      </c>
      <c r="F584" s="288" t="s">
        <v>1880</v>
      </c>
    </row>
    <row r="585" spans="2:6">
      <c r="B585" s="286">
        <v>42741.618148148002</v>
      </c>
      <c r="C585" s="287">
        <v>10</v>
      </c>
      <c r="D585" s="162">
        <f t="shared" si="9"/>
        <v>0.5</v>
      </c>
      <c r="E585" s="287">
        <v>9.5</v>
      </c>
      <c r="F585" s="288" t="s">
        <v>1881</v>
      </c>
    </row>
    <row r="586" spans="2:6">
      <c r="B586" s="286">
        <v>42741.620335647996</v>
      </c>
      <c r="C586" s="287">
        <v>10</v>
      </c>
      <c r="D586" s="162">
        <f t="shared" si="9"/>
        <v>0.5</v>
      </c>
      <c r="E586" s="287">
        <v>9.5</v>
      </c>
      <c r="F586" s="288" t="s">
        <v>1882</v>
      </c>
    </row>
    <row r="587" spans="2:6">
      <c r="B587" s="286">
        <v>42741.621215277999</v>
      </c>
      <c r="C587" s="287">
        <v>50</v>
      </c>
      <c r="D587" s="162">
        <f t="shared" si="9"/>
        <v>2.5</v>
      </c>
      <c r="E587" s="287">
        <v>47.5</v>
      </c>
      <c r="F587" s="288" t="s">
        <v>1882</v>
      </c>
    </row>
    <row r="588" spans="2:6">
      <c r="B588" s="286">
        <v>42741.623425926002</v>
      </c>
      <c r="C588" s="287">
        <v>150</v>
      </c>
      <c r="D588" s="162">
        <f t="shared" si="9"/>
        <v>7.5</v>
      </c>
      <c r="E588" s="287">
        <v>142.5</v>
      </c>
      <c r="F588" s="288" t="s">
        <v>1883</v>
      </c>
    </row>
    <row r="589" spans="2:6">
      <c r="B589" s="286">
        <v>42741.638831019001</v>
      </c>
      <c r="C589" s="287">
        <v>500</v>
      </c>
      <c r="D589" s="162">
        <f t="shared" si="9"/>
        <v>25</v>
      </c>
      <c r="E589" s="287">
        <v>475</v>
      </c>
      <c r="F589" s="288" t="s">
        <v>1688</v>
      </c>
    </row>
    <row r="590" spans="2:6">
      <c r="B590" s="286">
        <v>42741.642638889003</v>
      </c>
      <c r="C590" s="287">
        <v>50</v>
      </c>
      <c r="D590" s="162">
        <f t="shared" si="9"/>
        <v>3.5</v>
      </c>
      <c r="E590" s="287">
        <v>46.5</v>
      </c>
      <c r="F590" s="288" t="s">
        <v>1884</v>
      </c>
    </row>
    <row r="591" spans="2:6">
      <c r="B591" s="286">
        <v>42741.660868056002</v>
      </c>
      <c r="C591" s="287">
        <v>35</v>
      </c>
      <c r="D591" s="162">
        <f t="shared" si="9"/>
        <v>1.75</v>
      </c>
      <c r="E591" s="287">
        <v>33.25</v>
      </c>
      <c r="F591" s="288" t="s">
        <v>1885</v>
      </c>
    </row>
    <row r="592" spans="2:6">
      <c r="B592" s="286">
        <v>42741.663726851999</v>
      </c>
      <c r="C592" s="287">
        <v>100</v>
      </c>
      <c r="D592" s="162">
        <f t="shared" si="9"/>
        <v>5</v>
      </c>
      <c r="E592" s="287">
        <v>95</v>
      </c>
      <c r="F592" s="288" t="s">
        <v>1886</v>
      </c>
    </row>
    <row r="593" spans="2:6">
      <c r="B593" s="286">
        <v>42741.667233795997</v>
      </c>
      <c r="C593" s="287">
        <v>200</v>
      </c>
      <c r="D593" s="162">
        <f t="shared" si="9"/>
        <v>14</v>
      </c>
      <c r="E593" s="287">
        <v>186</v>
      </c>
      <c r="F593" s="288" t="s">
        <v>1887</v>
      </c>
    </row>
    <row r="594" spans="2:6">
      <c r="B594" s="286">
        <v>42741.670694444001</v>
      </c>
      <c r="C594" s="287">
        <v>200</v>
      </c>
      <c r="D594" s="162">
        <f t="shared" si="9"/>
        <v>10</v>
      </c>
      <c r="E594" s="287">
        <v>190</v>
      </c>
      <c r="F594" s="288" t="s">
        <v>1888</v>
      </c>
    </row>
    <row r="595" spans="2:6">
      <c r="B595" s="286">
        <v>42741.671249999999</v>
      </c>
      <c r="C595" s="287">
        <v>500</v>
      </c>
      <c r="D595" s="162">
        <f t="shared" si="9"/>
        <v>25</v>
      </c>
      <c r="E595" s="287">
        <v>475</v>
      </c>
      <c r="F595" s="288" t="s">
        <v>1889</v>
      </c>
    </row>
    <row r="596" spans="2:6">
      <c r="B596" s="286">
        <v>42741.671284721997</v>
      </c>
      <c r="C596" s="287">
        <v>100</v>
      </c>
      <c r="D596" s="162">
        <f t="shared" si="9"/>
        <v>4.9500000000000028</v>
      </c>
      <c r="E596" s="287">
        <v>95.05</v>
      </c>
      <c r="F596" s="288" t="s">
        <v>1890</v>
      </c>
    </row>
    <row r="597" spans="2:6">
      <c r="B597" s="286">
        <v>42741.671307869998</v>
      </c>
      <c r="C597" s="287">
        <v>200</v>
      </c>
      <c r="D597" s="162">
        <f t="shared" si="9"/>
        <v>10</v>
      </c>
      <c r="E597" s="287">
        <v>190</v>
      </c>
      <c r="F597" s="288" t="s">
        <v>1891</v>
      </c>
    </row>
    <row r="598" spans="2:6">
      <c r="B598" s="286">
        <v>42741.671377314997</v>
      </c>
      <c r="C598" s="287">
        <v>150</v>
      </c>
      <c r="D598" s="162">
        <f t="shared" si="9"/>
        <v>7.5</v>
      </c>
      <c r="E598" s="287">
        <v>142.5</v>
      </c>
      <c r="F598" s="288" t="s">
        <v>1892</v>
      </c>
    </row>
    <row r="599" spans="2:6">
      <c r="B599" s="286">
        <v>42741.671423610998</v>
      </c>
      <c r="C599" s="287">
        <v>50</v>
      </c>
      <c r="D599" s="162">
        <f t="shared" si="9"/>
        <v>2.4799999999999969</v>
      </c>
      <c r="E599" s="287">
        <v>47.52</v>
      </c>
      <c r="F599" s="288" t="s">
        <v>1893</v>
      </c>
    </row>
    <row r="600" spans="2:6">
      <c r="B600" s="286">
        <v>42741.671631944002</v>
      </c>
      <c r="C600" s="287">
        <v>50</v>
      </c>
      <c r="D600" s="162">
        <f t="shared" si="9"/>
        <v>2.4799999999999969</v>
      </c>
      <c r="E600" s="287">
        <v>47.52</v>
      </c>
      <c r="F600" s="288" t="s">
        <v>1894</v>
      </c>
    </row>
    <row r="601" spans="2:6">
      <c r="B601" s="286">
        <v>42741.671736110999</v>
      </c>
      <c r="C601" s="287">
        <v>20</v>
      </c>
      <c r="D601" s="162">
        <f t="shared" si="9"/>
        <v>1.3999999999999986</v>
      </c>
      <c r="E601" s="287">
        <v>18.600000000000001</v>
      </c>
      <c r="F601" s="288" t="s">
        <v>1895</v>
      </c>
    </row>
    <row r="602" spans="2:6">
      <c r="B602" s="286">
        <v>42741.671851851999</v>
      </c>
      <c r="C602" s="287">
        <v>100</v>
      </c>
      <c r="D602" s="162">
        <f t="shared" si="9"/>
        <v>4.9500000000000028</v>
      </c>
      <c r="E602" s="287">
        <v>95.05</v>
      </c>
      <c r="F602" s="288" t="s">
        <v>1896</v>
      </c>
    </row>
    <row r="603" spans="2:6">
      <c r="B603" s="286">
        <v>42741.672500000001</v>
      </c>
      <c r="C603" s="287">
        <v>50</v>
      </c>
      <c r="D603" s="162">
        <f t="shared" si="9"/>
        <v>2.5</v>
      </c>
      <c r="E603" s="287">
        <v>47.5</v>
      </c>
      <c r="F603" s="288" t="s">
        <v>1897</v>
      </c>
    </row>
    <row r="604" spans="2:6">
      <c r="B604" s="286">
        <v>42741.673402777997</v>
      </c>
      <c r="C604" s="287">
        <v>100</v>
      </c>
      <c r="D604" s="162">
        <f t="shared" si="9"/>
        <v>5</v>
      </c>
      <c r="E604" s="287">
        <v>95</v>
      </c>
      <c r="F604" s="288" t="s">
        <v>1898</v>
      </c>
    </row>
    <row r="605" spans="2:6">
      <c r="B605" s="286">
        <v>42741.692372685</v>
      </c>
      <c r="C605" s="287">
        <v>200</v>
      </c>
      <c r="D605" s="162">
        <f t="shared" si="9"/>
        <v>9.9000000000000057</v>
      </c>
      <c r="E605" s="287">
        <v>190.1</v>
      </c>
      <c r="F605" s="288" t="s">
        <v>1899</v>
      </c>
    </row>
    <row r="606" spans="2:6">
      <c r="B606" s="286">
        <v>42741.711539352</v>
      </c>
      <c r="C606" s="287">
        <v>300</v>
      </c>
      <c r="D606" s="162">
        <f t="shared" si="9"/>
        <v>15</v>
      </c>
      <c r="E606" s="287">
        <v>285</v>
      </c>
      <c r="F606" s="288" t="s">
        <v>1900</v>
      </c>
    </row>
    <row r="607" spans="2:6">
      <c r="B607" s="286">
        <v>42741.719178241001</v>
      </c>
      <c r="C607" s="287">
        <v>500</v>
      </c>
      <c r="D607" s="162">
        <f t="shared" si="9"/>
        <v>25</v>
      </c>
      <c r="E607" s="287">
        <v>475</v>
      </c>
      <c r="F607" s="288" t="s">
        <v>1901</v>
      </c>
    </row>
    <row r="608" spans="2:6">
      <c r="B608" s="286">
        <v>42741.733773148</v>
      </c>
      <c r="C608" s="287">
        <v>100</v>
      </c>
      <c r="D608" s="162">
        <f t="shared" si="9"/>
        <v>5</v>
      </c>
      <c r="E608" s="287">
        <v>95</v>
      </c>
      <c r="F608" s="288" t="s">
        <v>1902</v>
      </c>
    </row>
    <row r="609" spans="2:6">
      <c r="B609" s="286">
        <v>42741.739317129999</v>
      </c>
      <c r="C609" s="287">
        <v>50</v>
      </c>
      <c r="D609" s="162">
        <f t="shared" si="9"/>
        <v>2.4799999999999969</v>
      </c>
      <c r="E609" s="287">
        <v>47.52</v>
      </c>
      <c r="F609" s="288" t="s">
        <v>1903</v>
      </c>
    </row>
    <row r="610" spans="2:6">
      <c r="B610" s="286">
        <v>42741.764166667002</v>
      </c>
      <c r="C610" s="287">
        <v>50</v>
      </c>
      <c r="D610" s="162">
        <f t="shared" si="9"/>
        <v>3.5</v>
      </c>
      <c r="E610" s="287">
        <v>46.5</v>
      </c>
      <c r="F610" s="288" t="s">
        <v>1904</v>
      </c>
    </row>
    <row r="611" spans="2:6">
      <c r="B611" s="286">
        <v>42741.770266204003</v>
      </c>
      <c r="C611" s="287">
        <v>100</v>
      </c>
      <c r="D611" s="162">
        <f t="shared" si="9"/>
        <v>5</v>
      </c>
      <c r="E611" s="287">
        <v>95</v>
      </c>
      <c r="F611" s="288" t="s">
        <v>1905</v>
      </c>
    </row>
    <row r="612" spans="2:6">
      <c r="B612" s="286">
        <v>42741.775254630003</v>
      </c>
      <c r="C612" s="287">
        <v>100</v>
      </c>
      <c r="D612" s="162">
        <f t="shared" si="9"/>
        <v>5</v>
      </c>
      <c r="E612" s="287">
        <v>95</v>
      </c>
      <c r="F612" s="288" t="s">
        <v>1906</v>
      </c>
    </row>
    <row r="613" spans="2:6">
      <c r="B613" s="286">
        <v>42741.776099536997</v>
      </c>
      <c r="C613" s="287">
        <v>100</v>
      </c>
      <c r="D613" s="162">
        <f t="shared" si="9"/>
        <v>4.9500000000000028</v>
      </c>
      <c r="E613" s="287">
        <v>95.05</v>
      </c>
      <c r="F613" s="288" t="s">
        <v>1907</v>
      </c>
    </row>
    <row r="614" spans="2:6">
      <c r="B614" s="286">
        <v>42741.776400463001</v>
      </c>
      <c r="C614" s="287">
        <v>100</v>
      </c>
      <c r="D614" s="162">
        <f t="shared" si="9"/>
        <v>5</v>
      </c>
      <c r="E614" s="287">
        <v>95</v>
      </c>
      <c r="F614" s="288" t="s">
        <v>1908</v>
      </c>
    </row>
    <row r="615" spans="2:6">
      <c r="B615" s="286">
        <v>42741.782175925997</v>
      </c>
      <c r="C615" s="287">
        <v>300</v>
      </c>
      <c r="D615" s="162">
        <f t="shared" si="9"/>
        <v>14.850000000000023</v>
      </c>
      <c r="E615" s="287">
        <v>285.14999999999998</v>
      </c>
      <c r="F615" s="288" t="s">
        <v>1909</v>
      </c>
    </row>
    <row r="616" spans="2:6">
      <c r="B616" s="286">
        <v>42741.800763888998</v>
      </c>
      <c r="C616" s="287">
        <v>100</v>
      </c>
      <c r="D616" s="162">
        <f t="shared" si="9"/>
        <v>5</v>
      </c>
      <c r="E616" s="287">
        <v>95</v>
      </c>
      <c r="F616" s="288" t="s">
        <v>1412</v>
      </c>
    </row>
    <row r="617" spans="2:6">
      <c r="B617" s="286">
        <v>42741.804143519003</v>
      </c>
      <c r="C617" s="287">
        <v>150</v>
      </c>
      <c r="D617" s="162">
        <f t="shared" si="9"/>
        <v>7.5</v>
      </c>
      <c r="E617" s="287">
        <v>142.5</v>
      </c>
      <c r="F617" s="288" t="s">
        <v>1910</v>
      </c>
    </row>
    <row r="618" spans="2:6">
      <c r="B618" s="286">
        <v>42741.804988426004</v>
      </c>
      <c r="C618" s="287">
        <v>50</v>
      </c>
      <c r="D618" s="162">
        <f t="shared" si="9"/>
        <v>2.5</v>
      </c>
      <c r="E618" s="287">
        <v>47.5</v>
      </c>
      <c r="F618" s="288" t="s">
        <v>1911</v>
      </c>
    </row>
    <row r="619" spans="2:6">
      <c r="B619" s="286">
        <v>42741.827893519003</v>
      </c>
      <c r="C619" s="287">
        <v>100</v>
      </c>
      <c r="D619" s="162">
        <f t="shared" si="9"/>
        <v>7</v>
      </c>
      <c r="E619" s="287">
        <v>93</v>
      </c>
      <c r="F619" s="288" t="s">
        <v>1912</v>
      </c>
    </row>
    <row r="620" spans="2:6">
      <c r="B620" s="286">
        <v>42741.838263889003</v>
      </c>
      <c r="C620" s="287">
        <v>200</v>
      </c>
      <c r="D620" s="162">
        <f t="shared" si="9"/>
        <v>10</v>
      </c>
      <c r="E620" s="287">
        <v>190</v>
      </c>
      <c r="F620" s="288" t="s">
        <v>1913</v>
      </c>
    </row>
    <row r="621" spans="2:6">
      <c r="B621" s="286">
        <v>42741.838263889003</v>
      </c>
      <c r="C621" s="287">
        <v>100</v>
      </c>
      <c r="D621" s="162">
        <f t="shared" si="9"/>
        <v>4.9500000000000028</v>
      </c>
      <c r="E621" s="287">
        <v>95.05</v>
      </c>
      <c r="F621" s="288" t="s">
        <v>1914</v>
      </c>
    </row>
    <row r="622" spans="2:6">
      <c r="B622" s="286">
        <v>42741.838344907002</v>
      </c>
      <c r="C622" s="287">
        <v>100</v>
      </c>
      <c r="D622" s="162">
        <f t="shared" si="9"/>
        <v>5</v>
      </c>
      <c r="E622" s="287">
        <v>95</v>
      </c>
      <c r="F622" s="288" t="s">
        <v>1915</v>
      </c>
    </row>
    <row r="623" spans="2:6">
      <c r="B623" s="286">
        <v>42741.838379629997</v>
      </c>
      <c r="C623" s="287">
        <v>100</v>
      </c>
      <c r="D623" s="162">
        <f t="shared" si="9"/>
        <v>5</v>
      </c>
      <c r="E623" s="287">
        <v>95</v>
      </c>
      <c r="F623" s="288" t="s">
        <v>1916</v>
      </c>
    </row>
    <row r="624" spans="2:6">
      <c r="B624" s="286">
        <v>42741.838391204001</v>
      </c>
      <c r="C624" s="287">
        <v>500</v>
      </c>
      <c r="D624" s="162">
        <f t="shared" si="9"/>
        <v>25</v>
      </c>
      <c r="E624" s="287">
        <v>475</v>
      </c>
      <c r="F624" s="288" t="s">
        <v>1917</v>
      </c>
    </row>
    <row r="625" spans="2:6">
      <c r="B625" s="286">
        <v>42741.838668981</v>
      </c>
      <c r="C625" s="287">
        <v>100</v>
      </c>
      <c r="D625" s="162">
        <f t="shared" si="9"/>
        <v>4.9500000000000028</v>
      </c>
      <c r="E625" s="287">
        <v>95.05</v>
      </c>
      <c r="F625" s="288" t="s">
        <v>1918</v>
      </c>
    </row>
    <row r="626" spans="2:6">
      <c r="B626" s="286">
        <v>42741.838784722</v>
      </c>
      <c r="C626" s="287">
        <v>500</v>
      </c>
      <c r="D626" s="162">
        <f t="shared" si="9"/>
        <v>24.75</v>
      </c>
      <c r="E626" s="287">
        <v>475.25</v>
      </c>
      <c r="F626" s="288" t="s">
        <v>1919</v>
      </c>
    </row>
    <row r="627" spans="2:6">
      <c r="B627" s="286">
        <v>42741.838819443998</v>
      </c>
      <c r="C627" s="287">
        <v>300</v>
      </c>
      <c r="D627" s="162">
        <f t="shared" si="9"/>
        <v>15</v>
      </c>
      <c r="E627" s="287">
        <v>285</v>
      </c>
      <c r="F627" s="288" t="s">
        <v>1920</v>
      </c>
    </row>
    <row r="628" spans="2:6">
      <c r="B628" s="286">
        <v>42741.840185184999</v>
      </c>
      <c r="C628" s="287">
        <v>500</v>
      </c>
      <c r="D628" s="162">
        <f t="shared" si="9"/>
        <v>25</v>
      </c>
      <c r="E628" s="287">
        <v>475</v>
      </c>
      <c r="F628" s="288" t="s">
        <v>1921</v>
      </c>
    </row>
    <row r="629" spans="2:6">
      <c r="B629" s="286">
        <v>42741.842071758998</v>
      </c>
      <c r="C629" s="287">
        <v>500</v>
      </c>
      <c r="D629" s="162">
        <f t="shared" si="9"/>
        <v>24.75</v>
      </c>
      <c r="E629" s="287">
        <v>475.25</v>
      </c>
      <c r="F629" s="288" t="s">
        <v>1922</v>
      </c>
    </row>
    <row r="630" spans="2:6">
      <c r="B630" s="286">
        <v>42741.847500000003</v>
      </c>
      <c r="C630" s="287">
        <v>300</v>
      </c>
      <c r="D630" s="162">
        <f t="shared" si="9"/>
        <v>15</v>
      </c>
      <c r="E630" s="287">
        <v>285</v>
      </c>
      <c r="F630" s="288" t="s">
        <v>1923</v>
      </c>
    </row>
    <row r="631" spans="2:6">
      <c r="B631" s="286">
        <v>42741.861319443997</v>
      </c>
      <c r="C631" s="287">
        <v>200</v>
      </c>
      <c r="D631" s="162">
        <f t="shared" si="9"/>
        <v>10</v>
      </c>
      <c r="E631" s="287">
        <v>190</v>
      </c>
      <c r="F631" s="288" t="s">
        <v>1924</v>
      </c>
    </row>
    <row r="632" spans="2:6">
      <c r="B632" s="286">
        <v>42741.865787037001</v>
      </c>
      <c r="C632" s="287">
        <v>300</v>
      </c>
      <c r="D632" s="162">
        <f t="shared" si="9"/>
        <v>15</v>
      </c>
      <c r="E632" s="287">
        <v>285</v>
      </c>
      <c r="F632" s="288" t="s">
        <v>1925</v>
      </c>
    </row>
    <row r="633" spans="2:6">
      <c r="B633" s="286">
        <v>42741.881967592999</v>
      </c>
      <c r="C633" s="287">
        <v>200</v>
      </c>
      <c r="D633" s="162">
        <f t="shared" si="9"/>
        <v>10</v>
      </c>
      <c r="E633" s="287">
        <v>190</v>
      </c>
      <c r="F633" s="288" t="s">
        <v>1926</v>
      </c>
    </row>
    <row r="634" spans="2:6">
      <c r="B634" s="286">
        <v>42741.893958332999</v>
      </c>
      <c r="C634" s="287">
        <v>100</v>
      </c>
      <c r="D634" s="162">
        <f t="shared" si="9"/>
        <v>5</v>
      </c>
      <c r="E634" s="287">
        <v>95</v>
      </c>
      <c r="F634" s="288" t="s">
        <v>1927</v>
      </c>
    </row>
    <row r="635" spans="2:6">
      <c r="B635" s="286">
        <v>42741.903078704003</v>
      </c>
      <c r="C635" s="287">
        <v>100</v>
      </c>
      <c r="D635" s="162">
        <f t="shared" si="9"/>
        <v>4.9500000000000028</v>
      </c>
      <c r="E635" s="287">
        <v>95.05</v>
      </c>
      <c r="F635" s="288" t="s">
        <v>1928</v>
      </c>
    </row>
    <row r="636" spans="2:6">
      <c r="B636" s="286">
        <v>42741.907974537004</v>
      </c>
      <c r="C636" s="287">
        <v>200</v>
      </c>
      <c r="D636" s="162">
        <f t="shared" si="9"/>
        <v>10</v>
      </c>
      <c r="E636" s="287">
        <v>190</v>
      </c>
      <c r="F636" s="288" t="s">
        <v>1929</v>
      </c>
    </row>
    <row r="637" spans="2:6">
      <c r="B637" s="286">
        <v>42741.920636574003</v>
      </c>
      <c r="C637" s="287">
        <v>100</v>
      </c>
      <c r="D637" s="162">
        <f t="shared" si="9"/>
        <v>5</v>
      </c>
      <c r="E637" s="287">
        <v>95</v>
      </c>
      <c r="F637" s="288" t="s">
        <v>1930</v>
      </c>
    </row>
    <row r="638" spans="2:6">
      <c r="B638" s="286">
        <v>42741.921134258999</v>
      </c>
      <c r="C638" s="287">
        <v>100</v>
      </c>
      <c r="D638" s="162">
        <f t="shared" si="9"/>
        <v>5</v>
      </c>
      <c r="E638" s="287">
        <v>95</v>
      </c>
      <c r="F638" s="288" t="s">
        <v>1931</v>
      </c>
    </row>
    <row r="639" spans="2:6">
      <c r="B639" s="286">
        <v>42741.923043980998</v>
      </c>
      <c r="C639" s="287">
        <v>300</v>
      </c>
      <c r="D639" s="162">
        <f t="shared" si="9"/>
        <v>14.850000000000023</v>
      </c>
      <c r="E639" s="287">
        <v>285.14999999999998</v>
      </c>
      <c r="F639" s="288" t="s">
        <v>1932</v>
      </c>
    </row>
    <row r="640" spans="2:6">
      <c r="B640" s="286">
        <v>42741.923622684997</v>
      </c>
      <c r="C640" s="287">
        <v>100</v>
      </c>
      <c r="D640" s="162">
        <f t="shared" si="9"/>
        <v>4.9500000000000028</v>
      </c>
      <c r="E640" s="287">
        <v>95.05</v>
      </c>
      <c r="F640" s="288" t="s">
        <v>1933</v>
      </c>
    </row>
    <row r="641" spans="2:6">
      <c r="B641" s="286">
        <v>42741.925613425999</v>
      </c>
      <c r="C641" s="287">
        <v>50</v>
      </c>
      <c r="D641" s="162">
        <f t="shared" si="9"/>
        <v>2.4799999999999969</v>
      </c>
      <c r="E641" s="287">
        <v>47.52</v>
      </c>
      <c r="F641" s="288" t="s">
        <v>1933</v>
      </c>
    </row>
    <row r="642" spans="2:6">
      <c r="B642" s="286">
        <v>42741.942465278</v>
      </c>
      <c r="C642" s="287">
        <v>100</v>
      </c>
      <c r="D642" s="162">
        <f t="shared" si="9"/>
        <v>5</v>
      </c>
      <c r="E642" s="287">
        <v>95</v>
      </c>
      <c r="F642" s="288" t="s">
        <v>1934</v>
      </c>
    </row>
    <row r="643" spans="2:6">
      <c r="B643" s="286">
        <v>42741.958611110997</v>
      </c>
      <c r="C643" s="287">
        <v>100</v>
      </c>
      <c r="D643" s="162">
        <f t="shared" si="9"/>
        <v>5</v>
      </c>
      <c r="E643" s="287">
        <v>95</v>
      </c>
      <c r="F643" s="288" t="s">
        <v>1361</v>
      </c>
    </row>
    <row r="644" spans="2:6">
      <c r="B644" s="286">
        <v>42741.968321758999</v>
      </c>
      <c r="C644" s="287">
        <v>100</v>
      </c>
      <c r="D644" s="162">
        <f t="shared" si="9"/>
        <v>4.9500000000000028</v>
      </c>
      <c r="E644" s="287">
        <v>95.05</v>
      </c>
      <c r="F644" s="288" t="s">
        <v>1935</v>
      </c>
    </row>
    <row r="645" spans="2:6">
      <c r="B645" s="286">
        <v>42741.980057870001</v>
      </c>
      <c r="C645" s="287">
        <v>100</v>
      </c>
      <c r="D645" s="162">
        <f t="shared" si="9"/>
        <v>4.9500000000000028</v>
      </c>
      <c r="E645" s="287">
        <v>95.05</v>
      </c>
      <c r="F645" s="288" t="s">
        <v>1936</v>
      </c>
    </row>
    <row r="646" spans="2:6">
      <c r="B646" s="286">
        <v>42741.982835647999</v>
      </c>
      <c r="C646" s="287">
        <v>2000</v>
      </c>
      <c r="D646" s="162">
        <f t="shared" ref="D646:D709" si="10">SUM(C646-E646)</f>
        <v>99</v>
      </c>
      <c r="E646" s="287">
        <v>1901</v>
      </c>
      <c r="F646" s="288" t="s">
        <v>1937</v>
      </c>
    </row>
    <row r="647" spans="2:6">
      <c r="B647" s="286">
        <v>42741.983576389001</v>
      </c>
      <c r="C647" s="287">
        <v>300</v>
      </c>
      <c r="D647" s="162">
        <f t="shared" si="10"/>
        <v>14.850000000000023</v>
      </c>
      <c r="E647" s="287">
        <v>285.14999999999998</v>
      </c>
      <c r="F647" s="288" t="s">
        <v>1937</v>
      </c>
    </row>
    <row r="648" spans="2:6">
      <c r="B648" s="286">
        <v>42741.992303241001</v>
      </c>
      <c r="C648" s="287">
        <v>100</v>
      </c>
      <c r="D648" s="162">
        <f t="shared" si="10"/>
        <v>5</v>
      </c>
      <c r="E648" s="287">
        <v>95</v>
      </c>
      <c r="F648" s="288" t="s">
        <v>1938</v>
      </c>
    </row>
    <row r="649" spans="2:6">
      <c r="B649" s="286">
        <v>42741.993171296002</v>
      </c>
      <c r="C649" s="287">
        <v>400</v>
      </c>
      <c r="D649" s="162">
        <f t="shared" si="10"/>
        <v>20</v>
      </c>
      <c r="E649" s="287">
        <v>380</v>
      </c>
      <c r="F649" s="288" t="s">
        <v>1938</v>
      </c>
    </row>
    <row r="650" spans="2:6">
      <c r="B650" s="286">
        <v>42742.007256944002</v>
      </c>
      <c r="C650" s="287">
        <v>50</v>
      </c>
      <c r="D650" s="162">
        <f t="shared" si="10"/>
        <v>2.5</v>
      </c>
      <c r="E650" s="287">
        <v>47.5</v>
      </c>
      <c r="F650" s="288" t="s">
        <v>1939</v>
      </c>
    </row>
    <row r="651" spans="2:6">
      <c r="B651" s="286">
        <v>42742.021562499998</v>
      </c>
      <c r="C651" s="287">
        <v>50</v>
      </c>
      <c r="D651" s="162">
        <f t="shared" si="10"/>
        <v>2.5</v>
      </c>
      <c r="E651" s="287">
        <v>47.5</v>
      </c>
      <c r="F651" s="288" t="s">
        <v>1940</v>
      </c>
    </row>
    <row r="652" spans="2:6">
      <c r="B652" s="286">
        <v>42742.051689815002</v>
      </c>
      <c r="C652" s="287">
        <v>30</v>
      </c>
      <c r="D652" s="162">
        <f t="shared" si="10"/>
        <v>1.5</v>
      </c>
      <c r="E652" s="287">
        <v>28.5</v>
      </c>
      <c r="F652" s="288" t="s">
        <v>1603</v>
      </c>
    </row>
    <row r="653" spans="2:6">
      <c r="B653" s="286">
        <v>42742.058125000003</v>
      </c>
      <c r="C653" s="287">
        <v>350</v>
      </c>
      <c r="D653" s="162">
        <f t="shared" si="10"/>
        <v>17.5</v>
      </c>
      <c r="E653" s="287">
        <v>332.5</v>
      </c>
      <c r="F653" s="288" t="s">
        <v>1714</v>
      </c>
    </row>
    <row r="654" spans="2:6">
      <c r="B654" s="286">
        <v>42742.061909721997</v>
      </c>
      <c r="C654" s="287">
        <v>41</v>
      </c>
      <c r="D654" s="162">
        <f t="shared" si="10"/>
        <v>2.8699999999999974</v>
      </c>
      <c r="E654" s="287">
        <v>38.130000000000003</v>
      </c>
      <c r="F654" s="288" t="s">
        <v>1941</v>
      </c>
    </row>
    <row r="655" spans="2:6">
      <c r="B655" s="286">
        <v>42742.069814814997</v>
      </c>
      <c r="C655" s="287">
        <v>50</v>
      </c>
      <c r="D655" s="162">
        <f t="shared" si="10"/>
        <v>2.5</v>
      </c>
      <c r="E655" s="287">
        <v>47.5</v>
      </c>
      <c r="F655" s="288" t="s">
        <v>1942</v>
      </c>
    </row>
    <row r="656" spans="2:6">
      <c r="B656" s="286">
        <v>42742.147557869997</v>
      </c>
      <c r="C656" s="287">
        <v>500</v>
      </c>
      <c r="D656" s="162">
        <f t="shared" si="10"/>
        <v>25</v>
      </c>
      <c r="E656" s="287">
        <v>475</v>
      </c>
      <c r="F656" s="288" t="s">
        <v>1354</v>
      </c>
    </row>
    <row r="657" spans="2:6">
      <c r="B657" s="286">
        <v>42742.317962963003</v>
      </c>
      <c r="C657" s="287">
        <v>100</v>
      </c>
      <c r="D657" s="162">
        <f t="shared" si="10"/>
        <v>5</v>
      </c>
      <c r="E657" s="287">
        <v>95</v>
      </c>
      <c r="F657" s="288" t="s">
        <v>1943</v>
      </c>
    </row>
    <row r="658" spans="2:6">
      <c r="B658" s="286">
        <v>42742.364814815002</v>
      </c>
      <c r="C658" s="287">
        <v>50</v>
      </c>
      <c r="D658" s="162">
        <f t="shared" si="10"/>
        <v>2.5</v>
      </c>
      <c r="E658" s="287">
        <v>47.5</v>
      </c>
      <c r="F658" s="288" t="s">
        <v>1944</v>
      </c>
    </row>
    <row r="659" spans="2:6">
      <c r="B659" s="286">
        <v>42742.373321758998</v>
      </c>
      <c r="C659" s="287">
        <v>10</v>
      </c>
      <c r="D659" s="162">
        <f t="shared" si="10"/>
        <v>0.5</v>
      </c>
      <c r="E659" s="287">
        <v>9.5</v>
      </c>
      <c r="F659" s="288" t="s">
        <v>1945</v>
      </c>
    </row>
    <row r="660" spans="2:6">
      <c r="B660" s="286">
        <v>42742.384039352</v>
      </c>
      <c r="C660" s="287">
        <v>100</v>
      </c>
      <c r="D660" s="162">
        <f t="shared" si="10"/>
        <v>5</v>
      </c>
      <c r="E660" s="287">
        <v>95</v>
      </c>
      <c r="F660" s="288" t="s">
        <v>1946</v>
      </c>
    </row>
    <row r="661" spans="2:6">
      <c r="B661" s="286">
        <v>42742.413576389001</v>
      </c>
      <c r="C661" s="287">
        <v>300</v>
      </c>
      <c r="D661" s="162">
        <f t="shared" si="10"/>
        <v>15</v>
      </c>
      <c r="E661" s="287">
        <v>285</v>
      </c>
      <c r="F661" s="288" t="s">
        <v>1947</v>
      </c>
    </row>
    <row r="662" spans="2:6">
      <c r="B662" s="286">
        <v>42742.434050926</v>
      </c>
      <c r="C662" s="287">
        <v>100</v>
      </c>
      <c r="D662" s="162">
        <f t="shared" si="10"/>
        <v>5</v>
      </c>
      <c r="E662" s="287">
        <v>95</v>
      </c>
      <c r="F662" s="288" t="s">
        <v>1948</v>
      </c>
    </row>
    <row r="663" spans="2:6">
      <c r="B663" s="286">
        <v>42742.443715278001</v>
      </c>
      <c r="C663" s="287">
        <v>400</v>
      </c>
      <c r="D663" s="162">
        <f t="shared" si="10"/>
        <v>19.800000000000011</v>
      </c>
      <c r="E663" s="287">
        <v>380.2</v>
      </c>
      <c r="F663" s="288" t="s">
        <v>1949</v>
      </c>
    </row>
    <row r="664" spans="2:6">
      <c r="B664" s="286">
        <v>42742.443877315003</v>
      </c>
      <c r="C664" s="287">
        <v>100</v>
      </c>
      <c r="D664" s="162">
        <f t="shared" si="10"/>
        <v>5</v>
      </c>
      <c r="E664" s="287">
        <v>95</v>
      </c>
      <c r="F664" s="288" t="s">
        <v>1950</v>
      </c>
    </row>
    <row r="665" spans="2:6">
      <c r="B665" s="286">
        <v>42742.444374999999</v>
      </c>
      <c r="C665" s="287">
        <v>100</v>
      </c>
      <c r="D665" s="162">
        <f t="shared" si="10"/>
        <v>5</v>
      </c>
      <c r="E665" s="287">
        <v>95</v>
      </c>
      <c r="F665" s="288" t="s">
        <v>1951</v>
      </c>
    </row>
    <row r="666" spans="2:6">
      <c r="B666" s="286">
        <v>42742.445949073997</v>
      </c>
      <c r="C666" s="287">
        <v>50</v>
      </c>
      <c r="D666" s="162">
        <f t="shared" si="10"/>
        <v>2.4799999999999969</v>
      </c>
      <c r="E666" s="287">
        <v>47.52</v>
      </c>
      <c r="F666" s="288" t="s">
        <v>1952</v>
      </c>
    </row>
    <row r="667" spans="2:6">
      <c r="B667" s="286">
        <v>42742.446145832997</v>
      </c>
      <c r="C667" s="287">
        <v>100</v>
      </c>
      <c r="D667" s="162">
        <f t="shared" si="10"/>
        <v>5</v>
      </c>
      <c r="E667" s="287">
        <v>95</v>
      </c>
      <c r="F667" s="288" t="s">
        <v>1953</v>
      </c>
    </row>
    <row r="668" spans="2:6">
      <c r="B668" s="286">
        <v>42742.458379629999</v>
      </c>
      <c r="C668" s="287">
        <v>34</v>
      </c>
      <c r="D668" s="162">
        <f t="shared" si="10"/>
        <v>1.7000000000000028</v>
      </c>
      <c r="E668" s="287">
        <v>32.299999999999997</v>
      </c>
      <c r="F668" s="288" t="s">
        <v>1356</v>
      </c>
    </row>
    <row r="669" spans="2:6">
      <c r="B669" s="286">
        <v>42742.458391204003</v>
      </c>
      <c r="C669" s="287">
        <v>100</v>
      </c>
      <c r="D669" s="162">
        <f t="shared" si="10"/>
        <v>7</v>
      </c>
      <c r="E669" s="287">
        <v>93</v>
      </c>
      <c r="F669" s="288" t="s">
        <v>1954</v>
      </c>
    </row>
    <row r="670" spans="2:6">
      <c r="B670" s="286">
        <v>42742.458402778</v>
      </c>
      <c r="C670" s="287">
        <v>50</v>
      </c>
      <c r="D670" s="162">
        <f t="shared" si="10"/>
        <v>2.5</v>
      </c>
      <c r="E670" s="287">
        <v>47.5</v>
      </c>
      <c r="F670" s="288" t="s">
        <v>1955</v>
      </c>
    </row>
    <row r="671" spans="2:6">
      <c r="B671" s="286">
        <v>42742.458472222002</v>
      </c>
      <c r="C671" s="287">
        <v>100</v>
      </c>
      <c r="D671" s="162">
        <f t="shared" si="10"/>
        <v>7</v>
      </c>
      <c r="E671" s="287">
        <v>93</v>
      </c>
      <c r="F671" s="288" t="s">
        <v>1956</v>
      </c>
    </row>
    <row r="672" spans="2:6">
      <c r="B672" s="286">
        <v>42742.458472222002</v>
      </c>
      <c r="C672" s="287">
        <v>50</v>
      </c>
      <c r="D672" s="162">
        <f t="shared" si="10"/>
        <v>2.4799999999999969</v>
      </c>
      <c r="E672" s="287">
        <v>47.52</v>
      </c>
      <c r="F672" s="288" t="s">
        <v>1957</v>
      </c>
    </row>
    <row r="673" spans="2:6">
      <c r="B673" s="286">
        <v>42742.458541667002</v>
      </c>
      <c r="C673" s="287">
        <v>125</v>
      </c>
      <c r="D673" s="162">
        <f t="shared" si="10"/>
        <v>6.25</v>
      </c>
      <c r="E673" s="287">
        <v>118.75</v>
      </c>
      <c r="F673" s="288" t="s">
        <v>1958</v>
      </c>
    </row>
    <row r="674" spans="2:6">
      <c r="B674" s="286">
        <v>42742.458576388999</v>
      </c>
      <c r="C674" s="287">
        <v>20</v>
      </c>
      <c r="D674" s="162">
        <f t="shared" si="10"/>
        <v>1</v>
      </c>
      <c r="E674" s="287">
        <v>19</v>
      </c>
      <c r="F674" s="288" t="s">
        <v>1959</v>
      </c>
    </row>
    <row r="675" spans="2:6">
      <c r="B675" s="286">
        <v>42742.458587963003</v>
      </c>
      <c r="C675" s="287">
        <v>50</v>
      </c>
      <c r="D675" s="162">
        <f t="shared" si="10"/>
        <v>2.5</v>
      </c>
      <c r="E675" s="287">
        <v>47.5</v>
      </c>
      <c r="F675" s="288" t="s">
        <v>1960</v>
      </c>
    </row>
    <row r="676" spans="2:6">
      <c r="B676" s="286">
        <v>42742.458657406998</v>
      </c>
      <c r="C676" s="287">
        <v>200</v>
      </c>
      <c r="D676" s="162">
        <f t="shared" si="10"/>
        <v>9.9000000000000057</v>
      </c>
      <c r="E676" s="287">
        <v>190.1</v>
      </c>
      <c r="F676" s="288" t="s">
        <v>1961</v>
      </c>
    </row>
    <row r="677" spans="2:6">
      <c r="B677" s="286">
        <v>42742.458657406998</v>
      </c>
      <c r="C677" s="287">
        <v>200</v>
      </c>
      <c r="D677" s="162">
        <f t="shared" si="10"/>
        <v>10</v>
      </c>
      <c r="E677" s="287">
        <v>190</v>
      </c>
      <c r="F677" s="288" t="s">
        <v>1962</v>
      </c>
    </row>
    <row r="678" spans="2:6">
      <c r="B678" s="286">
        <v>42742.45869213</v>
      </c>
      <c r="C678" s="287">
        <v>100</v>
      </c>
      <c r="D678" s="162">
        <f t="shared" si="10"/>
        <v>5</v>
      </c>
      <c r="E678" s="287">
        <v>95</v>
      </c>
      <c r="F678" s="288" t="s">
        <v>1963</v>
      </c>
    </row>
    <row r="679" spans="2:6">
      <c r="B679" s="286">
        <v>42742.458796295999</v>
      </c>
      <c r="C679" s="287">
        <v>10</v>
      </c>
      <c r="D679" s="162">
        <f t="shared" si="10"/>
        <v>0.69999999999999929</v>
      </c>
      <c r="E679" s="287">
        <v>9.3000000000000007</v>
      </c>
      <c r="F679" s="288" t="s">
        <v>1964</v>
      </c>
    </row>
    <row r="680" spans="2:6">
      <c r="B680" s="286">
        <v>42742.458946758998</v>
      </c>
      <c r="C680" s="287">
        <v>100</v>
      </c>
      <c r="D680" s="162">
        <f t="shared" si="10"/>
        <v>5</v>
      </c>
      <c r="E680" s="287">
        <v>95</v>
      </c>
      <c r="F680" s="288" t="s">
        <v>1965</v>
      </c>
    </row>
    <row r="681" spans="2:6">
      <c r="B681" s="286">
        <v>42742.458981481002</v>
      </c>
      <c r="C681" s="287">
        <v>100</v>
      </c>
      <c r="D681" s="162">
        <f t="shared" si="10"/>
        <v>5</v>
      </c>
      <c r="E681" s="287">
        <v>95</v>
      </c>
      <c r="F681" s="288" t="s">
        <v>1966</v>
      </c>
    </row>
    <row r="682" spans="2:6">
      <c r="B682" s="286">
        <v>42742.458993056003</v>
      </c>
      <c r="C682" s="287">
        <v>100</v>
      </c>
      <c r="D682" s="162">
        <f t="shared" si="10"/>
        <v>5</v>
      </c>
      <c r="E682" s="287">
        <v>95</v>
      </c>
      <c r="F682" s="288" t="s">
        <v>1858</v>
      </c>
    </row>
    <row r="683" spans="2:6">
      <c r="B683" s="286">
        <v>42742.459039351997</v>
      </c>
      <c r="C683" s="287">
        <v>100</v>
      </c>
      <c r="D683" s="162">
        <f t="shared" si="10"/>
        <v>5</v>
      </c>
      <c r="E683" s="287">
        <v>95</v>
      </c>
      <c r="F683" s="288" t="s">
        <v>1967</v>
      </c>
    </row>
    <row r="684" spans="2:6">
      <c r="B684" s="286">
        <v>42742.459039351997</v>
      </c>
      <c r="C684" s="287">
        <v>200</v>
      </c>
      <c r="D684" s="162">
        <f t="shared" si="10"/>
        <v>10</v>
      </c>
      <c r="E684" s="287">
        <v>190</v>
      </c>
      <c r="F684" s="288" t="s">
        <v>1968</v>
      </c>
    </row>
    <row r="685" spans="2:6">
      <c r="B685" s="286">
        <v>42742.459398147999</v>
      </c>
      <c r="C685" s="287">
        <v>50</v>
      </c>
      <c r="D685" s="162">
        <f t="shared" si="10"/>
        <v>2.5</v>
      </c>
      <c r="E685" s="287">
        <v>47.5</v>
      </c>
      <c r="F685" s="288" t="s">
        <v>1969</v>
      </c>
    </row>
    <row r="686" spans="2:6">
      <c r="B686" s="286">
        <v>42742.459479167002</v>
      </c>
      <c r="C686" s="287">
        <v>50</v>
      </c>
      <c r="D686" s="162">
        <f t="shared" si="10"/>
        <v>2.5</v>
      </c>
      <c r="E686" s="287">
        <v>47.5</v>
      </c>
      <c r="F686" s="288" t="s">
        <v>1970</v>
      </c>
    </row>
    <row r="687" spans="2:6">
      <c r="B687" s="286">
        <v>42742.459606481003</v>
      </c>
      <c r="C687" s="287">
        <v>100</v>
      </c>
      <c r="D687" s="162">
        <f t="shared" si="10"/>
        <v>4.9500000000000028</v>
      </c>
      <c r="E687" s="287">
        <v>95.05</v>
      </c>
      <c r="F687" s="288" t="s">
        <v>1971</v>
      </c>
    </row>
    <row r="688" spans="2:6">
      <c r="B688" s="286">
        <v>42742.461944444003</v>
      </c>
      <c r="C688" s="287">
        <v>50</v>
      </c>
      <c r="D688" s="162">
        <f t="shared" si="10"/>
        <v>2.5</v>
      </c>
      <c r="E688" s="287">
        <v>47.5</v>
      </c>
      <c r="F688" s="288" t="s">
        <v>1972</v>
      </c>
    </row>
    <row r="689" spans="2:6">
      <c r="B689" s="286">
        <v>42742.463240741003</v>
      </c>
      <c r="C689" s="287">
        <v>35</v>
      </c>
      <c r="D689" s="162">
        <f t="shared" si="10"/>
        <v>1.75</v>
      </c>
      <c r="E689" s="287">
        <v>33.25</v>
      </c>
      <c r="F689" s="288" t="s">
        <v>1551</v>
      </c>
    </row>
    <row r="690" spans="2:6">
      <c r="B690" s="286">
        <v>42742.471238425998</v>
      </c>
      <c r="C690" s="287">
        <v>200</v>
      </c>
      <c r="D690" s="162">
        <f t="shared" si="10"/>
        <v>9.9000000000000057</v>
      </c>
      <c r="E690" s="287">
        <v>190.1</v>
      </c>
      <c r="F690" s="288" t="s">
        <v>1973</v>
      </c>
    </row>
    <row r="691" spans="2:6">
      <c r="B691" s="286">
        <v>42742.476122685002</v>
      </c>
      <c r="C691" s="287">
        <v>70</v>
      </c>
      <c r="D691" s="162">
        <f t="shared" si="10"/>
        <v>3.5</v>
      </c>
      <c r="E691" s="287">
        <v>66.5</v>
      </c>
      <c r="F691" s="288" t="s">
        <v>1974</v>
      </c>
    </row>
    <row r="692" spans="2:6">
      <c r="B692" s="286">
        <v>42742.485347221998</v>
      </c>
      <c r="C692" s="287">
        <v>300</v>
      </c>
      <c r="D692" s="162">
        <f t="shared" si="10"/>
        <v>14.850000000000023</v>
      </c>
      <c r="E692" s="287">
        <v>285.14999999999998</v>
      </c>
      <c r="F692" s="288" t="s">
        <v>1975</v>
      </c>
    </row>
    <row r="693" spans="2:6">
      <c r="B693" s="286">
        <v>42742.498726851998</v>
      </c>
      <c r="C693" s="287">
        <v>100</v>
      </c>
      <c r="D693" s="162">
        <f t="shared" si="10"/>
        <v>4.9500000000000028</v>
      </c>
      <c r="E693" s="287">
        <v>95.05</v>
      </c>
      <c r="F693" s="288" t="s">
        <v>1772</v>
      </c>
    </row>
    <row r="694" spans="2:6">
      <c r="B694" s="286">
        <v>42742.501481480998</v>
      </c>
      <c r="C694" s="287">
        <v>200</v>
      </c>
      <c r="D694" s="162">
        <f t="shared" si="10"/>
        <v>9.9000000000000057</v>
      </c>
      <c r="E694" s="287">
        <v>190.1</v>
      </c>
      <c r="F694" s="288" t="s">
        <v>1873</v>
      </c>
    </row>
    <row r="695" spans="2:6">
      <c r="B695" s="286">
        <v>42742.505821758998</v>
      </c>
      <c r="C695" s="287">
        <v>100</v>
      </c>
      <c r="D695" s="162">
        <f t="shared" si="10"/>
        <v>5</v>
      </c>
      <c r="E695" s="287">
        <v>95</v>
      </c>
      <c r="F695" s="288" t="s">
        <v>1976</v>
      </c>
    </row>
    <row r="696" spans="2:6">
      <c r="B696" s="286">
        <v>42742.505856481002</v>
      </c>
      <c r="C696" s="287">
        <v>200</v>
      </c>
      <c r="D696" s="162">
        <f t="shared" si="10"/>
        <v>10</v>
      </c>
      <c r="E696" s="287">
        <v>190</v>
      </c>
      <c r="F696" s="288" t="s">
        <v>1977</v>
      </c>
    </row>
    <row r="697" spans="2:6">
      <c r="B697" s="286">
        <v>42742.505960647999</v>
      </c>
      <c r="C697" s="287">
        <v>100</v>
      </c>
      <c r="D697" s="162">
        <f t="shared" si="10"/>
        <v>5</v>
      </c>
      <c r="E697" s="287">
        <v>95</v>
      </c>
      <c r="F697" s="288" t="s">
        <v>1978</v>
      </c>
    </row>
    <row r="698" spans="2:6">
      <c r="B698" s="286">
        <v>42742.505972222003</v>
      </c>
      <c r="C698" s="287">
        <v>50</v>
      </c>
      <c r="D698" s="162">
        <f t="shared" si="10"/>
        <v>2.5</v>
      </c>
      <c r="E698" s="287">
        <v>47.5</v>
      </c>
      <c r="F698" s="288" t="s">
        <v>1979</v>
      </c>
    </row>
    <row r="699" spans="2:6">
      <c r="B699" s="286">
        <v>42742.506111110997</v>
      </c>
      <c r="C699" s="287">
        <v>100</v>
      </c>
      <c r="D699" s="162">
        <f t="shared" si="10"/>
        <v>4.9500000000000028</v>
      </c>
      <c r="E699" s="287">
        <v>95.05</v>
      </c>
      <c r="F699" s="288" t="s">
        <v>1980</v>
      </c>
    </row>
    <row r="700" spans="2:6">
      <c r="B700" s="286">
        <v>42742.506840278002</v>
      </c>
      <c r="C700" s="287">
        <v>120</v>
      </c>
      <c r="D700" s="162">
        <f t="shared" si="10"/>
        <v>6</v>
      </c>
      <c r="E700" s="287">
        <v>114</v>
      </c>
      <c r="F700" s="288" t="s">
        <v>1981</v>
      </c>
    </row>
    <row r="701" spans="2:6">
      <c r="B701" s="286">
        <v>42742.507233796001</v>
      </c>
      <c r="C701" s="287">
        <v>100</v>
      </c>
      <c r="D701" s="162">
        <f t="shared" si="10"/>
        <v>5</v>
      </c>
      <c r="E701" s="287">
        <v>95</v>
      </c>
      <c r="F701" s="288" t="s">
        <v>1982</v>
      </c>
    </row>
    <row r="702" spans="2:6">
      <c r="B702" s="286">
        <v>42742.507349537002</v>
      </c>
      <c r="C702" s="287">
        <v>500</v>
      </c>
      <c r="D702" s="162">
        <f t="shared" si="10"/>
        <v>24.75</v>
      </c>
      <c r="E702" s="287">
        <v>475.25</v>
      </c>
      <c r="F702" s="288" t="s">
        <v>1983</v>
      </c>
    </row>
    <row r="703" spans="2:6">
      <c r="B703" s="286">
        <v>42742.509050925997</v>
      </c>
      <c r="C703" s="287">
        <v>100</v>
      </c>
      <c r="D703" s="162">
        <f t="shared" si="10"/>
        <v>5</v>
      </c>
      <c r="E703" s="287">
        <v>95</v>
      </c>
      <c r="F703" s="288" t="s">
        <v>1984</v>
      </c>
    </row>
    <row r="704" spans="2:6">
      <c r="B704" s="286">
        <v>42742.510081018998</v>
      </c>
      <c r="C704" s="287">
        <v>50</v>
      </c>
      <c r="D704" s="162">
        <f t="shared" si="10"/>
        <v>3.5</v>
      </c>
      <c r="E704" s="287">
        <v>46.5</v>
      </c>
      <c r="F704" s="288" t="s">
        <v>1985</v>
      </c>
    </row>
    <row r="705" spans="2:6">
      <c r="B705" s="286">
        <v>42742.512048611003</v>
      </c>
      <c r="C705" s="287">
        <v>100</v>
      </c>
      <c r="D705" s="162">
        <f t="shared" si="10"/>
        <v>7</v>
      </c>
      <c r="E705" s="287">
        <v>93</v>
      </c>
      <c r="F705" s="288" t="s">
        <v>1986</v>
      </c>
    </row>
    <row r="706" spans="2:6">
      <c r="B706" s="286">
        <v>42742.514537037001</v>
      </c>
      <c r="C706" s="287">
        <v>500</v>
      </c>
      <c r="D706" s="162">
        <f t="shared" si="10"/>
        <v>35</v>
      </c>
      <c r="E706" s="287">
        <v>465</v>
      </c>
      <c r="F706" s="288" t="s">
        <v>1987</v>
      </c>
    </row>
    <row r="707" spans="2:6">
      <c r="B707" s="286">
        <v>42742.516574073998</v>
      </c>
      <c r="C707" s="287">
        <v>30</v>
      </c>
      <c r="D707" s="162">
        <f t="shared" si="10"/>
        <v>2.1000000000000014</v>
      </c>
      <c r="E707" s="287">
        <v>27.9</v>
      </c>
      <c r="F707" s="288" t="s">
        <v>1988</v>
      </c>
    </row>
    <row r="708" spans="2:6">
      <c r="B708" s="286">
        <v>42742.532638889003</v>
      </c>
      <c r="C708" s="287">
        <v>100</v>
      </c>
      <c r="D708" s="162">
        <f t="shared" si="10"/>
        <v>4.9500000000000028</v>
      </c>
      <c r="E708" s="287">
        <v>95.05</v>
      </c>
      <c r="F708" s="288" t="s">
        <v>1989</v>
      </c>
    </row>
    <row r="709" spans="2:6">
      <c r="B709" s="286">
        <v>42742.535844906997</v>
      </c>
      <c r="C709" s="287">
        <v>500</v>
      </c>
      <c r="D709" s="162">
        <f t="shared" si="10"/>
        <v>25</v>
      </c>
      <c r="E709" s="287">
        <v>475</v>
      </c>
      <c r="F709" s="288" t="s">
        <v>1644</v>
      </c>
    </row>
    <row r="710" spans="2:6">
      <c r="B710" s="286">
        <v>42742.538402778002</v>
      </c>
      <c r="C710" s="287">
        <v>500</v>
      </c>
      <c r="D710" s="162">
        <f t="shared" ref="D710:D773" si="11">SUM(C710-E710)</f>
        <v>25</v>
      </c>
      <c r="E710" s="287">
        <v>475</v>
      </c>
      <c r="F710" s="288" t="s">
        <v>1644</v>
      </c>
    </row>
    <row r="711" spans="2:6">
      <c r="B711" s="286">
        <v>42742.550185184999</v>
      </c>
      <c r="C711" s="287">
        <v>300</v>
      </c>
      <c r="D711" s="162">
        <f t="shared" si="11"/>
        <v>15</v>
      </c>
      <c r="E711" s="287">
        <v>285</v>
      </c>
      <c r="F711" s="288" t="s">
        <v>1990</v>
      </c>
    </row>
    <row r="712" spans="2:6">
      <c r="B712" s="286">
        <v>42742.551608795999</v>
      </c>
      <c r="C712" s="287">
        <v>300</v>
      </c>
      <c r="D712" s="162">
        <f t="shared" si="11"/>
        <v>15</v>
      </c>
      <c r="E712" s="287">
        <v>285</v>
      </c>
      <c r="F712" s="288" t="s">
        <v>1991</v>
      </c>
    </row>
    <row r="713" spans="2:6">
      <c r="B713" s="286">
        <v>42742.564259259001</v>
      </c>
      <c r="C713" s="287">
        <v>100</v>
      </c>
      <c r="D713" s="162">
        <f t="shared" si="11"/>
        <v>5</v>
      </c>
      <c r="E713" s="287">
        <v>95</v>
      </c>
      <c r="F713" s="288" t="s">
        <v>1992</v>
      </c>
    </row>
    <row r="714" spans="2:6">
      <c r="B714" s="286">
        <v>42742.567824074002</v>
      </c>
      <c r="C714" s="287">
        <v>100</v>
      </c>
      <c r="D714" s="162">
        <f t="shared" si="11"/>
        <v>5</v>
      </c>
      <c r="E714" s="287">
        <v>95</v>
      </c>
      <c r="F714" s="288" t="s">
        <v>1993</v>
      </c>
    </row>
    <row r="715" spans="2:6">
      <c r="B715" s="286">
        <v>42742.601631944002</v>
      </c>
      <c r="C715" s="287">
        <v>50</v>
      </c>
      <c r="D715" s="162">
        <f t="shared" si="11"/>
        <v>2.4799999999999969</v>
      </c>
      <c r="E715" s="287">
        <v>47.52</v>
      </c>
      <c r="F715" s="288" t="s">
        <v>1994</v>
      </c>
    </row>
    <row r="716" spans="2:6">
      <c r="B716" s="286">
        <v>42742.610127314998</v>
      </c>
      <c r="C716" s="287">
        <v>100</v>
      </c>
      <c r="D716" s="162">
        <f t="shared" si="11"/>
        <v>5</v>
      </c>
      <c r="E716" s="287">
        <v>95</v>
      </c>
      <c r="F716" s="288" t="s">
        <v>1995</v>
      </c>
    </row>
    <row r="717" spans="2:6">
      <c r="B717" s="286">
        <v>42742.612013888996</v>
      </c>
      <c r="C717" s="287">
        <v>100</v>
      </c>
      <c r="D717" s="162">
        <f t="shared" si="11"/>
        <v>5</v>
      </c>
      <c r="E717" s="287">
        <v>95</v>
      </c>
      <c r="F717" s="288" t="s">
        <v>1996</v>
      </c>
    </row>
    <row r="718" spans="2:6">
      <c r="B718" s="286">
        <v>42742.612743056001</v>
      </c>
      <c r="C718" s="287">
        <v>500</v>
      </c>
      <c r="D718" s="162">
        <f t="shared" si="11"/>
        <v>25</v>
      </c>
      <c r="E718" s="287">
        <v>475</v>
      </c>
      <c r="F718" s="288" t="s">
        <v>1780</v>
      </c>
    </row>
    <row r="719" spans="2:6">
      <c r="B719" s="286">
        <v>42742.614814815002</v>
      </c>
      <c r="C719" s="287">
        <v>900</v>
      </c>
      <c r="D719" s="162">
        <f t="shared" si="11"/>
        <v>45</v>
      </c>
      <c r="E719" s="287">
        <v>855</v>
      </c>
      <c r="F719" s="288" t="s">
        <v>1997</v>
      </c>
    </row>
    <row r="720" spans="2:6">
      <c r="B720" s="286">
        <v>42742.624583333003</v>
      </c>
      <c r="C720" s="287">
        <v>300</v>
      </c>
      <c r="D720" s="162">
        <f t="shared" si="11"/>
        <v>15</v>
      </c>
      <c r="E720" s="287">
        <v>285</v>
      </c>
      <c r="F720" s="288" t="s">
        <v>1998</v>
      </c>
    </row>
    <row r="721" spans="2:6">
      <c r="B721" s="286">
        <v>42742.627210648003</v>
      </c>
      <c r="C721" s="287">
        <v>100</v>
      </c>
      <c r="D721" s="162">
        <f t="shared" si="11"/>
        <v>7</v>
      </c>
      <c r="E721" s="287">
        <v>93</v>
      </c>
      <c r="F721" s="288" t="s">
        <v>1999</v>
      </c>
    </row>
    <row r="722" spans="2:6">
      <c r="B722" s="286">
        <v>42742.628437500003</v>
      </c>
      <c r="C722" s="287">
        <v>700</v>
      </c>
      <c r="D722" s="162">
        <f t="shared" si="11"/>
        <v>35</v>
      </c>
      <c r="E722" s="287">
        <v>665</v>
      </c>
      <c r="F722" s="288" t="s">
        <v>1561</v>
      </c>
    </row>
    <row r="723" spans="2:6">
      <c r="B723" s="286">
        <v>42742.631562499999</v>
      </c>
      <c r="C723" s="287">
        <v>10</v>
      </c>
      <c r="D723" s="162">
        <f t="shared" si="11"/>
        <v>0.69999999999999929</v>
      </c>
      <c r="E723" s="287">
        <v>9.3000000000000007</v>
      </c>
      <c r="F723" s="288" t="s">
        <v>2000</v>
      </c>
    </row>
    <row r="724" spans="2:6">
      <c r="B724" s="286">
        <v>42742.640277778002</v>
      </c>
      <c r="C724" s="287">
        <v>35</v>
      </c>
      <c r="D724" s="162">
        <f t="shared" si="11"/>
        <v>1.7299999999999969</v>
      </c>
      <c r="E724" s="287">
        <v>33.270000000000003</v>
      </c>
      <c r="F724" s="288" t="s">
        <v>2001</v>
      </c>
    </row>
    <row r="725" spans="2:6">
      <c r="B725" s="286">
        <v>42742.653206019</v>
      </c>
      <c r="C725" s="287">
        <v>100</v>
      </c>
      <c r="D725" s="162">
        <f t="shared" si="11"/>
        <v>7</v>
      </c>
      <c r="E725" s="287">
        <v>93</v>
      </c>
      <c r="F725" s="288" t="s">
        <v>2002</v>
      </c>
    </row>
    <row r="726" spans="2:6">
      <c r="B726" s="286">
        <v>42742.655254630001</v>
      </c>
      <c r="C726" s="287">
        <v>150</v>
      </c>
      <c r="D726" s="162">
        <f t="shared" si="11"/>
        <v>7.4300000000000068</v>
      </c>
      <c r="E726" s="287">
        <v>142.57</v>
      </c>
      <c r="F726" s="288" t="s">
        <v>2003</v>
      </c>
    </row>
    <row r="727" spans="2:6">
      <c r="B727" s="286">
        <v>42742.668402777999</v>
      </c>
      <c r="C727" s="287">
        <v>500</v>
      </c>
      <c r="D727" s="162">
        <f t="shared" si="11"/>
        <v>24.75</v>
      </c>
      <c r="E727" s="287">
        <v>475.25</v>
      </c>
      <c r="F727" s="288" t="s">
        <v>2004</v>
      </c>
    </row>
    <row r="728" spans="2:6">
      <c r="B728" s="286">
        <v>42742.669398147998</v>
      </c>
      <c r="C728" s="287">
        <v>50</v>
      </c>
      <c r="D728" s="162">
        <f t="shared" si="11"/>
        <v>2.5</v>
      </c>
      <c r="E728" s="287">
        <v>47.5</v>
      </c>
      <c r="F728" s="288" t="s">
        <v>2005</v>
      </c>
    </row>
    <row r="729" spans="2:6">
      <c r="B729" s="286">
        <v>42742.672152778003</v>
      </c>
      <c r="C729" s="287">
        <v>500</v>
      </c>
      <c r="D729" s="162">
        <f t="shared" si="11"/>
        <v>25</v>
      </c>
      <c r="E729" s="287">
        <v>475</v>
      </c>
      <c r="F729" s="288" t="s">
        <v>2006</v>
      </c>
    </row>
    <row r="730" spans="2:6">
      <c r="B730" s="286">
        <v>42742.6721875</v>
      </c>
      <c r="C730" s="287">
        <v>100</v>
      </c>
      <c r="D730" s="162">
        <f t="shared" si="11"/>
        <v>5</v>
      </c>
      <c r="E730" s="287">
        <v>95</v>
      </c>
      <c r="F730" s="288" t="s">
        <v>2007</v>
      </c>
    </row>
    <row r="731" spans="2:6">
      <c r="B731" s="286">
        <v>42742.672245369999</v>
      </c>
      <c r="C731" s="287">
        <v>100</v>
      </c>
      <c r="D731" s="162">
        <f t="shared" si="11"/>
        <v>5</v>
      </c>
      <c r="E731" s="287">
        <v>95</v>
      </c>
      <c r="F731" s="288" t="s">
        <v>2008</v>
      </c>
    </row>
    <row r="732" spans="2:6">
      <c r="B732" s="286">
        <v>42742.672337962998</v>
      </c>
      <c r="C732" s="287">
        <v>100</v>
      </c>
      <c r="D732" s="162">
        <f t="shared" si="11"/>
        <v>7</v>
      </c>
      <c r="E732" s="287">
        <v>93</v>
      </c>
      <c r="F732" s="288" t="s">
        <v>2009</v>
      </c>
    </row>
    <row r="733" spans="2:6">
      <c r="B733" s="286">
        <v>42742.672395832997</v>
      </c>
      <c r="C733" s="287">
        <v>150</v>
      </c>
      <c r="D733" s="162">
        <f t="shared" si="11"/>
        <v>7.5</v>
      </c>
      <c r="E733" s="287">
        <v>142.5</v>
      </c>
      <c r="F733" s="288" t="s">
        <v>2001</v>
      </c>
    </row>
    <row r="734" spans="2:6">
      <c r="B734" s="286">
        <v>42742.672407407001</v>
      </c>
      <c r="C734" s="287">
        <v>100</v>
      </c>
      <c r="D734" s="162">
        <f t="shared" si="11"/>
        <v>5</v>
      </c>
      <c r="E734" s="287">
        <v>95</v>
      </c>
      <c r="F734" s="288" t="s">
        <v>2010</v>
      </c>
    </row>
    <row r="735" spans="2:6">
      <c r="B735" s="286">
        <v>42742.672418980997</v>
      </c>
      <c r="C735" s="287">
        <v>300</v>
      </c>
      <c r="D735" s="162">
        <f t="shared" si="11"/>
        <v>15</v>
      </c>
      <c r="E735" s="287">
        <v>285</v>
      </c>
      <c r="F735" s="288" t="s">
        <v>2011</v>
      </c>
    </row>
    <row r="736" spans="2:6">
      <c r="B736" s="286">
        <v>42742.672500000001</v>
      </c>
      <c r="C736" s="287">
        <v>100</v>
      </c>
      <c r="D736" s="162">
        <f t="shared" si="11"/>
        <v>5</v>
      </c>
      <c r="E736" s="287">
        <v>95</v>
      </c>
      <c r="F736" s="288" t="s">
        <v>2012</v>
      </c>
    </row>
    <row r="737" spans="2:6">
      <c r="B737" s="286">
        <v>42742.672650462999</v>
      </c>
      <c r="C737" s="287">
        <v>100</v>
      </c>
      <c r="D737" s="162">
        <f t="shared" si="11"/>
        <v>5</v>
      </c>
      <c r="E737" s="287">
        <v>95</v>
      </c>
      <c r="F737" s="288" t="s">
        <v>2013</v>
      </c>
    </row>
    <row r="738" spans="2:6">
      <c r="B738" s="286">
        <v>42742.674340277998</v>
      </c>
      <c r="C738" s="287">
        <v>50</v>
      </c>
      <c r="D738" s="162">
        <f t="shared" si="11"/>
        <v>2.5</v>
      </c>
      <c r="E738" s="287">
        <v>47.5</v>
      </c>
      <c r="F738" s="288" t="s">
        <v>2014</v>
      </c>
    </row>
    <row r="739" spans="2:6">
      <c r="B739" s="286">
        <v>42742.674340277998</v>
      </c>
      <c r="C739" s="287">
        <v>200</v>
      </c>
      <c r="D739" s="162">
        <f t="shared" si="11"/>
        <v>9.9000000000000057</v>
      </c>
      <c r="E739" s="287">
        <v>190.1</v>
      </c>
      <c r="F739" s="288" t="s">
        <v>2015</v>
      </c>
    </row>
    <row r="740" spans="2:6">
      <c r="B740" s="286">
        <v>42742.675543981</v>
      </c>
      <c r="C740" s="287">
        <v>100</v>
      </c>
      <c r="D740" s="162">
        <f t="shared" si="11"/>
        <v>5</v>
      </c>
      <c r="E740" s="287">
        <v>95</v>
      </c>
      <c r="F740" s="288" t="s">
        <v>2016</v>
      </c>
    </row>
    <row r="741" spans="2:6">
      <c r="B741" s="286">
        <v>42742.691527777999</v>
      </c>
      <c r="C741" s="287">
        <v>300</v>
      </c>
      <c r="D741" s="162">
        <f t="shared" si="11"/>
        <v>21</v>
      </c>
      <c r="E741" s="287">
        <v>279</v>
      </c>
      <c r="F741" s="288" t="s">
        <v>2017</v>
      </c>
    </row>
    <row r="742" spans="2:6">
      <c r="B742" s="286">
        <v>42742.706805556001</v>
      </c>
      <c r="C742" s="287">
        <v>100</v>
      </c>
      <c r="D742" s="162">
        <f t="shared" si="11"/>
        <v>5</v>
      </c>
      <c r="E742" s="287">
        <v>95</v>
      </c>
      <c r="F742" s="288" t="s">
        <v>2018</v>
      </c>
    </row>
    <row r="743" spans="2:6">
      <c r="B743" s="286">
        <v>42742.707824074001</v>
      </c>
      <c r="C743" s="287">
        <v>200</v>
      </c>
      <c r="D743" s="162">
        <f t="shared" si="11"/>
        <v>10</v>
      </c>
      <c r="E743" s="287">
        <v>190</v>
      </c>
      <c r="F743" s="288" t="s">
        <v>2019</v>
      </c>
    </row>
    <row r="744" spans="2:6">
      <c r="B744" s="286">
        <v>42742.745347222</v>
      </c>
      <c r="C744" s="287">
        <v>150</v>
      </c>
      <c r="D744" s="162">
        <f t="shared" si="11"/>
        <v>7.5</v>
      </c>
      <c r="E744" s="287">
        <v>142.5</v>
      </c>
      <c r="F744" s="288" t="s">
        <v>2020</v>
      </c>
    </row>
    <row r="745" spans="2:6">
      <c r="B745" s="286">
        <v>42742.746608795998</v>
      </c>
      <c r="C745" s="287">
        <v>300</v>
      </c>
      <c r="D745" s="162">
        <f t="shared" si="11"/>
        <v>15</v>
      </c>
      <c r="E745" s="287">
        <v>285</v>
      </c>
      <c r="F745" s="288" t="s">
        <v>2021</v>
      </c>
    </row>
    <row r="746" spans="2:6">
      <c r="B746" s="286">
        <v>42742.751446759001</v>
      </c>
      <c r="C746" s="287">
        <v>300</v>
      </c>
      <c r="D746" s="162">
        <f t="shared" si="11"/>
        <v>14.850000000000023</v>
      </c>
      <c r="E746" s="287">
        <v>285.14999999999998</v>
      </c>
      <c r="F746" s="288" t="s">
        <v>2003</v>
      </c>
    </row>
    <row r="747" spans="2:6">
      <c r="B747" s="286">
        <v>42742.752303241003</v>
      </c>
      <c r="C747" s="287">
        <v>300</v>
      </c>
      <c r="D747" s="162">
        <f t="shared" si="11"/>
        <v>15</v>
      </c>
      <c r="E747" s="287">
        <v>285</v>
      </c>
      <c r="F747" s="288" t="s">
        <v>2022</v>
      </c>
    </row>
    <row r="748" spans="2:6">
      <c r="B748" s="286">
        <v>42742.763958333002</v>
      </c>
      <c r="C748" s="287">
        <v>200</v>
      </c>
      <c r="D748" s="162">
        <f t="shared" si="11"/>
        <v>10</v>
      </c>
      <c r="E748" s="287">
        <v>190</v>
      </c>
      <c r="F748" s="288" t="s">
        <v>2023</v>
      </c>
    </row>
    <row r="749" spans="2:6">
      <c r="B749" s="286">
        <v>42742.769560184999</v>
      </c>
      <c r="C749" s="287">
        <v>150</v>
      </c>
      <c r="D749" s="162">
        <f t="shared" si="11"/>
        <v>7.4300000000000068</v>
      </c>
      <c r="E749" s="287">
        <v>142.57</v>
      </c>
      <c r="F749" s="288" t="s">
        <v>2024</v>
      </c>
    </row>
    <row r="750" spans="2:6">
      <c r="B750" s="286">
        <v>42742.774837962999</v>
      </c>
      <c r="C750" s="287">
        <v>30</v>
      </c>
      <c r="D750" s="162">
        <f t="shared" si="11"/>
        <v>1.5</v>
      </c>
      <c r="E750" s="287">
        <v>28.5</v>
      </c>
      <c r="F750" s="288" t="s">
        <v>2025</v>
      </c>
    </row>
    <row r="751" spans="2:6">
      <c r="B751" s="286">
        <v>42742.776087963</v>
      </c>
      <c r="C751" s="287">
        <v>100</v>
      </c>
      <c r="D751" s="162">
        <f t="shared" si="11"/>
        <v>4.9500000000000028</v>
      </c>
      <c r="E751" s="287">
        <v>95.05</v>
      </c>
      <c r="F751" s="288" t="s">
        <v>2026</v>
      </c>
    </row>
    <row r="752" spans="2:6">
      <c r="B752" s="286">
        <v>42742.776377315</v>
      </c>
      <c r="C752" s="287">
        <v>100</v>
      </c>
      <c r="D752" s="162">
        <f t="shared" si="11"/>
        <v>5</v>
      </c>
      <c r="E752" s="287">
        <v>95</v>
      </c>
      <c r="F752" s="288" t="s">
        <v>2027</v>
      </c>
    </row>
    <row r="753" spans="2:6">
      <c r="B753" s="286">
        <v>42742.780115740999</v>
      </c>
      <c r="C753" s="287">
        <v>300</v>
      </c>
      <c r="D753" s="162">
        <f t="shared" si="11"/>
        <v>15</v>
      </c>
      <c r="E753" s="287">
        <v>285</v>
      </c>
      <c r="F753" s="288" t="s">
        <v>2028</v>
      </c>
    </row>
    <row r="754" spans="2:6">
      <c r="B754" s="286">
        <v>42742.796111110998</v>
      </c>
      <c r="C754" s="287">
        <v>50</v>
      </c>
      <c r="D754" s="162">
        <f t="shared" si="11"/>
        <v>2.5</v>
      </c>
      <c r="E754" s="287">
        <v>47.5</v>
      </c>
      <c r="F754" s="288" t="s">
        <v>2029</v>
      </c>
    </row>
    <row r="755" spans="2:6">
      <c r="B755" s="286">
        <v>42742.837974536997</v>
      </c>
      <c r="C755" s="287">
        <v>50</v>
      </c>
      <c r="D755" s="162">
        <f t="shared" si="11"/>
        <v>2.4799999999999969</v>
      </c>
      <c r="E755" s="287">
        <v>47.52</v>
      </c>
      <c r="F755" s="288" t="s">
        <v>2030</v>
      </c>
    </row>
    <row r="756" spans="2:6">
      <c r="B756" s="286">
        <v>42742.838055556</v>
      </c>
      <c r="C756" s="287">
        <v>100</v>
      </c>
      <c r="D756" s="162">
        <f t="shared" si="11"/>
        <v>5</v>
      </c>
      <c r="E756" s="287">
        <v>95</v>
      </c>
      <c r="F756" s="288" t="s">
        <v>2031</v>
      </c>
    </row>
    <row r="757" spans="2:6">
      <c r="B757" s="286">
        <v>42742.838171296004</v>
      </c>
      <c r="C757" s="287">
        <v>50</v>
      </c>
      <c r="D757" s="162">
        <f t="shared" si="11"/>
        <v>2.4799999999999969</v>
      </c>
      <c r="E757" s="287">
        <v>47.52</v>
      </c>
      <c r="F757" s="288" t="s">
        <v>1347</v>
      </c>
    </row>
    <row r="758" spans="2:6">
      <c r="B758" s="286">
        <v>42742.838287036997</v>
      </c>
      <c r="C758" s="287">
        <v>100</v>
      </c>
      <c r="D758" s="162">
        <f t="shared" si="11"/>
        <v>4.9500000000000028</v>
      </c>
      <c r="E758" s="287">
        <v>95.05</v>
      </c>
      <c r="F758" s="288" t="s">
        <v>2032</v>
      </c>
    </row>
    <row r="759" spans="2:6">
      <c r="B759" s="286">
        <v>42742.839189815</v>
      </c>
      <c r="C759" s="287">
        <v>100</v>
      </c>
      <c r="D759" s="162">
        <f t="shared" si="11"/>
        <v>5</v>
      </c>
      <c r="E759" s="287">
        <v>95</v>
      </c>
      <c r="F759" s="288" t="s">
        <v>2033</v>
      </c>
    </row>
    <row r="760" spans="2:6">
      <c r="B760" s="286">
        <v>42742.840069443999</v>
      </c>
      <c r="C760" s="287">
        <v>100</v>
      </c>
      <c r="D760" s="162">
        <f t="shared" si="11"/>
        <v>5</v>
      </c>
      <c r="E760" s="287">
        <v>95</v>
      </c>
      <c r="F760" s="288" t="s">
        <v>2034</v>
      </c>
    </row>
    <row r="761" spans="2:6">
      <c r="B761" s="286">
        <v>42742.862581018999</v>
      </c>
      <c r="C761" s="287">
        <v>10</v>
      </c>
      <c r="D761" s="162">
        <f t="shared" si="11"/>
        <v>0.5</v>
      </c>
      <c r="E761" s="287">
        <v>9.5</v>
      </c>
      <c r="F761" s="288" t="s">
        <v>1867</v>
      </c>
    </row>
    <row r="762" spans="2:6">
      <c r="B762" s="286">
        <v>42742.867581019003</v>
      </c>
      <c r="C762" s="287">
        <v>500</v>
      </c>
      <c r="D762" s="162">
        <f t="shared" si="11"/>
        <v>24.75</v>
      </c>
      <c r="E762" s="287">
        <v>475.25</v>
      </c>
      <c r="F762" s="288" t="s">
        <v>2035</v>
      </c>
    </row>
    <row r="763" spans="2:6">
      <c r="B763" s="286">
        <v>42742.890902778003</v>
      </c>
      <c r="C763" s="287">
        <v>70</v>
      </c>
      <c r="D763" s="162">
        <f t="shared" si="11"/>
        <v>3.4699999999999989</v>
      </c>
      <c r="E763" s="287">
        <v>66.53</v>
      </c>
      <c r="F763" s="288" t="s">
        <v>2036</v>
      </c>
    </row>
    <row r="764" spans="2:6">
      <c r="B764" s="286">
        <v>42742.896805556004</v>
      </c>
      <c r="C764" s="287">
        <v>100</v>
      </c>
      <c r="D764" s="162">
        <f t="shared" si="11"/>
        <v>5</v>
      </c>
      <c r="E764" s="287">
        <v>95</v>
      </c>
      <c r="F764" s="288" t="s">
        <v>1738</v>
      </c>
    </row>
    <row r="765" spans="2:6">
      <c r="B765" s="286">
        <v>42742.905671296001</v>
      </c>
      <c r="C765" s="287">
        <v>300</v>
      </c>
      <c r="D765" s="162">
        <f t="shared" si="11"/>
        <v>21</v>
      </c>
      <c r="E765" s="287">
        <v>279</v>
      </c>
      <c r="F765" s="288" t="s">
        <v>2037</v>
      </c>
    </row>
    <row r="766" spans="2:6">
      <c r="B766" s="286">
        <v>42742.910347222001</v>
      </c>
      <c r="C766" s="287">
        <v>150</v>
      </c>
      <c r="D766" s="162">
        <f t="shared" si="11"/>
        <v>10.5</v>
      </c>
      <c r="E766" s="287">
        <v>139.5</v>
      </c>
      <c r="F766" s="288" t="s">
        <v>2038</v>
      </c>
    </row>
    <row r="767" spans="2:6">
      <c r="B767" s="286">
        <v>42742.912916667003</v>
      </c>
      <c r="C767" s="287">
        <v>100</v>
      </c>
      <c r="D767" s="162">
        <f t="shared" si="11"/>
        <v>7</v>
      </c>
      <c r="E767" s="287">
        <v>93</v>
      </c>
      <c r="F767" s="288" t="s">
        <v>2039</v>
      </c>
    </row>
    <row r="768" spans="2:6">
      <c r="B768" s="286">
        <v>42742.936828703998</v>
      </c>
      <c r="C768" s="287">
        <v>50</v>
      </c>
      <c r="D768" s="162">
        <f t="shared" si="11"/>
        <v>2.4799999999999969</v>
      </c>
      <c r="E768" s="287">
        <v>47.52</v>
      </c>
      <c r="F768" s="288" t="s">
        <v>2040</v>
      </c>
    </row>
    <row r="769" spans="2:6">
      <c r="B769" s="286">
        <v>42742.952523148</v>
      </c>
      <c r="C769" s="287">
        <v>300</v>
      </c>
      <c r="D769" s="162">
        <f t="shared" si="11"/>
        <v>14.850000000000023</v>
      </c>
      <c r="E769" s="287">
        <v>285.14999999999998</v>
      </c>
      <c r="F769" s="288" t="s">
        <v>2041</v>
      </c>
    </row>
    <row r="770" spans="2:6">
      <c r="B770" s="286">
        <v>42742.988854167001</v>
      </c>
      <c r="C770" s="287">
        <v>20</v>
      </c>
      <c r="D770" s="162">
        <f t="shared" si="11"/>
        <v>0.98999999999999844</v>
      </c>
      <c r="E770" s="287">
        <v>19.010000000000002</v>
      </c>
      <c r="F770" s="288" t="s">
        <v>1595</v>
      </c>
    </row>
    <row r="771" spans="2:6">
      <c r="B771" s="286">
        <v>42743.001192130003</v>
      </c>
      <c r="C771" s="287">
        <v>100</v>
      </c>
      <c r="D771" s="162">
        <f t="shared" si="11"/>
        <v>5</v>
      </c>
      <c r="E771" s="287">
        <v>95</v>
      </c>
      <c r="F771" s="288" t="s">
        <v>2042</v>
      </c>
    </row>
    <row r="772" spans="2:6">
      <c r="B772" s="286">
        <v>42743.013020833001</v>
      </c>
      <c r="C772" s="287">
        <v>500</v>
      </c>
      <c r="D772" s="162">
        <f t="shared" si="11"/>
        <v>24.75</v>
      </c>
      <c r="E772" s="287">
        <v>475.25</v>
      </c>
      <c r="F772" s="288" t="s">
        <v>2043</v>
      </c>
    </row>
    <row r="773" spans="2:6">
      <c r="B773" s="286">
        <v>42743.226446758999</v>
      </c>
      <c r="C773" s="287">
        <v>5000</v>
      </c>
      <c r="D773" s="162">
        <f t="shared" si="11"/>
        <v>250</v>
      </c>
      <c r="E773" s="287">
        <v>4750</v>
      </c>
      <c r="F773" s="288" t="s">
        <v>2044</v>
      </c>
    </row>
    <row r="774" spans="2:6">
      <c r="B774" s="286">
        <v>42743.445266203998</v>
      </c>
      <c r="C774" s="287">
        <v>100</v>
      </c>
      <c r="D774" s="162">
        <f t="shared" ref="D774:D837" si="12">SUM(C774-E774)</f>
        <v>4.9500000000000028</v>
      </c>
      <c r="E774" s="287">
        <v>95.05</v>
      </c>
      <c r="F774" s="288" t="s">
        <v>2045</v>
      </c>
    </row>
    <row r="775" spans="2:6">
      <c r="B775" s="286">
        <v>42743.445358796002</v>
      </c>
      <c r="C775" s="287">
        <v>100</v>
      </c>
      <c r="D775" s="162">
        <f t="shared" si="12"/>
        <v>5</v>
      </c>
      <c r="E775" s="287">
        <v>95</v>
      </c>
      <c r="F775" s="288" t="s">
        <v>2046</v>
      </c>
    </row>
    <row r="776" spans="2:6">
      <c r="B776" s="286">
        <v>42743.445428241001</v>
      </c>
      <c r="C776" s="287">
        <v>100</v>
      </c>
      <c r="D776" s="162">
        <f t="shared" si="12"/>
        <v>7</v>
      </c>
      <c r="E776" s="287">
        <v>93</v>
      </c>
      <c r="F776" s="288" t="s">
        <v>2047</v>
      </c>
    </row>
    <row r="777" spans="2:6">
      <c r="B777" s="286">
        <v>42743.445555555998</v>
      </c>
      <c r="C777" s="287">
        <v>50</v>
      </c>
      <c r="D777" s="162">
        <f t="shared" si="12"/>
        <v>2.5</v>
      </c>
      <c r="E777" s="287">
        <v>47.5</v>
      </c>
      <c r="F777" s="288" t="s">
        <v>2048</v>
      </c>
    </row>
    <row r="778" spans="2:6">
      <c r="B778" s="286">
        <v>42743.446689814999</v>
      </c>
      <c r="C778" s="287">
        <v>50</v>
      </c>
      <c r="D778" s="162">
        <f t="shared" si="12"/>
        <v>2.4799999999999969</v>
      </c>
      <c r="E778" s="287">
        <v>47.52</v>
      </c>
      <c r="F778" s="288" t="s">
        <v>2049</v>
      </c>
    </row>
    <row r="779" spans="2:6">
      <c r="B779" s="286">
        <v>42743.447013889003</v>
      </c>
      <c r="C779" s="287">
        <v>300</v>
      </c>
      <c r="D779" s="162">
        <f t="shared" si="12"/>
        <v>14.850000000000023</v>
      </c>
      <c r="E779" s="287">
        <v>285.14999999999998</v>
      </c>
      <c r="F779" s="288" t="s">
        <v>2050</v>
      </c>
    </row>
    <row r="780" spans="2:6">
      <c r="B780" s="286">
        <v>42743.44755787</v>
      </c>
      <c r="C780" s="287">
        <v>300</v>
      </c>
      <c r="D780" s="162">
        <f t="shared" si="12"/>
        <v>15</v>
      </c>
      <c r="E780" s="287">
        <v>285</v>
      </c>
      <c r="F780" s="288" t="s">
        <v>2051</v>
      </c>
    </row>
    <row r="781" spans="2:6">
      <c r="B781" s="286">
        <v>42743.458379629999</v>
      </c>
      <c r="C781" s="287">
        <v>20</v>
      </c>
      <c r="D781" s="162">
        <f t="shared" si="12"/>
        <v>1.3999999999999986</v>
      </c>
      <c r="E781" s="287">
        <v>18.600000000000001</v>
      </c>
      <c r="F781" s="288" t="s">
        <v>2052</v>
      </c>
    </row>
    <row r="782" spans="2:6">
      <c r="B782" s="286">
        <v>42743.458553240998</v>
      </c>
      <c r="C782" s="287">
        <v>100</v>
      </c>
      <c r="D782" s="162">
        <f t="shared" si="12"/>
        <v>5</v>
      </c>
      <c r="E782" s="287">
        <v>95</v>
      </c>
      <c r="F782" s="288" t="s">
        <v>1389</v>
      </c>
    </row>
    <row r="783" spans="2:6">
      <c r="B783" s="286">
        <v>42743.458622685001</v>
      </c>
      <c r="C783" s="287">
        <v>100</v>
      </c>
      <c r="D783" s="162">
        <f t="shared" si="12"/>
        <v>5</v>
      </c>
      <c r="E783" s="287">
        <v>95</v>
      </c>
      <c r="F783" s="288" t="s">
        <v>2053</v>
      </c>
    </row>
    <row r="784" spans="2:6">
      <c r="B784" s="286">
        <v>42743.458634258997</v>
      </c>
      <c r="C784" s="287">
        <v>100</v>
      </c>
      <c r="D784" s="162">
        <f t="shared" si="12"/>
        <v>5</v>
      </c>
      <c r="E784" s="287">
        <v>95</v>
      </c>
      <c r="F784" s="288" t="s">
        <v>2054</v>
      </c>
    </row>
    <row r="785" spans="2:6">
      <c r="B785" s="286">
        <v>42743.458668981002</v>
      </c>
      <c r="C785" s="287">
        <v>50</v>
      </c>
      <c r="D785" s="162">
        <f t="shared" si="12"/>
        <v>2.5</v>
      </c>
      <c r="E785" s="287">
        <v>47.5</v>
      </c>
      <c r="F785" s="288" t="s">
        <v>2055</v>
      </c>
    </row>
    <row r="786" spans="2:6">
      <c r="B786" s="286">
        <v>42743.458703703996</v>
      </c>
      <c r="C786" s="287">
        <v>100</v>
      </c>
      <c r="D786" s="162">
        <f t="shared" si="12"/>
        <v>5</v>
      </c>
      <c r="E786" s="287">
        <v>95</v>
      </c>
      <c r="F786" s="288" t="s">
        <v>2056</v>
      </c>
    </row>
    <row r="787" spans="2:6">
      <c r="B787" s="286">
        <v>42743.458703703996</v>
      </c>
      <c r="C787" s="287">
        <v>30</v>
      </c>
      <c r="D787" s="162">
        <f t="shared" si="12"/>
        <v>2.1000000000000014</v>
      </c>
      <c r="E787" s="287">
        <v>27.9</v>
      </c>
      <c r="F787" s="288" t="s">
        <v>2057</v>
      </c>
    </row>
    <row r="788" spans="2:6">
      <c r="B788" s="286">
        <v>42743.458715278</v>
      </c>
      <c r="C788" s="287">
        <v>20</v>
      </c>
      <c r="D788" s="162">
        <f t="shared" si="12"/>
        <v>0.98999999999999844</v>
      </c>
      <c r="E788" s="287">
        <v>19.010000000000002</v>
      </c>
      <c r="F788" s="288" t="s">
        <v>2058</v>
      </c>
    </row>
    <row r="789" spans="2:6">
      <c r="B789" s="286">
        <v>42743.458831019001</v>
      </c>
      <c r="C789" s="287">
        <v>50</v>
      </c>
      <c r="D789" s="162">
        <f t="shared" si="12"/>
        <v>2.5</v>
      </c>
      <c r="E789" s="287">
        <v>47.5</v>
      </c>
      <c r="F789" s="288" t="s">
        <v>1367</v>
      </c>
    </row>
    <row r="790" spans="2:6">
      <c r="B790" s="286">
        <v>42743.458854167002</v>
      </c>
      <c r="C790" s="287">
        <v>100</v>
      </c>
      <c r="D790" s="162">
        <f t="shared" si="12"/>
        <v>4.9500000000000028</v>
      </c>
      <c r="E790" s="287">
        <v>95.05</v>
      </c>
      <c r="F790" s="288" t="s">
        <v>1649</v>
      </c>
    </row>
    <row r="791" spans="2:6">
      <c r="B791" s="286">
        <v>42743.486608796004</v>
      </c>
      <c r="C791" s="287">
        <v>300</v>
      </c>
      <c r="D791" s="162">
        <f t="shared" si="12"/>
        <v>15</v>
      </c>
      <c r="E791" s="287">
        <v>285</v>
      </c>
      <c r="F791" s="288" t="s">
        <v>2059</v>
      </c>
    </row>
    <row r="792" spans="2:6">
      <c r="B792" s="286">
        <v>42743.590925926001</v>
      </c>
      <c r="C792" s="287">
        <v>500</v>
      </c>
      <c r="D792" s="162">
        <f t="shared" si="12"/>
        <v>25</v>
      </c>
      <c r="E792" s="287">
        <v>475</v>
      </c>
      <c r="F792" s="288" t="s">
        <v>2060</v>
      </c>
    </row>
    <row r="793" spans="2:6">
      <c r="B793" s="286">
        <v>42743.604537036997</v>
      </c>
      <c r="C793" s="287">
        <v>100</v>
      </c>
      <c r="D793" s="162">
        <f t="shared" si="12"/>
        <v>5</v>
      </c>
      <c r="E793" s="287">
        <v>95</v>
      </c>
      <c r="F793" s="288" t="s">
        <v>1429</v>
      </c>
    </row>
    <row r="794" spans="2:6">
      <c r="B794" s="286">
        <v>42743.609039351999</v>
      </c>
      <c r="C794" s="287">
        <v>30</v>
      </c>
      <c r="D794" s="162">
        <f t="shared" si="12"/>
        <v>1.5</v>
      </c>
      <c r="E794" s="287">
        <v>28.5</v>
      </c>
      <c r="F794" s="288" t="s">
        <v>2061</v>
      </c>
    </row>
    <row r="795" spans="2:6">
      <c r="B795" s="286">
        <v>42743.609282407</v>
      </c>
      <c r="C795" s="287">
        <v>15</v>
      </c>
      <c r="D795" s="162">
        <f t="shared" si="12"/>
        <v>0.75</v>
      </c>
      <c r="E795" s="287">
        <v>14.25</v>
      </c>
      <c r="F795" s="288" t="s">
        <v>2062</v>
      </c>
    </row>
    <row r="796" spans="2:6">
      <c r="B796" s="286">
        <v>42743.610821759001</v>
      </c>
      <c r="C796" s="287">
        <v>90</v>
      </c>
      <c r="D796" s="162">
        <f t="shared" si="12"/>
        <v>4.5</v>
      </c>
      <c r="E796" s="287">
        <v>85.5</v>
      </c>
      <c r="F796" s="288" t="s">
        <v>2063</v>
      </c>
    </row>
    <row r="797" spans="2:6">
      <c r="B797" s="286">
        <v>42743.612430556001</v>
      </c>
      <c r="C797" s="287">
        <v>50</v>
      </c>
      <c r="D797" s="162">
        <f t="shared" si="12"/>
        <v>2.5</v>
      </c>
      <c r="E797" s="287">
        <v>47.5</v>
      </c>
      <c r="F797" s="288" t="s">
        <v>2064</v>
      </c>
    </row>
    <row r="798" spans="2:6">
      <c r="B798" s="286">
        <v>42743.629293981001</v>
      </c>
      <c r="C798" s="287">
        <v>200</v>
      </c>
      <c r="D798" s="162">
        <f t="shared" si="12"/>
        <v>10</v>
      </c>
      <c r="E798" s="287">
        <v>190</v>
      </c>
      <c r="F798" s="288" t="s">
        <v>1353</v>
      </c>
    </row>
    <row r="799" spans="2:6">
      <c r="B799" s="286">
        <v>42743.648217593</v>
      </c>
      <c r="C799" s="287">
        <v>20</v>
      </c>
      <c r="D799" s="162">
        <f t="shared" si="12"/>
        <v>1</v>
      </c>
      <c r="E799" s="287">
        <v>19</v>
      </c>
      <c r="F799" s="288" t="s">
        <v>1398</v>
      </c>
    </row>
    <row r="800" spans="2:6">
      <c r="B800" s="286">
        <v>42743.666724536997</v>
      </c>
      <c r="C800" s="287">
        <v>100</v>
      </c>
      <c r="D800" s="162">
        <f t="shared" si="12"/>
        <v>5</v>
      </c>
      <c r="E800" s="287">
        <v>95</v>
      </c>
      <c r="F800" s="288" t="s">
        <v>2065</v>
      </c>
    </row>
    <row r="801" spans="2:6">
      <c r="B801" s="286">
        <v>42743.666724536997</v>
      </c>
      <c r="C801" s="287">
        <v>50</v>
      </c>
      <c r="D801" s="162">
        <f t="shared" si="12"/>
        <v>2.5</v>
      </c>
      <c r="E801" s="287">
        <v>47.5</v>
      </c>
      <c r="F801" s="288" t="s">
        <v>1727</v>
      </c>
    </row>
    <row r="802" spans="2:6">
      <c r="B802" s="286">
        <v>42743.675590277999</v>
      </c>
      <c r="C802" s="287">
        <v>100</v>
      </c>
      <c r="D802" s="162">
        <f t="shared" si="12"/>
        <v>4.9500000000000028</v>
      </c>
      <c r="E802" s="287">
        <v>95.05</v>
      </c>
      <c r="F802" s="288" t="s">
        <v>2066</v>
      </c>
    </row>
    <row r="803" spans="2:6">
      <c r="B803" s="286">
        <v>42743.676747685</v>
      </c>
      <c r="C803" s="287">
        <v>100</v>
      </c>
      <c r="D803" s="162">
        <f t="shared" si="12"/>
        <v>5</v>
      </c>
      <c r="E803" s="287">
        <v>95</v>
      </c>
      <c r="F803" s="288" t="s">
        <v>2067</v>
      </c>
    </row>
    <row r="804" spans="2:6">
      <c r="B804" s="286">
        <v>42743.677395833001</v>
      </c>
      <c r="C804" s="287">
        <v>200</v>
      </c>
      <c r="D804" s="162">
        <f t="shared" si="12"/>
        <v>10</v>
      </c>
      <c r="E804" s="287">
        <v>190</v>
      </c>
      <c r="F804" s="288" t="s">
        <v>2068</v>
      </c>
    </row>
    <row r="805" spans="2:6">
      <c r="B805" s="286">
        <v>42743.680405093</v>
      </c>
      <c r="C805" s="287">
        <v>500</v>
      </c>
      <c r="D805" s="162">
        <f t="shared" si="12"/>
        <v>24.75</v>
      </c>
      <c r="E805" s="287">
        <v>475.25</v>
      </c>
      <c r="F805" s="288" t="s">
        <v>2069</v>
      </c>
    </row>
    <row r="806" spans="2:6">
      <c r="B806" s="286">
        <v>42743.702303241</v>
      </c>
      <c r="C806" s="287">
        <v>200</v>
      </c>
      <c r="D806" s="162">
        <f t="shared" si="12"/>
        <v>9.9000000000000057</v>
      </c>
      <c r="E806" s="287">
        <v>190.1</v>
      </c>
      <c r="F806" s="288" t="s">
        <v>2070</v>
      </c>
    </row>
    <row r="807" spans="2:6">
      <c r="B807" s="286">
        <v>42743.717719906999</v>
      </c>
      <c r="C807" s="287">
        <v>50</v>
      </c>
      <c r="D807" s="162">
        <f t="shared" si="12"/>
        <v>3.5</v>
      </c>
      <c r="E807" s="287">
        <v>46.5</v>
      </c>
      <c r="F807" s="288" t="s">
        <v>2071</v>
      </c>
    </row>
    <row r="808" spans="2:6">
      <c r="B808" s="286">
        <v>42743.719004630002</v>
      </c>
      <c r="C808" s="287">
        <v>50</v>
      </c>
      <c r="D808" s="162">
        <f t="shared" si="12"/>
        <v>2.5</v>
      </c>
      <c r="E808" s="287">
        <v>47.5</v>
      </c>
      <c r="F808" s="288" t="s">
        <v>2072</v>
      </c>
    </row>
    <row r="809" spans="2:6">
      <c r="B809" s="286">
        <v>42743.776840277998</v>
      </c>
      <c r="C809" s="287">
        <v>100</v>
      </c>
      <c r="D809" s="162">
        <f t="shared" si="12"/>
        <v>5</v>
      </c>
      <c r="E809" s="287">
        <v>95</v>
      </c>
      <c r="F809" s="288" t="s">
        <v>1565</v>
      </c>
    </row>
    <row r="810" spans="2:6">
      <c r="B810" s="286">
        <v>42743.777199074</v>
      </c>
      <c r="C810" s="287">
        <v>100</v>
      </c>
      <c r="D810" s="162">
        <f t="shared" si="12"/>
        <v>5</v>
      </c>
      <c r="E810" s="287">
        <v>95</v>
      </c>
      <c r="F810" s="288" t="s">
        <v>2073</v>
      </c>
    </row>
    <row r="811" spans="2:6">
      <c r="B811" s="286">
        <v>42743.780717592999</v>
      </c>
      <c r="C811" s="287">
        <v>150</v>
      </c>
      <c r="D811" s="162">
        <f t="shared" si="12"/>
        <v>7.5</v>
      </c>
      <c r="E811" s="287">
        <v>142.5</v>
      </c>
      <c r="F811" s="288" t="s">
        <v>2074</v>
      </c>
    </row>
    <row r="812" spans="2:6">
      <c r="B812" s="286">
        <v>42743.781226851999</v>
      </c>
      <c r="C812" s="287">
        <v>300</v>
      </c>
      <c r="D812" s="162">
        <f t="shared" si="12"/>
        <v>14.850000000000023</v>
      </c>
      <c r="E812" s="287">
        <v>285.14999999999998</v>
      </c>
      <c r="F812" s="288" t="s">
        <v>2075</v>
      </c>
    </row>
    <row r="813" spans="2:6">
      <c r="B813" s="286">
        <v>42743.781342593</v>
      </c>
      <c r="C813" s="287">
        <v>100</v>
      </c>
      <c r="D813" s="162">
        <f t="shared" si="12"/>
        <v>5</v>
      </c>
      <c r="E813" s="287">
        <v>95</v>
      </c>
      <c r="F813" s="288" t="s">
        <v>2074</v>
      </c>
    </row>
    <row r="814" spans="2:6">
      <c r="B814" s="286">
        <v>42743.785949074001</v>
      </c>
      <c r="C814" s="287">
        <v>100</v>
      </c>
      <c r="D814" s="162">
        <f t="shared" si="12"/>
        <v>4.9500000000000028</v>
      </c>
      <c r="E814" s="287">
        <v>95.05</v>
      </c>
      <c r="F814" s="288" t="s">
        <v>2076</v>
      </c>
    </row>
    <row r="815" spans="2:6">
      <c r="B815" s="286">
        <v>42743.791724536997</v>
      </c>
      <c r="C815" s="287">
        <v>50</v>
      </c>
      <c r="D815" s="162">
        <f t="shared" si="12"/>
        <v>2.5</v>
      </c>
      <c r="E815" s="287">
        <v>47.5</v>
      </c>
      <c r="F815" s="288" t="s">
        <v>2077</v>
      </c>
    </row>
    <row r="816" spans="2:6">
      <c r="B816" s="286">
        <v>42743.803483796</v>
      </c>
      <c r="C816" s="287">
        <v>500</v>
      </c>
      <c r="D816" s="162">
        <f t="shared" si="12"/>
        <v>25</v>
      </c>
      <c r="E816" s="287">
        <v>475</v>
      </c>
      <c r="F816" s="288" t="s">
        <v>2078</v>
      </c>
    </row>
    <row r="817" spans="2:6">
      <c r="B817" s="286">
        <v>42743.841898147999</v>
      </c>
      <c r="C817" s="287">
        <v>100</v>
      </c>
      <c r="D817" s="162">
        <f t="shared" si="12"/>
        <v>4.9500000000000028</v>
      </c>
      <c r="E817" s="287">
        <v>95.05</v>
      </c>
      <c r="F817" s="288" t="s">
        <v>2079</v>
      </c>
    </row>
    <row r="818" spans="2:6">
      <c r="B818" s="286">
        <v>42743.841967592998</v>
      </c>
      <c r="C818" s="287">
        <v>300</v>
      </c>
      <c r="D818" s="162">
        <f t="shared" si="12"/>
        <v>15</v>
      </c>
      <c r="E818" s="287">
        <v>285</v>
      </c>
      <c r="F818" s="288" t="s">
        <v>1366</v>
      </c>
    </row>
    <row r="819" spans="2:6">
      <c r="B819" s="286">
        <v>42743.842627315003</v>
      </c>
      <c r="C819" s="287">
        <v>100</v>
      </c>
      <c r="D819" s="162">
        <f t="shared" si="12"/>
        <v>4.9500000000000028</v>
      </c>
      <c r="E819" s="287">
        <v>95.05</v>
      </c>
      <c r="F819" s="288" t="s">
        <v>2080</v>
      </c>
    </row>
    <row r="820" spans="2:6">
      <c r="B820" s="286">
        <v>42743.853854166999</v>
      </c>
      <c r="C820" s="287">
        <v>400</v>
      </c>
      <c r="D820" s="162">
        <f t="shared" si="12"/>
        <v>20</v>
      </c>
      <c r="E820" s="287">
        <v>380</v>
      </c>
      <c r="F820" s="288" t="s">
        <v>1491</v>
      </c>
    </row>
    <row r="821" spans="2:6">
      <c r="B821" s="286">
        <v>42743.877974536997</v>
      </c>
      <c r="C821" s="287">
        <v>50</v>
      </c>
      <c r="D821" s="162">
        <f t="shared" si="12"/>
        <v>2.4799999999999969</v>
      </c>
      <c r="E821" s="287">
        <v>47.52</v>
      </c>
      <c r="F821" s="288" t="s">
        <v>2081</v>
      </c>
    </row>
    <row r="822" spans="2:6">
      <c r="B822" s="286">
        <v>42743.8825</v>
      </c>
      <c r="C822" s="287">
        <v>1000</v>
      </c>
      <c r="D822" s="162">
        <f t="shared" si="12"/>
        <v>50</v>
      </c>
      <c r="E822" s="287">
        <v>950</v>
      </c>
      <c r="F822" s="288" t="s">
        <v>2082</v>
      </c>
    </row>
    <row r="823" spans="2:6">
      <c r="B823" s="286">
        <v>42743.894930556002</v>
      </c>
      <c r="C823" s="287">
        <v>270</v>
      </c>
      <c r="D823" s="162">
        <f t="shared" si="12"/>
        <v>13.370000000000005</v>
      </c>
      <c r="E823" s="287">
        <v>256.63</v>
      </c>
      <c r="F823" s="288" t="s">
        <v>2070</v>
      </c>
    </row>
    <row r="824" spans="2:6">
      <c r="B824" s="286">
        <v>42743.936539351998</v>
      </c>
      <c r="C824" s="287">
        <v>500</v>
      </c>
      <c r="D824" s="162">
        <f t="shared" si="12"/>
        <v>25</v>
      </c>
      <c r="E824" s="287">
        <v>475</v>
      </c>
      <c r="F824" s="288" t="s">
        <v>2083</v>
      </c>
    </row>
    <row r="825" spans="2:6">
      <c r="B825" s="286">
        <v>42743.958356481002</v>
      </c>
      <c r="C825" s="287">
        <v>600</v>
      </c>
      <c r="D825" s="162">
        <f t="shared" si="12"/>
        <v>30</v>
      </c>
      <c r="E825" s="287">
        <v>570</v>
      </c>
      <c r="F825" s="288" t="s">
        <v>2084</v>
      </c>
    </row>
    <row r="826" spans="2:6">
      <c r="B826" s="286">
        <v>42743.979652777998</v>
      </c>
      <c r="C826" s="287">
        <v>100</v>
      </c>
      <c r="D826" s="162">
        <f t="shared" si="12"/>
        <v>7</v>
      </c>
      <c r="E826" s="287">
        <v>93</v>
      </c>
      <c r="F826" s="288" t="s">
        <v>1889</v>
      </c>
    </row>
    <row r="827" spans="2:6">
      <c r="B827" s="286">
        <v>42744.043692129999</v>
      </c>
      <c r="C827" s="287">
        <v>100</v>
      </c>
      <c r="D827" s="162">
        <f t="shared" si="12"/>
        <v>5</v>
      </c>
      <c r="E827" s="287">
        <v>95</v>
      </c>
      <c r="F827" s="288" t="s">
        <v>2085</v>
      </c>
    </row>
    <row r="828" spans="2:6">
      <c r="B828" s="286">
        <v>42744.229895832999</v>
      </c>
      <c r="C828" s="287">
        <v>120</v>
      </c>
      <c r="D828" s="162">
        <f t="shared" si="12"/>
        <v>6</v>
      </c>
      <c r="E828" s="287">
        <v>114</v>
      </c>
      <c r="F828" s="288" t="s">
        <v>2086</v>
      </c>
    </row>
    <row r="829" spans="2:6">
      <c r="B829" s="286">
        <v>42744.239351851997</v>
      </c>
      <c r="C829" s="287">
        <v>50</v>
      </c>
      <c r="D829" s="162">
        <f t="shared" si="12"/>
        <v>2.5</v>
      </c>
      <c r="E829" s="287">
        <v>47.5</v>
      </c>
      <c r="F829" s="288" t="s">
        <v>2064</v>
      </c>
    </row>
    <row r="830" spans="2:6">
      <c r="B830" s="286">
        <v>42744.280150462997</v>
      </c>
      <c r="C830" s="287">
        <v>100</v>
      </c>
      <c r="D830" s="162">
        <f t="shared" si="12"/>
        <v>5</v>
      </c>
      <c r="E830" s="287">
        <v>95</v>
      </c>
      <c r="F830" s="288" t="s">
        <v>2087</v>
      </c>
    </row>
    <row r="831" spans="2:6">
      <c r="B831" s="286">
        <v>42744.341157406998</v>
      </c>
      <c r="C831" s="287">
        <v>1000</v>
      </c>
      <c r="D831" s="162">
        <f t="shared" si="12"/>
        <v>50</v>
      </c>
      <c r="E831" s="287">
        <v>950</v>
      </c>
      <c r="F831" s="288" t="s">
        <v>2088</v>
      </c>
    </row>
    <row r="832" spans="2:6">
      <c r="B832" s="286">
        <v>42744.398622685003</v>
      </c>
      <c r="C832" s="287">
        <v>500</v>
      </c>
      <c r="D832" s="162">
        <f t="shared" si="12"/>
        <v>25</v>
      </c>
      <c r="E832" s="287">
        <v>475</v>
      </c>
      <c r="F832" s="288" t="s">
        <v>2089</v>
      </c>
    </row>
    <row r="833" spans="2:6">
      <c r="B833" s="286">
        <v>42744.416377314999</v>
      </c>
      <c r="C833" s="287">
        <v>200</v>
      </c>
      <c r="D833" s="162">
        <f t="shared" si="12"/>
        <v>10</v>
      </c>
      <c r="E833" s="287">
        <v>190</v>
      </c>
      <c r="F833" s="288" t="s">
        <v>2090</v>
      </c>
    </row>
    <row r="834" spans="2:6">
      <c r="B834" s="286">
        <v>42744.429097221997</v>
      </c>
      <c r="C834" s="287">
        <v>100</v>
      </c>
      <c r="D834" s="162">
        <f t="shared" si="12"/>
        <v>5</v>
      </c>
      <c r="E834" s="287">
        <v>95</v>
      </c>
      <c r="F834" s="288" t="s">
        <v>2091</v>
      </c>
    </row>
    <row r="835" spans="2:6">
      <c r="B835" s="286">
        <v>42744.429328703998</v>
      </c>
      <c r="C835" s="287">
        <v>100</v>
      </c>
      <c r="D835" s="162">
        <f t="shared" si="12"/>
        <v>4.9500000000000028</v>
      </c>
      <c r="E835" s="287">
        <v>95.05</v>
      </c>
      <c r="F835" s="288" t="s">
        <v>2092</v>
      </c>
    </row>
    <row r="836" spans="2:6">
      <c r="B836" s="286">
        <v>42744.431122684997</v>
      </c>
      <c r="C836" s="287">
        <v>150</v>
      </c>
      <c r="D836" s="162">
        <f t="shared" si="12"/>
        <v>7.4300000000000068</v>
      </c>
      <c r="E836" s="287">
        <v>142.57</v>
      </c>
      <c r="F836" s="288" t="s">
        <v>2093</v>
      </c>
    </row>
    <row r="837" spans="2:6">
      <c r="B837" s="286">
        <v>42744.453009258999</v>
      </c>
      <c r="C837" s="287">
        <v>100</v>
      </c>
      <c r="D837" s="162">
        <f t="shared" si="12"/>
        <v>7</v>
      </c>
      <c r="E837" s="287">
        <v>93</v>
      </c>
      <c r="F837" s="288" t="s">
        <v>2094</v>
      </c>
    </row>
    <row r="838" spans="2:6">
      <c r="B838" s="286">
        <v>42744.454293980998</v>
      </c>
      <c r="C838" s="287">
        <v>200</v>
      </c>
      <c r="D838" s="162">
        <f t="shared" ref="D838:D901" si="13">SUM(C838-E838)</f>
        <v>10</v>
      </c>
      <c r="E838" s="287">
        <v>190</v>
      </c>
      <c r="F838" s="288" t="s">
        <v>2095</v>
      </c>
    </row>
    <row r="839" spans="2:6">
      <c r="B839" s="286">
        <v>42744.455972222</v>
      </c>
      <c r="C839" s="287">
        <v>50</v>
      </c>
      <c r="D839" s="162">
        <f t="shared" si="13"/>
        <v>3.5</v>
      </c>
      <c r="E839" s="287">
        <v>46.5</v>
      </c>
      <c r="F839" s="288" t="s">
        <v>2096</v>
      </c>
    </row>
    <row r="840" spans="2:6">
      <c r="B840" s="286">
        <v>42744.458611110997</v>
      </c>
      <c r="C840" s="287">
        <v>100</v>
      </c>
      <c r="D840" s="162">
        <f t="shared" si="13"/>
        <v>5</v>
      </c>
      <c r="E840" s="287">
        <v>95</v>
      </c>
      <c r="F840" s="288" t="s">
        <v>2097</v>
      </c>
    </row>
    <row r="841" spans="2:6">
      <c r="B841" s="286">
        <v>42744.458645833001</v>
      </c>
      <c r="C841" s="287">
        <v>50</v>
      </c>
      <c r="D841" s="162">
        <f t="shared" si="13"/>
        <v>2.4799999999999969</v>
      </c>
      <c r="E841" s="287">
        <v>47.52</v>
      </c>
      <c r="F841" s="288" t="s">
        <v>2098</v>
      </c>
    </row>
    <row r="842" spans="2:6">
      <c r="B842" s="286">
        <v>42744.458657406998</v>
      </c>
      <c r="C842" s="287">
        <v>100</v>
      </c>
      <c r="D842" s="162">
        <f t="shared" si="13"/>
        <v>7</v>
      </c>
      <c r="E842" s="287">
        <v>93</v>
      </c>
      <c r="F842" s="288" t="s">
        <v>2099</v>
      </c>
    </row>
    <row r="843" spans="2:6">
      <c r="B843" s="286">
        <v>42744.458703703996</v>
      </c>
      <c r="C843" s="287">
        <v>100</v>
      </c>
      <c r="D843" s="162">
        <f t="shared" si="13"/>
        <v>4.9500000000000028</v>
      </c>
      <c r="E843" s="287">
        <v>95.05</v>
      </c>
      <c r="F843" s="288" t="s">
        <v>2100</v>
      </c>
    </row>
    <row r="844" spans="2:6">
      <c r="B844" s="286">
        <v>42744.458888888999</v>
      </c>
      <c r="C844" s="287">
        <v>30</v>
      </c>
      <c r="D844" s="162">
        <f t="shared" si="13"/>
        <v>2.1000000000000014</v>
      </c>
      <c r="E844" s="287">
        <v>27.9</v>
      </c>
      <c r="F844" s="288" t="s">
        <v>2101</v>
      </c>
    </row>
    <row r="845" spans="2:6">
      <c r="B845" s="286">
        <v>42744.458935185001</v>
      </c>
      <c r="C845" s="287">
        <v>50</v>
      </c>
      <c r="D845" s="162">
        <f t="shared" si="13"/>
        <v>2.4799999999999969</v>
      </c>
      <c r="E845" s="287">
        <v>47.52</v>
      </c>
      <c r="F845" s="288" t="s">
        <v>2102</v>
      </c>
    </row>
    <row r="846" spans="2:6">
      <c r="B846" s="286">
        <v>42744.458958333002</v>
      </c>
      <c r="C846" s="287">
        <v>250</v>
      </c>
      <c r="D846" s="162">
        <f t="shared" si="13"/>
        <v>12.5</v>
      </c>
      <c r="E846" s="287">
        <v>237.5</v>
      </c>
      <c r="F846" s="288" t="s">
        <v>2103</v>
      </c>
    </row>
    <row r="847" spans="2:6">
      <c r="B847" s="286">
        <v>42744.459108796</v>
      </c>
      <c r="C847" s="287">
        <v>100</v>
      </c>
      <c r="D847" s="162">
        <f t="shared" si="13"/>
        <v>7</v>
      </c>
      <c r="E847" s="287">
        <v>93</v>
      </c>
      <c r="F847" s="288" t="s">
        <v>2104</v>
      </c>
    </row>
    <row r="848" spans="2:6">
      <c r="B848" s="286">
        <v>42744.459155092998</v>
      </c>
      <c r="C848" s="287">
        <v>377</v>
      </c>
      <c r="D848" s="162">
        <f t="shared" si="13"/>
        <v>26.389999999999986</v>
      </c>
      <c r="E848" s="287">
        <v>350.61</v>
      </c>
      <c r="F848" s="288" t="s">
        <v>2105</v>
      </c>
    </row>
    <row r="849" spans="2:6">
      <c r="B849" s="286">
        <v>42744.459155092998</v>
      </c>
      <c r="C849" s="287">
        <v>100</v>
      </c>
      <c r="D849" s="162">
        <f t="shared" si="13"/>
        <v>4.9500000000000028</v>
      </c>
      <c r="E849" s="287">
        <v>95.05</v>
      </c>
      <c r="F849" s="288" t="s">
        <v>1822</v>
      </c>
    </row>
    <row r="850" spans="2:6">
      <c r="B850" s="286">
        <v>42744.459236110997</v>
      </c>
      <c r="C850" s="287">
        <v>100</v>
      </c>
      <c r="D850" s="162">
        <f t="shared" si="13"/>
        <v>5</v>
      </c>
      <c r="E850" s="287">
        <v>95</v>
      </c>
      <c r="F850" s="288" t="s">
        <v>1750</v>
      </c>
    </row>
    <row r="851" spans="2:6">
      <c r="B851" s="286">
        <v>42744.45931713</v>
      </c>
      <c r="C851" s="287">
        <v>100</v>
      </c>
      <c r="D851" s="162">
        <f t="shared" si="13"/>
        <v>5</v>
      </c>
      <c r="E851" s="287">
        <v>95</v>
      </c>
      <c r="F851" s="288" t="s">
        <v>1367</v>
      </c>
    </row>
    <row r="852" spans="2:6">
      <c r="B852" s="286">
        <v>42744.459479167002</v>
      </c>
      <c r="C852" s="287">
        <v>350</v>
      </c>
      <c r="D852" s="162">
        <f t="shared" si="13"/>
        <v>17.5</v>
      </c>
      <c r="E852" s="287">
        <v>332.5</v>
      </c>
      <c r="F852" s="288" t="s">
        <v>2106</v>
      </c>
    </row>
    <row r="853" spans="2:6">
      <c r="B853" s="286">
        <v>42744.459502315003</v>
      </c>
      <c r="C853" s="287">
        <v>10</v>
      </c>
      <c r="D853" s="162">
        <f t="shared" si="13"/>
        <v>0.5</v>
      </c>
      <c r="E853" s="287">
        <v>9.5</v>
      </c>
      <c r="F853" s="288" t="s">
        <v>2107</v>
      </c>
    </row>
    <row r="854" spans="2:6">
      <c r="B854" s="286">
        <v>42744.459560185001</v>
      </c>
      <c r="C854" s="287">
        <v>100</v>
      </c>
      <c r="D854" s="162">
        <f t="shared" si="13"/>
        <v>4.9500000000000028</v>
      </c>
      <c r="E854" s="287">
        <v>95.05</v>
      </c>
      <c r="F854" s="288" t="s">
        <v>2108</v>
      </c>
    </row>
    <row r="855" spans="2:6">
      <c r="B855" s="286">
        <v>42744.495000000003</v>
      </c>
      <c r="C855" s="287">
        <v>250</v>
      </c>
      <c r="D855" s="162">
        <f t="shared" si="13"/>
        <v>12.5</v>
      </c>
      <c r="E855" s="287">
        <v>237.5</v>
      </c>
      <c r="F855" s="288" t="s">
        <v>2109</v>
      </c>
    </row>
    <row r="856" spans="2:6">
      <c r="B856" s="286">
        <v>42744.500972221998</v>
      </c>
      <c r="C856" s="287">
        <v>300</v>
      </c>
      <c r="D856" s="162">
        <f t="shared" si="13"/>
        <v>15</v>
      </c>
      <c r="E856" s="287">
        <v>285</v>
      </c>
      <c r="F856" s="288" t="s">
        <v>2110</v>
      </c>
    </row>
    <row r="857" spans="2:6">
      <c r="B857" s="286">
        <v>42744.546736110999</v>
      </c>
      <c r="C857" s="287">
        <v>500</v>
      </c>
      <c r="D857" s="162">
        <f t="shared" si="13"/>
        <v>24.75</v>
      </c>
      <c r="E857" s="287">
        <v>475.25</v>
      </c>
      <c r="F857" s="288" t="s">
        <v>2111</v>
      </c>
    </row>
    <row r="858" spans="2:6">
      <c r="B858" s="286">
        <v>42744.553865741</v>
      </c>
      <c r="C858" s="287">
        <v>50</v>
      </c>
      <c r="D858" s="162">
        <f t="shared" si="13"/>
        <v>2.5</v>
      </c>
      <c r="E858" s="287">
        <v>47.5</v>
      </c>
      <c r="F858" s="288" t="s">
        <v>2112</v>
      </c>
    </row>
    <row r="859" spans="2:6">
      <c r="B859" s="286">
        <v>42744.574224536998</v>
      </c>
      <c r="C859" s="287">
        <v>500</v>
      </c>
      <c r="D859" s="162">
        <f t="shared" si="13"/>
        <v>24.75</v>
      </c>
      <c r="E859" s="287">
        <v>475.25</v>
      </c>
      <c r="F859" s="288" t="s">
        <v>2113</v>
      </c>
    </row>
    <row r="860" spans="2:6">
      <c r="B860" s="286">
        <v>42744.575231481002</v>
      </c>
      <c r="C860" s="287">
        <v>1000</v>
      </c>
      <c r="D860" s="162">
        <f t="shared" si="13"/>
        <v>50</v>
      </c>
      <c r="E860" s="287">
        <v>950</v>
      </c>
      <c r="F860" s="288" t="s">
        <v>2114</v>
      </c>
    </row>
    <row r="861" spans="2:6">
      <c r="B861" s="286">
        <v>42744.604074073999</v>
      </c>
      <c r="C861" s="287">
        <v>3000</v>
      </c>
      <c r="D861" s="162">
        <f t="shared" si="13"/>
        <v>150</v>
      </c>
      <c r="E861" s="287">
        <v>2850</v>
      </c>
      <c r="F861" s="288" t="s">
        <v>2115</v>
      </c>
    </row>
    <row r="862" spans="2:6">
      <c r="B862" s="286">
        <v>42744.610787037003</v>
      </c>
      <c r="C862" s="287">
        <v>500</v>
      </c>
      <c r="D862" s="162">
        <f t="shared" si="13"/>
        <v>24.75</v>
      </c>
      <c r="E862" s="287">
        <v>475.25</v>
      </c>
      <c r="F862" s="288" t="s">
        <v>1915</v>
      </c>
    </row>
    <row r="863" spans="2:6">
      <c r="B863" s="286">
        <v>42744.618391204</v>
      </c>
      <c r="C863" s="287">
        <v>100</v>
      </c>
      <c r="D863" s="162">
        <f t="shared" si="13"/>
        <v>4.9500000000000028</v>
      </c>
      <c r="E863" s="287">
        <v>95.05</v>
      </c>
      <c r="F863" s="288" t="s">
        <v>2116</v>
      </c>
    </row>
    <row r="864" spans="2:6">
      <c r="B864" s="286">
        <v>42744.646238426001</v>
      </c>
      <c r="C864" s="287">
        <v>100</v>
      </c>
      <c r="D864" s="162">
        <f t="shared" si="13"/>
        <v>5</v>
      </c>
      <c r="E864" s="287">
        <v>95</v>
      </c>
      <c r="F864" s="288" t="s">
        <v>1818</v>
      </c>
    </row>
    <row r="865" spans="2:6">
      <c r="B865" s="286">
        <v>42744.657974537004</v>
      </c>
      <c r="C865" s="287">
        <v>1000</v>
      </c>
      <c r="D865" s="162">
        <f t="shared" si="13"/>
        <v>50</v>
      </c>
      <c r="E865" s="287">
        <v>950</v>
      </c>
      <c r="F865" s="288" t="s">
        <v>2117</v>
      </c>
    </row>
    <row r="866" spans="2:6">
      <c r="B866" s="286">
        <v>42744.659687500003</v>
      </c>
      <c r="C866" s="287">
        <v>300</v>
      </c>
      <c r="D866" s="162">
        <f t="shared" si="13"/>
        <v>15</v>
      </c>
      <c r="E866" s="287">
        <v>285</v>
      </c>
      <c r="F866" s="288" t="s">
        <v>2118</v>
      </c>
    </row>
    <row r="867" spans="2:6">
      <c r="B867" s="286">
        <v>42744.694490741</v>
      </c>
      <c r="C867" s="287">
        <v>35</v>
      </c>
      <c r="D867" s="162">
        <f t="shared" si="13"/>
        <v>2.4500000000000028</v>
      </c>
      <c r="E867" s="287">
        <v>32.549999999999997</v>
      </c>
      <c r="F867" s="288" t="s">
        <v>2119</v>
      </c>
    </row>
    <row r="868" spans="2:6">
      <c r="B868" s="286">
        <v>42744.695034721997</v>
      </c>
      <c r="C868" s="287">
        <v>50</v>
      </c>
      <c r="D868" s="162">
        <f t="shared" si="13"/>
        <v>2.5</v>
      </c>
      <c r="E868" s="287">
        <v>47.5</v>
      </c>
      <c r="F868" s="288" t="s">
        <v>2120</v>
      </c>
    </row>
    <row r="869" spans="2:6">
      <c r="B869" s="286">
        <v>42744.697592593002</v>
      </c>
      <c r="C869" s="287">
        <v>100</v>
      </c>
      <c r="D869" s="162">
        <f t="shared" si="13"/>
        <v>4.9500000000000028</v>
      </c>
      <c r="E869" s="287">
        <v>95.05</v>
      </c>
      <c r="F869" s="288" t="s">
        <v>2121</v>
      </c>
    </row>
    <row r="870" spans="2:6">
      <c r="B870" s="286">
        <v>42744.697662036997</v>
      </c>
      <c r="C870" s="287">
        <v>1800</v>
      </c>
      <c r="D870" s="162">
        <f t="shared" si="13"/>
        <v>90</v>
      </c>
      <c r="E870" s="287">
        <v>1710</v>
      </c>
      <c r="F870" s="288" t="s">
        <v>2122</v>
      </c>
    </row>
    <row r="871" spans="2:6">
      <c r="B871" s="286">
        <v>42744.731851851997</v>
      </c>
      <c r="C871" s="287">
        <v>50</v>
      </c>
      <c r="D871" s="162">
        <f t="shared" si="13"/>
        <v>2.5</v>
      </c>
      <c r="E871" s="287">
        <v>47.5</v>
      </c>
      <c r="F871" s="288" t="s">
        <v>2123</v>
      </c>
    </row>
    <row r="872" spans="2:6">
      <c r="B872" s="286">
        <v>42744.769664352003</v>
      </c>
      <c r="C872" s="287">
        <v>50</v>
      </c>
      <c r="D872" s="162">
        <f t="shared" si="13"/>
        <v>2.5</v>
      </c>
      <c r="E872" s="287">
        <v>47.5</v>
      </c>
      <c r="F872" s="288" t="s">
        <v>2124</v>
      </c>
    </row>
    <row r="873" spans="2:6">
      <c r="B873" s="286">
        <v>42744.773981480997</v>
      </c>
      <c r="C873" s="287">
        <v>300</v>
      </c>
      <c r="D873" s="162">
        <f t="shared" si="13"/>
        <v>14.850000000000023</v>
      </c>
      <c r="E873" s="287">
        <v>285.14999999999998</v>
      </c>
      <c r="F873" s="288" t="s">
        <v>2041</v>
      </c>
    </row>
    <row r="874" spans="2:6">
      <c r="B874" s="286">
        <v>42744.793321759003</v>
      </c>
      <c r="C874" s="287">
        <v>200</v>
      </c>
      <c r="D874" s="162">
        <f t="shared" si="13"/>
        <v>10</v>
      </c>
      <c r="E874" s="287">
        <v>190</v>
      </c>
      <c r="F874" s="288" t="s">
        <v>1491</v>
      </c>
    </row>
    <row r="875" spans="2:6">
      <c r="B875" s="286">
        <v>42744.798206018997</v>
      </c>
      <c r="C875" s="287">
        <v>300</v>
      </c>
      <c r="D875" s="162">
        <f t="shared" si="13"/>
        <v>21</v>
      </c>
      <c r="E875" s="287">
        <v>279</v>
      </c>
      <c r="F875" s="288" t="s">
        <v>1740</v>
      </c>
    </row>
    <row r="876" spans="2:6">
      <c r="B876" s="286">
        <v>42744.798738425998</v>
      </c>
      <c r="C876" s="287">
        <v>150</v>
      </c>
      <c r="D876" s="162">
        <f t="shared" si="13"/>
        <v>7.5</v>
      </c>
      <c r="E876" s="287">
        <v>142.5</v>
      </c>
      <c r="F876" s="288" t="s">
        <v>1491</v>
      </c>
    </row>
    <row r="877" spans="2:6">
      <c r="B877" s="286">
        <v>42744.822858795997</v>
      </c>
      <c r="C877" s="287">
        <v>50</v>
      </c>
      <c r="D877" s="162">
        <f t="shared" si="13"/>
        <v>2.5</v>
      </c>
      <c r="E877" s="287">
        <v>47.5</v>
      </c>
      <c r="F877" s="288" t="s">
        <v>2125</v>
      </c>
    </row>
    <row r="878" spans="2:6">
      <c r="B878" s="286">
        <v>42744.836053241001</v>
      </c>
      <c r="C878" s="287">
        <v>50</v>
      </c>
      <c r="D878" s="162">
        <f t="shared" si="13"/>
        <v>2.5</v>
      </c>
      <c r="E878" s="287">
        <v>47.5</v>
      </c>
      <c r="F878" s="288" t="s">
        <v>2126</v>
      </c>
    </row>
    <row r="879" spans="2:6">
      <c r="B879" s="286">
        <v>42744.843043981004</v>
      </c>
      <c r="C879" s="287">
        <v>100</v>
      </c>
      <c r="D879" s="162">
        <f t="shared" si="13"/>
        <v>4.9500000000000028</v>
      </c>
      <c r="E879" s="287">
        <v>95.05</v>
      </c>
      <c r="F879" s="288" t="s">
        <v>2127</v>
      </c>
    </row>
    <row r="880" spans="2:6">
      <c r="B880" s="286">
        <v>42744.844444444003</v>
      </c>
      <c r="C880" s="287">
        <v>99</v>
      </c>
      <c r="D880" s="162">
        <f t="shared" si="13"/>
        <v>4.9500000000000028</v>
      </c>
      <c r="E880" s="287">
        <v>94.05</v>
      </c>
      <c r="F880" s="288" t="s">
        <v>2128</v>
      </c>
    </row>
    <row r="881" spans="2:6">
      <c r="B881" s="286">
        <v>42744.8825</v>
      </c>
      <c r="C881" s="287">
        <v>100</v>
      </c>
      <c r="D881" s="162">
        <f t="shared" si="13"/>
        <v>5</v>
      </c>
      <c r="E881" s="287">
        <v>95</v>
      </c>
      <c r="F881" s="288" t="s">
        <v>2129</v>
      </c>
    </row>
    <row r="882" spans="2:6">
      <c r="B882" s="286">
        <v>42744.909236111002</v>
      </c>
      <c r="C882" s="287">
        <v>100</v>
      </c>
      <c r="D882" s="162">
        <f t="shared" si="13"/>
        <v>5</v>
      </c>
      <c r="E882" s="287">
        <v>95</v>
      </c>
      <c r="F882" s="288" t="s">
        <v>2130</v>
      </c>
    </row>
    <row r="883" spans="2:6">
      <c r="B883" s="286">
        <v>42744.940590277998</v>
      </c>
      <c r="C883" s="287">
        <v>500</v>
      </c>
      <c r="D883" s="162">
        <f t="shared" si="13"/>
        <v>25</v>
      </c>
      <c r="E883" s="287">
        <v>475</v>
      </c>
      <c r="F883" s="288" t="s">
        <v>1639</v>
      </c>
    </row>
    <row r="884" spans="2:6">
      <c r="B884" s="286">
        <v>42744.990289351997</v>
      </c>
      <c r="C884" s="287">
        <v>130</v>
      </c>
      <c r="D884" s="162">
        <f t="shared" si="13"/>
        <v>6.5</v>
      </c>
      <c r="E884" s="287">
        <v>123.5</v>
      </c>
      <c r="F884" s="288" t="s">
        <v>2131</v>
      </c>
    </row>
    <row r="885" spans="2:6">
      <c r="B885" s="286">
        <v>42745.333356481002</v>
      </c>
      <c r="C885" s="287">
        <v>50</v>
      </c>
      <c r="D885" s="162">
        <f t="shared" si="13"/>
        <v>2.5</v>
      </c>
      <c r="E885" s="287">
        <v>47.5</v>
      </c>
      <c r="F885" s="288" t="s">
        <v>2132</v>
      </c>
    </row>
    <row r="886" spans="2:6">
      <c r="B886" s="286">
        <v>42745.428171296</v>
      </c>
      <c r="C886" s="287">
        <v>500</v>
      </c>
      <c r="D886" s="162">
        <f t="shared" si="13"/>
        <v>25</v>
      </c>
      <c r="E886" s="287">
        <v>475</v>
      </c>
      <c r="F886" s="288" t="s">
        <v>2133</v>
      </c>
    </row>
    <row r="887" spans="2:6">
      <c r="B887" s="286">
        <v>42745.428206019002</v>
      </c>
      <c r="C887" s="287">
        <v>100</v>
      </c>
      <c r="D887" s="162">
        <f t="shared" si="13"/>
        <v>7</v>
      </c>
      <c r="E887" s="287">
        <v>93</v>
      </c>
      <c r="F887" s="288" t="s">
        <v>2134</v>
      </c>
    </row>
    <row r="888" spans="2:6">
      <c r="B888" s="286">
        <v>42745.443599537</v>
      </c>
      <c r="C888" s="287">
        <v>300</v>
      </c>
      <c r="D888" s="162">
        <f t="shared" si="13"/>
        <v>15</v>
      </c>
      <c r="E888" s="287">
        <v>285</v>
      </c>
      <c r="F888" s="288" t="s">
        <v>2135</v>
      </c>
    </row>
    <row r="889" spans="2:6">
      <c r="B889" s="286">
        <v>42745.458368056003</v>
      </c>
      <c r="C889" s="287">
        <v>300</v>
      </c>
      <c r="D889" s="162">
        <f t="shared" si="13"/>
        <v>21</v>
      </c>
      <c r="E889" s="287">
        <v>279</v>
      </c>
      <c r="F889" s="288" t="s">
        <v>2136</v>
      </c>
    </row>
    <row r="890" spans="2:6">
      <c r="B890" s="286">
        <v>42745.458437499998</v>
      </c>
      <c r="C890" s="287">
        <v>50</v>
      </c>
      <c r="D890" s="162">
        <f t="shared" si="13"/>
        <v>2.5</v>
      </c>
      <c r="E890" s="287">
        <v>47.5</v>
      </c>
      <c r="F890" s="288" t="s">
        <v>2137</v>
      </c>
    </row>
    <row r="891" spans="2:6">
      <c r="B891" s="286">
        <v>42745.458506944</v>
      </c>
      <c r="C891" s="287">
        <v>100</v>
      </c>
      <c r="D891" s="162">
        <f t="shared" si="13"/>
        <v>5</v>
      </c>
      <c r="E891" s="287">
        <v>95</v>
      </c>
      <c r="F891" s="288" t="s">
        <v>2138</v>
      </c>
    </row>
    <row r="892" spans="2:6">
      <c r="B892" s="286">
        <v>42745.458854167002</v>
      </c>
      <c r="C892" s="287">
        <v>200</v>
      </c>
      <c r="D892" s="162">
        <f t="shared" si="13"/>
        <v>9.9000000000000057</v>
      </c>
      <c r="E892" s="287">
        <v>190.1</v>
      </c>
      <c r="F892" s="288" t="s">
        <v>2139</v>
      </c>
    </row>
    <row r="893" spans="2:6">
      <c r="B893" s="286">
        <v>42745.458854167002</v>
      </c>
      <c r="C893" s="287">
        <v>100</v>
      </c>
      <c r="D893" s="162">
        <f t="shared" si="13"/>
        <v>5</v>
      </c>
      <c r="E893" s="287">
        <v>95</v>
      </c>
      <c r="F893" s="288" t="s">
        <v>1970</v>
      </c>
    </row>
    <row r="894" spans="2:6">
      <c r="B894" s="286">
        <v>42745.458912037</v>
      </c>
      <c r="C894" s="287">
        <v>50</v>
      </c>
      <c r="D894" s="162">
        <f t="shared" si="13"/>
        <v>2.4799999999999969</v>
      </c>
      <c r="E894" s="287">
        <v>47.52</v>
      </c>
      <c r="F894" s="288" t="s">
        <v>2140</v>
      </c>
    </row>
    <row r="895" spans="2:6">
      <c r="B895" s="286">
        <v>42745.459155092998</v>
      </c>
      <c r="C895" s="287">
        <v>100</v>
      </c>
      <c r="D895" s="162">
        <f t="shared" si="13"/>
        <v>4.9500000000000028</v>
      </c>
      <c r="E895" s="287">
        <v>95.05</v>
      </c>
      <c r="F895" s="288" t="s">
        <v>2141</v>
      </c>
    </row>
    <row r="896" spans="2:6">
      <c r="B896" s="286">
        <v>42745.459178240999</v>
      </c>
      <c r="C896" s="287">
        <v>50</v>
      </c>
      <c r="D896" s="162">
        <f t="shared" si="13"/>
        <v>2.4799999999999969</v>
      </c>
      <c r="E896" s="287">
        <v>47.52</v>
      </c>
      <c r="F896" s="288" t="s">
        <v>2142</v>
      </c>
    </row>
    <row r="897" spans="2:6">
      <c r="B897" s="286">
        <v>42745.459467592998</v>
      </c>
      <c r="C897" s="287">
        <v>150</v>
      </c>
      <c r="D897" s="162">
        <f t="shared" si="13"/>
        <v>7.5</v>
      </c>
      <c r="E897" s="287">
        <v>142.5</v>
      </c>
      <c r="F897" s="288" t="s">
        <v>2143</v>
      </c>
    </row>
    <row r="898" spans="2:6">
      <c r="B898" s="286">
        <v>42745.459675926002</v>
      </c>
      <c r="C898" s="287">
        <v>150</v>
      </c>
      <c r="D898" s="162">
        <f t="shared" si="13"/>
        <v>7.5</v>
      </c>
      <c r="E898" s="287">
        <v>142.5</v>
      </c>
      <c r="F898" s="288" t="s">
        <v>2144</v>
      </c>
    </row>
    <row r="899" spans="2:6">
      <c r="B899" s="286">
        <v>42745.465474536999</v>
      </c>
      <c r="C899" s="287">
        <v>300</v>
      </c>
      <c r="D899" s="162">
        <f t="shared" si="13"/>
        <v>15</v>
      </c>
      <c r="E899" s="287">
        <v>285</v>
      </c>
      <c r="F899" s="288" t="s">
        <v>2145</v>
      </c>
    </row>
    <row r="900" spans="2:6">
      <c r="B900" s="286">
        <v>42745.500034721998</v>
      </c>
      <c r="C900" s="287">
        <v>20</v>
      </c>
      <c r="D900" s="162">
        <f t="shared" si="13"/>
        <v>0.98999999999999844</v>
      </c>
      <c r="E900" s="287">
        <v>19.010000000000002</v>
      </c>
      <c r="F900" s="288" t="s">
        <v>2146</v>
      </c>
    </row>
    <row r="901" spans="2:6">
      <c r="B901" s="286">
        <v>42745.502557870001</v>
      </c>
      <c r="C901" s="287">
        <v>100</v>
      </c>
      <c r="D901" s="162">
        <f t="shared" si="13"/>
        <v>4.9500000000000028</v>
      </c>
      <c r="E901" s="287">
        <v>95.05</v>
      </c>
      <c r="F901" s="288" t="s">
        <v>2147</v>
      </c>
    </row>
    <row r="902" spans="2:6">
      <c r="B902" s="286">
        <v>42745.509120369999</v>
      </c>
      <c r="C902" s="287">
        <v>250</v>
      </c>
      <c r="D902" s="162">
        <f t="shared" ref="D902:D965" si="14">SUM(C902-E902)</f>
        <v>12.5</v>
      </c>
      <c r="E902" s="287">
        <v>237.5</v>
      </c>
      <c r="F902" s="288" t="s">
        <v>2148</v>
      </c>
    </row>
    <row r="903" spans="2:6">
      <c r="B903" s="286">
        <v>42745.511157407003</v>
      </c>
      <c r="C903" s="287">
        <v>50</v>
      </c>
      <c r="D903" s="162">
        <f t="shared" si="14"/>
        <v>2.5</v>
      </c>
      <c r="E903" s="287">
        <v>47.5</v>
      </c>
      <c r="F903" s="288" t="s">
        <v>2149</v>
      </c>
    </row>
    <row r="904" spans="2:6">
      <c r="B904" s="286">
        <v>42745.511539352003</v>
      </c>
      <c r="C904" s="287">
        <v>200</v>
      </c>
      <c r="D904" s="162">
        <f t="shared" si="14"/>
        <v>9.9000000000000057</v>
      </c>
      <c r="E904" s="287">
        <v>190.1</v>
      </c>
      <c r="F904" s="288" t="s">
        <v>2150</v>
      </c>
    </row>
    <row r="905" spans="2:6">
      <c r="B905" s="286">
        <v>42745.511898147997</v>
      </c>
      <c r="C905" s="287">
        <v>100</v>
      </c>
      <c r="D905" s="162">
        <f t="shared" si="14"/>
        <v>5</v>
      </c>
      <c r="E905" s="287">
        <v>95</v>
      </c>
      <c r="F905" s="288" t="s">
        <v>2151</v>
      </c>
    </row>
    <row r="906" spans="2:6">
      <c r="B906" s="286">
        <v>42745.548379630003</v>
      </c>
      <c r="C906" s="287">
        <v>50</v>
      </c>
      <c r="D906" s="162">
        <f t="shared" si="14"/>
        <v>2.5</v>
      </c>
      <c r="E906" s="287">
        <v>47.5</v>
      </c>
      <c r="F906" s="288" t="s">
        <v>2152</v>
      </c>
    </row>
    <row r="907" spans="2:6">
      <c r="B907" s="286">
        <v>42745.580150463</v>
      </c>
      <c r="C907" s="287">
        <v>123</v>
      </c>
      <c r="D907" s="162">
        <f t="shared" si="14"/>
        <v>6.0900000000000034</v>
      </c>
      <c r="E907" s="287">
        <v>116.91</v>
      </c>
      <c r="F907" s="288" t="s">
        <v>2153</v>
      </c>
    </row>
    <row r="908" spans="2:6">
      <c r="B908" s="286">
        <v>42745.581388888997</v>
      </c>
      <c r="C908" s="287">
        <v>30</v>
      </c>
      <c r="D908" s="162">
        <f t="shared" si="14"/>
        <v>1.5</v>
      </c>
      <c r="E908" s="287">
        <v>28.5</v>
      </c>
      <c r="F908" s="288" t="s">
        <v>2154</v>
      </c>
    </row>
    <row r="909" spans="2:6">
      <c r="B909" s="286">
        <v>42745.589768518999</v>
      </c>
      <c r="C909" s="287">
        <v>40</v>
      </c>
      <c r="D909" s="162">
        <f t="shared" si="14"/>
        <v>1.9799999999999969</v>
      </c>
      <c r="E909" s="287">
        <v>38.020000000000003</v>
      </c>
      <c r="F909" s="288" t="s">
        <v>2155</v>
      </c>
    </row>
    <row r="910" spans="2:6">
      <c r="B910" s="286">
        <v>42745.625034721998</v>
      </c>
      <c r="C910" s="287">
        <v>100</v>
      </c>
      <c r="D910" s="162">
        <f t="shared" si="14"/>
        <v>5</v>
      </c>
      <c r="E910" s="287">
        <v>95</v>
      </c>
      <c r="F910" s="288" t="s">
        <v>2156</v>
      </c>
    </row>
    <row r="911" spans="2:6">
      <c r="B911" s="286">
        <v>42745.629861111003</v>
      </c>
      <c r="C911" s="287">
        <v>300</v>
      </c>
      <c r="D911" s="162">
        <f t="shared" si="14"/>
        <v>14.850000000000023</v>
      </c>
      <c r="E911" s="287">
        <v>285.14999999999998</v>
      </c>
      <c r="F911" s="288" t="s">
        <v>2070</v>
      </c>
    </row>
    <row r="912" spans="2:6">
      <c r="B912" s="286">
        <v>42745.638229167002</v>
      </c>
      <c r="C912" s="287">
        <v>100</v>
      </c>
      <c r="D912" s="162">
        <f t="shared" si="14"/>
        <v>5</v>
      </c>
      <c r="E912" s="287">
        <v>95</v>
      </c>
      <c r="F912" s="288" t="s">
        <v>2157</v>
      </c>
    </row>
    <row r="913" spans="2:6">
      <c r="B913" s="286">
        <v>42745.644074074</v>
      </c>
      <c r="C913" s="287">
        <v>111</v>
      </c>
      <c r="D913" s="162">
        <f t="shared" si="14"/>
        <v>5.5499999999999972</v>
      </c>
      <c r="E913" s="287">
        <v>105.45</v>
      </c>
      <c r="F913" s="288" t="s">
        <v>2158</v>
      </c>
    </row>
    <row r="914" spans="2:6">
      <c r="B914" s="286">
        <v>42745.645752315002</v>
      </c>
      <c r="C914" s="287">
        <v>150</v>
      </c>
      <c r="D914" s="162">
        <f t="shared" si="14"/>
        <v>10.5</v>
      </c>
      <c r="E914" s="287">
        <v>139.5</v>
      </c>
      <c r="F914" s="288" t="s">
        <v>2159</v>
      </c>
    </row>
    <row r="915" spans="2:6">
      <c r="B915" s="286">
        <v>42745.666111111001</v>
      </c>
      <c r="C915" s="287">
        <v>50</v>
      </c>
      <c r="D915" s="162">
        <f t="shared" si="14"/>
        <v>2.5</v>
      </c>
      <c r="E915" s="287">
        <v>47.5</v>
      </c>
      <c r="F915" s="288" t="s">
        <v>1944</v>
      </c>
    </row>
    <row r="916" spans="2:6">
      <c r="B916" s="286">
        <v>42745.753449074</v>
      </c>
      <c r="C916" s="287">
        <v>150</v>
      </c>
      <c r="D916" s="162">
        <f t="shared" si="14"/>
        <v>10.5</v>
      </c>
      <c r="E916" s="287">
        <v>139.5</v>
      </c>
      <c r="F916" s="288" t="s">
        <v>2160</v>
      </c>
    </row>
    <row r="917" spans="2:6">
      <c r="B917" s="286">
        <v>42745.816851852003</v>
      </c>
      <c r="C917" s="287">
        <v>200</v>
      </c>
      <c r="D917" s="162">
        <f t="shared" si="14"/>
        <v>10</v>
      </c>
      <c r="E917" s="287">
        <v>190</v>
      </c>
      <c r="F917" s="288" t="s">
        <v>2161</v>
      </c>
    </row>
    <row r="918" spans="2:6">
      <c r="B918" s="286">
        <v>42745.818807869997</v>
      </c>
      <c r="C918" s="287">
        <v>5</v>
      </c>
      <c r="D918" s="162">
        <f t="shared" si="14"/>
        <v>0.25</v>
      </c>
      <c r="E918" s="287">
        <v>4.75</v>
      </c>
      <c r="F918" s="288" t="s">
        <v>2123</v>
      </c>
    </row>
    <row r="919" spans="2:6">
      <c r="B919" s="286">
        <v>42745.824722222002</v>
      </c>
      <c r="C919" s="287">
        <v>50</v>
      </c>
      <c r="D919" s="162">
        <f t="shared" si="14"/>
        <v>2.5</v>
      </c>
      <c r="E919" s="287">
        <v>47.5</v>
      </c>
      <c r="F919" s="288" t="s">
        <v>2162</v>
      </c>
    </row>
    <row r="920" spans="2:6">
      <c r="B920" s="286">
        <v>42745.847743056001</v>
      </c>
      <c r="C920" s="287">
        <v>500</v>
      </c>
      <c r="D920" s="162">
        <f t="shared" si="14"/>
        <v>25</v>
      </c>
      <c r="E920" s="287">
        <v>475</v>
      </c>
      <c r="F920" s="288" t="s">
        <v>2163</v>
      </c>
    </row>
    <row r="921" spans="2:6">
      <c r="B921" s="286">
        <v>42745.899155093</v>
      </c>
      <c r="C921" s="287">
        <v>500</v>
      </c>
      <c r="D921" s="162">
        <f t="shared" si="14"/>
        <v>25</v>
      </c>
      <c r="E921" s="287">
        <v>475</v>
      </c>
      <c r="F921" s="288" t="s">
        <v>2164</v>
      </c>
    </row>
    <row r="922" spans="2:6">
      <c r="B922" s="286">
        <v>42745.901608795997</v>
      </c>
      <c r="C922" s="287">
        <v>150</v>
      </c>
      <c r="D922" s="162">
        <f t="shared" si="14"/>
        <v>7.4300000000000068</v>
      </c>
      <c r="E922" s="287">
        <v>142.57</v>
      </c>
      <c r="F922" s="288" t="s">
        <v>2165</v>
      </c>
    </row>
    <row r="923" spans="2:6">
      <c r="B923" s="286">
        <v>42745.911689815002</v>
      </c>
      <c r="C923" s="287">
        <v>100</v>
      </c>
      <c r="D923" s="162">
        <f t="shared" si="14"/>
        <v>4.9500000000000028</v>
      </c>
      <c r="E923" s="287">
        <v>95.05</v>
      </c>
      <c r="F923" s="288" t="s">
        <v>2166</v>
      </c>
    </row>
    <row r="924" spans="2:6">
      <c r="B924" s="286">
        <v>42745.913275462997</v>
      </c>
      <c r="C924" s="287">
        <v>100</v>
      </c>
      <c r="D924" s="162">
        <f t="shared" si="14"/>
        <v>4.9500000000000028</v>
      </c>
      <c r="E924" s="287">
        <v>95.05</v>
      </c>
      <c r="F924" s="288" t="s">
        <v>2167</v>
      </c>
    </row>
    <row r="925" spans="2:6">
      <c r="B925" s="286">
        <v>42745.914305555998</v>
      </c>
      <c r="C925" s="287">
        <v>500</v>
      </c>
      <c r="D925" s="162">
        <f t="shared" si="14"/>
        <v>25</v>
      </c>
      <c r="E925" s="287">
        <v>475</v>
      </c>
      <c r="F925" s="288" t="s">
        <v>2168</v>
      </c>
    </row>
    <row r="926" spans="2:6">
      <c r="B926" s="286">
        <v>42745.937291667004</v>
      </c>
      <c r="C926" s="287">
        <v>200</v>
      </c>
      <c r="D926" s="162">
        <f t="shared" si="14"/>
        <v>10</v>
      </c>
      <c r="E926" s="287">
        <v>190</v>
      </c>
      <c r="F926" s="288" t="s">
        <v>2169</v>
      </c>
    </row>
    <row r="927" spans="2:6">
      <c r="B927" s="286">
        <v>42745.966388888999</v>
      </c>
      <c r="C927" s="287">
        <v>75</v>
      </c>
      <c r="D927" s="162">
        <f t="shared" si="14"/>
        <v>3.75</v>
      </c>
      <c r="E927" s="287">
        <v>71.25</v>
      </c>
      <c r="F927" s="288" t="s">
        <v>2061</v>
      </c>
    </row>
    <row r="928" spans="2:6">
      <c r="B928" s="286">
        <v>42746.028703704003</v>
      </c>
      <c r="C928" s="287">
        <v>70</v>
      </c>
      <c r="D928" s="162">
        <f t="shared" si="14"/>
        <v>4.9000000000000057</v>
      </c>
      <c r="E928" s="287">
        <v>65.099999999999994</v>
      </c>
      <c r="F928" s="288" t="s">
        <v>2170</v>
      </c>
    </row>
    <row r="929" spans="2:6">
      <c r="B929" s="286">
        <v>42746.038576389001</v>
      </c>
      <c r="C929" s="287">
        <v>100</v>
      </c>
      <c r="D929" s="162">
        <f t="shared" si="14"/>
        <v>5</v>
      </c>
      <c r="E929" s="287">
        <v>95</v>
      </c>
      <c r="F929" s="288" t="s">
        <v>2091</v>
      </c>
    </row>
    <row r="930" spans="2:6">
      <c r="B930" s="286">
        <v>42746.265370369998</v>
      </c>
      <c r="C930" s="287">
        <v>200</v>
      </c>
      <c r="D930" s="162">
        <f t="shared" si="14"/>
        <v>10</v>
      </c>
      <c r="E930" s="287">
        <v>190</v>
      </c>
      <c r="F930" s="288" t="s">
        <v>2171</v>
      </c>
    </row>
    <row r="931" spans="2:6">
      <c r="B931" s="286">
        <v>42746.279259258998</v>
      </c>
      <c r="C931" s="287">
        <v>50</v>
      </c>
      <c r="D931" s="162">
        <f t="shared" si="14"/>
        <v>2.5</v>
      </c>
      <c r="E931" s="287">
        <v>47.5</v>
      </c>
      <c r="F931" s="288" t="s">
        <v>2172</v>
      </c>
    </row>
    <row r="932" spans="2:6">
      <c r="B932" s="286">
        <v>42746.281122685003</v>
      </c>
      <c r="C932" s="287">
        <v>50</v>
      </c>
      <c r="D932" s="162">
        <f t="shared" si="14"/>
        <v>2.5</v>
      </c>
      <c r="E932" s="287">
        <v>47.5</v>
      </c>
      <c r="F932" s="288" t="s">
        <v>2173</v>
      </c>
    </row>
    <row r="933" spans="2:6">
      <c r="B933" s="286">
        <v>42746.340474536999</v>
      </c>
      <c r="C933" s="287">
        <v>20</v>
      </c>
      <c r="D933" s="162">
        <f t="shared" si="14"/>
        <v>1</v>
      </c>
      <c r="E933" s="287">
        <v>19</v>
      </c>
      <c r="F933" s="288" t="s">
        <v>2154</v>
      </c>
    </row>
    <row r="934" spans="2:6">
      <c r="B934" s="286">
        <v>42746.340891204003</v>
      </c>
      <c r="C934" s="287">
        <v>20</v>
      </c>
      <c r="D934" s="162">
        <f t="shared" si="14"/>
        <v>1</v>
      </c>
      <c r="E934" s="287">
        <v>19</v>
      </c>
      <c r="F934" s="288" t="s">
        <v>2174</v>
      </c>
    </row>
    <row r="935" spans="2:6">
      <c r="B935" s="286">
        <v>42746.351793980997</v>
      </c>
      <c r="C935" s="287">
        <v>100</v>
      </c>
      <c r="D935" s="162">
        <f t="shared" si="14"/>
        <v>5</v>
      </c>
      <c r="E935" s="287">
        <v>95</v>
      </c>
      <c r="F935" s="288" t="s">
        <v>2175</v>
      </c>
    </row>
    <row r="936" spans="2:6">
      <c r="B936" s="286">
        <v>42746.365451389</v>
      </c>
      <c r="C936" s="287">
        <v>111</v>
      </c>
      <c r="D936" s="162">
        <f t="shared" si="14"/>
        <v>5.5499999999999972</v>
      </c>
      <c r="E936" s="287">
        <v>105.45</v>
      </c>
      <c r="F936" s="288" t="s">
        <v>1580</v>
      </c>
    </row>
    <row r="937" spans="2:6">
      <c r="B937" s="286">
        <v>42746.376539352001</v>
      </c>
      <c r="C937" s="287">
        <v>300</v>
      </c>
      <c r="D937" s="162">
        <f t="shared" si="14"/>
        <v>15</v>
      </c>
      <c r="E937" s="287">
        <v>285</v>
      </c>
      <c r="F937" s="288" t="s">
        <v>2176</v>
      </c>
    </row>
    <row r="938" spans="2:6">
      <c r="B938" s="286">
        <v>42746.386585647997</v>
      </c>
      <c r="C938" s="287">
        <v>50</v>
      </c>
      <c r="D938" s="162">
        <f t="shared" si="14"/>
        <v>2.5</v>
      </c>
      <c r="E938" s="287">
        <v>47.5</v>
      </c>
      <c r="F938" s="288" t="s">
        <v>2177</v>
      </c>
    </row>
    <row r="939" spans="2:6">
      <c r="B939" s="286">
        <v>42746.387175926</v>
      </c>
      <c r="C939" s="287">
        <v>50</v>
      </c>
      <c r="D939" s="162">
        <f t="shared" si="14"/>
        <v>2.5</v>
      </c>
      <c r="E939" s="287">
        <v>47.5</v>
      </c>
      <c r="F939" s="288" t="s">
        <v>2178</v>
      </c>
    </row>
    <row r="940" spans="2:6">
      <c r="B940" s="286">
        <v>42746.387418981001</v>
      </c>
      <c r="C940" s="287">
        <v>50</v>
      </c>
      <c r="D940" s="162">
        <f t="shared" si="14"/>
        <v>2.5</v>
      </c>
      <c r="E940" s="287">
        <v>47.5</v>
      </c>
      <c r="F940" s="288" t="s">
        <v>2179</v>
      </c>
    </row>
    <row r="941" spans="2:6">
      <c r="B941" s="286">
        <v>42746.387662036999</v>
      </c>
      <c r="C941" s="287">
        <v>50</v>
      </c>
      <c r="D941" s="162">
        <f t="shared" si="14"/>
        <v>2.5</v>
      </c>
      <c r="E941" s="287">
        <v>47.5</v>
      </c>
      <c r="F941" s="288" t="s">
        <v>2180</v>
      </c>
    </row>
    <row r="942" spans="2:6">
      <c r="B942" s="286">
        <v>42746.388344906998</v>
      </c>
      <c r="C942" s="287">
        <v>50</v>
      </c>
      <c r="D942" s="162">
        <f t="shared" si="14"/>
        <v>2.5</v>
      </c>
      <c r="E942" s="287">
        <v>47.5</v>
      </c>
      <c r="F942" s="288" t="s">
        <v>2181</v>
      </c>
    </row>
    <row r="943" spans="2:6">
      <c r="B943" s="286">
        <v>42746.388425926001</v>
      </c>
      <c r="C943" s="287">
        <v>50</v>
      </c>
      <c r="D943" s="162">
        <f t="shared" si="14"/>
        <v>2.5</v>
      </c>
      <c r="E943" s="287">
        <v>47.5</v>
      </c>
      <c r="F943" s="288" t="s">
        <v>2182</v>
      </c>
    </row>
    <row r="944" spans="2:6">
      <c r="B944" s="286">
        <v>42746.388449074002</v>
      </c>
      <c r="C944" s="287">
        <v>50</v>
      </c>
      <c r="D944" s="162">
        <f t="shared" si="14"/>
        <v>2.5</v>
      </c>
      <c r="E944" s="287">
        <v>47.5</v>
      </c>
      <c r="F944" s="288" t="s">
        <v>2183</v>
      </c>
    </row>
    <row r="945" spans="2:6">
      <c r="B945" s="286">
        <v>42746.388935185001</v>
      </c>
      <c r="C945" s="287">
        <v>50</v>
      </c>
      <c r="D945" s="162">
        <f t="shared" si="14"/>
        <v>2.5</v>
      </c>
      <c r="E945" s="287">
        <v>47.5</v>
      </c>
      <c r="F945" s="288" t="s">
        <v>2079</v>
      </c>
    </row>
    <row r="946" spans="2:6">
      <c r="B946" s="286">
        <v>42746.389108796</v>
      </c>
      <c r="C946" s="287">
        <v>50</v>
      </c>
      <c r="D946" s="162">
        <f t="shared" si="14"/>
        <v>2.5</v>
      </c>
      <c r="E946" s="287">
        <v>47.5</v>
      </c>
      <c r="F946" s="288" t="s">
        <v>2184</v>
      </c>
    </row>
    <row r="947" spans="2:6">
      <c r="B947" s="286">
        <v>42746.389374999999</v>
      </c>
      <c r="C947" s="287">
        <v>50</v>
      </c>
      <c r="D947" s="162">
        <f t="shared" si="14"/>
        <v>2.5</v>
      </c>
      <c r="E947" s="287">
        <v>47.5</v>
      </c>
      <c r="F947" s="288" t="s">
        <v>2185</v>
      </c>
    </row>
    <row r="948" spans="2:6">
      <c r="B948" s="286">
        <v>42746.389444444001</v>
      </c>
      <c r="C948" s="287">
        <v>50</v>
      </c>
      <c r="D948" s="162">
        <f t="shared" si="14"/>
        <v>2.5</v>
      </c>
      <c r="E948" s="287">
        <v>47.5</v>
      </c>
      <c r="F948" s="288" t="s">
        <v>1883</v>
      </c>
    </row>
    <row r="949" spans="2:6">
      <c r="B949" s="286">
        <v>42746.389988426003</v>
      </c>
      <c r="C949" s="287">
        <v>50</v>
      </c>
      <c r="D949" s="162">
        <f t="shared" si="14"/>
        <v>3.5</v>
      </c>
      <c r="E949" s="287">
        <v>46.5</v>
      </c>
      <c r="F949" s="288" t="s">
        <v>1416</v>
      </c>
    </row>
    <row r="950" spans="2:6">
      <c r="B950" s="286">
        <v>42746.390486110999</v>
      </c>
      <c r="C950" s="287">
        <v>100</v>
      </c>
      <c r="D950" s="162">
        <f t="shared" si="14"/>
        <v>5</v>
      </c>
      <c r="E950" s="287">
        <v>95</v>
      </c>
      <c r="F950" s="288" t="s">
        <v>1669</v>
      </c>
    </row>
    <row r="951" spans="2:6">
      <c r="B951" s="286">
        <v>42746.390555555998</v>
      </c>
      <c r="C951" s="287">
        <v>50</v>
      </c>
      <c r="D951" s="162">
        <f t="shared" si="14"/>
        <v>2.4799999999999969</v>
      </c>
      <c r="E951" s="287">
        <v>47.52</v>
      </c>
      <c r="F951" s="288" t="s">
        <v>2186</v>
      </c>
    </row>
    <row r="952" spans="2:6">
      <c r="B952" s="286">
        <v>42746.390844907</v>
      </c>
      <c r="C952" s="287">
        <v>50</v>
      </c>
      <c r="D952" s="162">
        <f t="shared" si="14"/>
        <v>2.5</v>
      </c>
      <c r="E952" s="287">
        <v>47.5</v>
      </c>
      <c r="F952" s="288" t="s">
        <v>2187</v>
      </c>
    </row>
    <row r="953" spans="2:6">
      <c r="B953" s="286">
        <v>42746.392118055999</v>
      </c>
      <c r="C953" s="287">
        <v>50</v>
      </c>
      <c r="D953" s="162">
        <f t="shared" si="14"/>
        <v>2.4799999999999969</v>
      </c>
      <c r="E953" s="287">
        <v>47.52</v>
      </c>
      <c r="F953" s="288" t="s">
        <v>2188</v>
      </c>
    </row>
    <row r="954" spans="2:6">
      <c r="B954" s="286">
        <v>42746.392442130003</v>
      </c>
      <c r="C954" s="287">
        <v>50</v>
      </c>
      <c r="D954" s="162">
        <f t="shared" si="14"/>
        <v>2.5</v>
      </c>
      <c r="E954" s="287">
        <v>47.5</v>
      </c>
      <c r="F954" s="288" t="s">
        <v>2189</v>
      </c>
    </row>
    <row r="955" spans="2:6">
      <c r="B955" s="286">
        <v>42746.393321759002</v>
      </c>
      <c r="C955" s="287">
        <v>50</v>
      </c>
      <c r="D955" s="162">
        <f t="shared" si="14"/>
        <v>2.5</v>
      </c>
      <c r="E955" s="287">
        <v>47.5</v>
      </c>
      <c r="F955" s="288" t="s">
        <v>2190</v>
      </c>
    </row>
    <row r="956" spans="2:6">
      <c r="B956" s="286">
        <v>42746.393564815</v>
      </c>
      <c r="C956" s="287">
        <v>50</v>
      </c>
      <c r="D956" s="162">
        <f t="shared" si="14"/>
        <v>3.5</v>
      </c>
      <c r="E956" s="287">
        <v>46.5</v>
      </c>
      <c r="F956" s="288" t="s">
        <v>2191</v>
      </c>
    </row>
    <row r="957" spans="2:6">
      <c r="B957" s="286">
        <v>42746.393611111002</v>
      </c>
      <c r="C957" s="287">
        <v>50</v>
      </c>
      <c r="D957" s="162">
        <f t="shared" si="14"/>
        <v>2.5</v>
      </c>
      <c r="E957" s="287">
        <v>47.5</v>
      </c>
      <c r="F957" s="288" t="s">
        <v>2192</v>
      </c>
    </row>
    <row r="958" spans="2:6">
      <c r="B958" s="286">
        <v>42746.393958332999</v>
      </c>
      <c r="C958" s="287">
        <v>50</v>
      </c>
      <c r="D958" s="162">
        <f t="shared" si="14"/>
        <v>2.5</v>
      </c>
      <c r="E958" s="287">
        <v>47.5</v>
      </c>
      <c r="F958" s="288" t="s">
        <v>2193</v>
      </c>
    </row>
    <row r="959" spans="2:6">
      <c r="B959" s="286">
        <v>42746.394918981001</v>
      </c>
      <c r="C959" s="287">
        <v>50</v>
      </c>
      <c r="D959" s="162">
        <f t="shared" si="14"/>
        <v>2.5</v>
      </c>
      <c r="E959" s="287">
        <v>47.5</v>
      </c>
      <c r="F959" s="288" t="s">
        <v>2194</v>
      </c>
    </row>
    <row r="960" spans="2:6">
      <c r="B960" s="286">
        <v>42746.395312499997</v>
      </c>
      <c r="C960" s="287">
        <v>50</v>
      </c>
      <c r="D960" s="162">
        <f t="shared" si="14"/>
        <v>2.4799999999999969</v>
      </c>
      <c r="E960" s="287">
        <v>47.52</v>
      </c>
      <c r="F960" s="288" t="s">
        <v>2195</v>
      </c>
    </row>
    <row r="961" spans="2:6">
      <c r="B961" s="286">
        <v>42746.396435185001</v>
      </c>
      <c r="C961" s="287">
        <v>50</v>
      </c>
      <c r="D961" s="162">
        <f t="shared" si="14"/>
        <v>2.5</v>
      </c>
      <c r="E961" s="287">
        <v>47.5</v>
      </c>
      <c r="F961" s="288" t="s">
        <v>2196</v>
      </c>
    </row>
    <row r="962" spans="2:6">
      <c r="B962" s="286">
        <v>42746.397129630001</v>
      </c>
      <c r="C962" s="287">
        <v>50</v>
      </c>
      <c r="D962" s="162">
        <f t="shared" si="14"/>
        <v>2.5</v>
      </c>
      <c r="E962" s="287">
        <v>47.5</v>
      </c>
      <c r="F962" s="288" t="s">
        <v>2197</v>
      </c>
    </row>
    <row r="963" spans="2:6">
      <c r="B963" s="286">
        <v>42746.397407406999</v>
      </c>
      <c r="C963" s="287">
        <v>50</v>
      </c>
      <c r="D963" s="162">
        <f t="shared" si="14"/>
        <v>2.5</v>
      </c>
      <c r="E963" s="287">
        <v>47.5</v>
      </c>
      <c r="F963" s="288" t="s">
        <v>2198</v>
      </c>
    </row>
    <row r="964" spans="2:6">
      <c r="B964" s="286">
        <v>42746.397905092999</v>
      </c>
      <c r="C964" s="287">
        <v>50</v>
      </c>
      <c r="D964" s="162">
        <f t="shared" si="14"/>
        <v>2.5</v>
      </c>
      <c r="E964" s="287">
        <v>47.5</v>
      </c>
      <c r="F964" s="288" t="s">
        <v>2199</v>
      </c>
    </row>
    <row r="965" spans="2:6">
      <c r="B965" s="286">
        <v>42746.398009258999</v>
      </c>
      <c r="C965" s="287">
        <v>50</v>
      </c>
      <c r="D965" s="162">
        <f t="shared" si="14"/>
        <v>2.4799999999999969</v>
      </c>
      <c r="E965" s="287">
        <v>47.52</v>
      </c>
      <c r="F965" s="288" t="s">
        <v>2200</v>
      </c>
    </row>
    <row r="966" spans="2:6">
      <c r="B966" s="286">
        <v>42746.398275462998</v>
      </c>
      <c r="C966" s="287">
        <v>50</v>
      </c>
      <c r="D966" s="162">
        <f t="shared" ref="D966:D1029" si="15">SUM(C966-E966)</f>
        <v>2.4799999999999969</v>
      </c>
      <c r="E966" s="287">
        <v>47.52</v>
      </c>
      <c r="F966" s="288" t="s">
        <v>2201</v>
      </c>
    </row>
    <row r="967" spans="2:6">
      <c r="B967" s="286">
        <v>42746.398333333003</v>
      </c>
      <c r="C967" s="287">
        <v>50</v>
      </c>
      <c r="D967" s="162">
        <f t="shared" si="15"/>
        <v>2.4799999999999969</v>
      </c>
      <c r="E967" s="287">
        <v>47.52</v>
      </c>
      <c r="F967" s="288" t="s">
        <v>2202</v>
      </c>
    </row>
    <row r="968" spans="2:6">
      <c r="B968" s="286">
        <v>42746.398518519003</v>
      </c>
      <c r="C968" s="287">
        <v>50</v>
      </c>
      <c r="D968" s="162">
        <f t="shared" si="15"/>
        <v>2.4799999999999969</v>
      </c>
      <c r="E968" s="287">
        <v>47.52</v>
      </c>
      <c r="F968" s="288" t="s">
        <v>2203</v>
      </c>
    </row>
    <row r="969" spans="2:6">
      <c r="B969" s="286">
        <v>42746.398530093</v>
      </c>
      <c r="C969" s="287">
        <v>50</v>
      </c>
      <c r="D969" s="162">
        <f t="shared" si="15"/>
        <v>2.4799999999999969</v>
      </c>
      <c r="E969" s="287">
        <v>47.52</v>
      </c>
      <c r="F969" s="288" t="s">
        <v>2204</v>
      </c>
    </row>
    <row r="970" spans="2:6">
      <c r="B970" s="286">
        <v>42746.398564814997</v>
      </c>
      <c r="C970" s="287">
        <v>50</v>
      </c>
      <c r="D970" s="162">
        <f t="shared" si="15"/>
        <v>2.5</v>
      </c>
      <c r="E970" s="287">
        <v>47.5</v>
      </c>
      <c r="F970" s="288" t="s">
        <v>2205</v>
      </c>
    </row>
    <row r="971" spans="2:6">
      <c r="B971" s="286">
        <v>42746.398784721998</v>
      </c>
      <c r="C971" s="287">
        <v>50</v>
      </c>
      <c r="D971" s="162">
        <f t="shared" si="15"/>
        <v>2.5</v>
      </c>
      <c r="E971" s="287">
        <v>47.5</v>
      </c>
      <c r="F971" s="288" t="s">
        <v>2206</v>
      </c>
    </row>
    <row r="972" spans="2:6">
      <c r="B972" s="286">
        <v>42746.398807869999</v>
      </c>
      <c r="C972" s="287">
        <v>50</v>
      </c>
      <c r="D972" s="162">
        <f t="shared" si="15"/>
        <v>2.5</v>
      </c>
      <c r="E972" s="287">
        <v>47.5</v>
      </c>
      <c r="F972" s="288" t="s">
        <v>2207</v>
      </c>
    </row>
    <row r="973" spans="2:6">
      <c r="B973" s="286">
        <v>42746.399351852</v>
      </c>
      <c r="C973" s="287">
        <v>50</v>
      </c>
      <c r="D973" s="162">
        <f t="shared" si="15"/>
        <v>2.5</v>
      </c>
      <c r="E973" s="287">
        <v>47.5</v>
      </c>
      <c r="F973" s="288" t="s">
        <v>2208</v>
      </c>
    </row>
    <row r="974" spans="2:6">
      <c r="B974" s="286">
        <v>42746.399594907001</v>
      </c>
      <c r="C974" s="287">
        <v>50</v>
      </c>
      <c r="D974" s="162">
        <f t="shared" si="15"/>
        <v>2.5</v>
      </c>
      <c r="E974" s="287">
        <v>47.5</v>
      </c>
      <c r="F974" s="288" t="s">
        <v>2209</v>
      </c>
    </row>
    <row r="975" spans="2:6">
      <c r="B975" s="286">
        <v>42746.400231480999</v>
      </c>
      <c r="C975" s="287">
        <v>50</v>
      </c>
      <c r="D975" s="162">
        <f t="shared" si="15"/>
        <v>2.5</v>
      </c>
      <c r="E975" s="287">
        <v>47.5</v>
      </c>
      <c r="F975" s="288" t="s">
        <v>2210</v>
      </c>
    </row>
    <row r="976" spans="2:6">
      <c r="B976" s="286">
        <v>42746.400324073998</v>
      </c>
      <c r="C976" s="287">
        <v>50</v>
      </c>
      <c r="D976" s="162">
        <f t="shared" si="15"/>
        <v>2.5</v>
      </c>
      <c r="E976" s="287">
        <v>47.5</v>
      </c>
      <c r="F976" s="288" t="s">
        <v>2211</v>
      </c>
    </row>
    <row r="977" spans="2:6">
      <c r="B977" s="286">
        <v>42746.400416666998</v>
      </c>
      <c r="C977" s="287">
        <v>50</v>
      </c>
      <c r="D977" s="162">
        <f t="shared" si="15"/>
        <v>2.4799999999999969</v>
      </c>
      <c r="E977" s="287">
        <v>47.52</v>
      </c>
      <c r="F977" s="288" t="s">
        <v>2212</v>
      </c>
    </row>
    <row r="978" spans="2:6">
      <c r="B978" s="286">
        <v>42746.400578704001</v>
      </c>
      <c r="C978" s="287">
        <v>50</v>
      </c>
      <c r="D978" s="162">
        <f t="shared" si="15"/>
        <v>2.5</v>
      </c>
      <c r="E978" s="287">
        <v>47.5</v>
      </c>
      <c r="F978" s="288" t="s">
        <v>2213</v>
      </c>
    </row>
    <row r="979" spans="2:6">
      <c r="B979" s="286">
        <v>42746.400833332998</v>
      </c>
      <c r="C979" s="287">
        <v>50</v>
      </c>
      <c r="D979" s="162">
        <f t="shared" si="15"/>
        <v>2.5</v>
      </c>
      <c r="E979" s="287">
        <v>47.5</v>
      </c>
      <c r="F979" s="288" t="s">
        <v>2214</v>
      </c>
    </row>
    <row r="980" spans="2:6">
      <c r="B980" s="286">
        <v>42746.400879629997</v>
      </c>
      <c r="C980" s="287">
        <v>50</v>
      </c>
      <c r="D980" s="162">
        <f t="shared" si="15"/>
        <v>2.5</v>
      </c>
      <c r="E980" s="287">
        <v>47.5</v>
      </c>
      <c r="F980" s="288" t="s">
        <v>2215</v>
      </c>
    </row>
    <row r="981" spans="2:6">
      <c r="B981" s="286">
        <v>42746.401111111001</v>
      </c>
      <c r="C981" s="287">
        <v>50</v>
      </c>
      <c r="D981" s="162">
        <f t="shared" si="15"/>
        <v>2.5</v>
      </c>
      <c r="E981" s="287">
        <v>47.5</v>
      </c>
      <c r="F981" s="288" t="s">
        <v>2216</v>
      </c>
    </row>
    <row r="982" spans="2:6">
      <c r="B982" s="286">
        <v>42746.401597222</v>
      </c>
      <c r="C982" s="287">
        <v>50</v>
      </c>
      <c r="D982" s="162">
        <f t="shared" si="15"/>
        <v>2.5</v>
      </c>
      <c r="E982" s="287">
        <v>47.5</v>
      </c>
      <c r="F982" s="288" t="s">
        <v>2217</v>
      </c>
    </row>
    <row r="983" spans="2:6">
      <c r="B983" s="286">
        <v>42746.401724536998</v>
      </c>
      <c r="C983" s="287">
        <v>50</v>
      </c>
      <c r="D983" s="162">
        <f t="shared" si="15"/>
        <v>2.5</v>
      </c>
      <c r="E983" s="287">
        <v>47.5</v>
      </c>
      <c r="F983" s="288" t="s">
        <v>2218</v>
      </c>
    </row>
    <row r="984" spans="2:6">
      <c r="B984" s="286">
        <v>42746.401759259003</v>
      </c>
      <c r="C984" s="287">
        <v>50</v>
      </c>
      <c r="D984" s="162">
        <f t="shared" si="15"/>
        <v>2.4799999999999969</v>
      </c>
      <c r="E984" s="287">
        <v>47.52</v>
      </c>
      <c r="F984" s="288" t="s">
        <v>2219</v>
      </c>
    </row>
    <row r="985" spans="2:6">
      <c r="B985" s="286">
        <v>42746.401851852002</v>
      </c>
      <c r="C985" s="287">
        <v>50</v>
      </c>
      <c r="D985" s="162">
        <f t="shared" si="15"/>
        <v>2.4799999999999969</v>
      </c>
      <c r="E985" s="287">
        <v>47.52</v>
      </c>
      <c r="F985" s="288" t="s">
        <v>2220</v>
      </c>
    </row>
    <row r="986" spans="2:6">
      <c r="B986" s="286">
        <v>42746.402164352003</v>
      </c>
      <c r="C986" s="287">
        <v>50</v>
      </c>
      <c r="D986" s="162">
        <f t="shared" si="15"/>
        <v>2.5</v>
      </c>
      <c r="E986" s="287">
        <v>47.5</v>
      </c>
      <c r="F986" s="288" t="s">
        <v>2221</v>
      </c>
    </row>
    <row r="987" spans="2:6">
      <c r="B987" s="286">
        <v>42746.402951388998</v>
      </c>
      <c r="C987" s="287">
        <v>50</v>
      </c>
      <c r="D987" s="162">
        <f t="shared" si="15"/>
        <v>3.5</v>
      </c>
      <c r="E987" s="287">
        <v>46.5</v>
      </c>
      <c r="F987" s="288" t="s">
        <v>2222</v>
      </c>
    </row>
    <row r="988" spans="2:6">
      <c r="B988" s="286">
        <v>42746.403298611003</v>
      </c>
      <c r="C988" s="287">
        <v>50</v>
      </c>
      <c r="D988" s="162">
        <f t="shared" si="15"/>
        <v>2.5</v>
      </c>
      <c r="E988" s="287">
        <v>47.5</v>
      </c>
      <c r="F988" s="288" t="s">
        <v>2223</v>
      </c>
    </row>
    <row r="989" spans="2:6">
      <c r="B989" s="286">
        <v>42746.403530092997</v>
      </c>
      <c r="C989" s="287">
        <v>200</v>
      </c>
      <c r="D989" s="162">
        <f t="shared" si="15"/>
        <v>10</v>
      </c>
      <c r="E989" s="287">
        <v>190</v>
      </c>
      <c r="F989" s="288" t="s">
        <v>2224</v>
      </c>
    </row>
    <row r="990" spans="2:6">
      <c r="B990" s="286">
        <v>42746.404537037</v>
      </c>
      <c r="C990" s="287">
        <v>50</v>
      </c>
      <c r="D990" s="162">
        <f t="shared" si="15"/>
        <v>2.5</v>
      </c>
      <c r="E990" s="287">
        <v>47.5</v>
      </c>
      <c r="F990" s="288" t="s">
        <v>2225</v>
      </c>
    </row>
    <row r="991" spans="2:6">
      <c r="B991" s="286">
        <v>42746.404664351998</v>
      </c>
      <c r="C991" s="287">
        <v>50</v>
      </c>
      <c r="D991" s="162">
        <f t="shared" si="15"/>
        <v>2.5</v>
      </c>
      <c r="E991" s="287">
        <v>47.5</v>
      </c>
      <c r="F991" s="288" t="s">
        <v>2224</v>
      </c>
    </row>
    <row r="992" spans="2:6">
      <c r="B992" s="286">
        <v>42746.405115740999</v>
      </c>
      <c r="C992" s="287">
        <v>50</v>
      </c>
      <c r="D992" s="162">
        <f t="shared" si="15"/>
        <v>2.4799999999999969</v>
      </c>
      <c r="E992" s="287">
        <v>47.52</v>
      </c>
      <c r="F992" s="288" t="s">
        <v>2226</v>
      </c>
    </row>
    <row r="993" spans="2:6">
      <c r="B993" s="286">
        <v>42746.405289351998</v>
      </c>
      <c r="C993" s="287">
        <v>50</v>
      </c>
      <c r="D993" s="162">
        <f t="shared" si="15"/>
        <v>2.5</v>
      </c>
      <c r="E993" s="287">
        <v>47.5</v>
      </c>
      <c r="F993" s="288" t="s">
        <v>1896</v>
      </c>
    </row>
    <row r="994" spans="2:6">
      <c r="B994" s="286">
        <v>42746.405381944001</v>
      </c>
      <c r="C994" s="287">
        <v>50</v>
      </c>
      <c r="D994" s="162">
        <f t="shared" si="15"/>
        <v>2.5</v>
      </c>
      <c r="E994" s="287">
        <v>47.5</v>
      </c>
      <c r="F994" s="288" t="s">
        <v>2227</v>
      </c>
    </row>
    <row r="995" spans="2:6">
      <c r="B995" s="286">
        <v>42746.405925926003</v>
      </c>
      <c r="C995" s="287">
        <v>50</v>
      </c>
      <c r="D995" s="162">
        <f t="shared" si="15"/>
        <v>2.5</v>
      </c>
      <c r="E995" s="287">
        <v>47.5</v>
      </c>
      <c r="F995" s="288" t="s">
        <v>1345</v>
      </c>
    </row>
    <row r="996" spans="2:6">
      <c r="B996" s="286">
        <v>42746.406412037002</v>
      </c>
      <c r="C996" s="287">
        <v>50</v>
      </c>
      <c r="D996" s="162">
        <f t="shared" si="15"/>
        <v>2.5</v>
      </c>
      <c r="E996" s="287">
        <v>47.5</v>
      </c>
      <c r="F996" s="288" t="s">
        <v>2228</v>
      </c>
    </row>
    <row r="997" spans="2:6">
      <c r="B997" s="286">
        <v>42746.406678241001</v>
      </c>
      <c r="C997" s="287">
        <v>50</v>
      </c>
      <c r="D997" s="162">
        <f t="shared" si="15"/>
        <v>2.5</v>
      </c>
      <c r="E997" s="287">
        <v>47.5</v>
      </c>
      <c r="F997" s="288" t="s">
        <v>2229</v>
      </c>
    </row>
    <row r="998" spans="2:6">
      <c r="B998" s="286">
        <v>42746.406967593</v>
      </c>
      <c r="C998" s="287">
        <v>50</v>
      </c>
      <c r="D998" s="162">
        <f t="shared" si="15"/>
        <v>2.4799999999999969</v>
      </c>
      <c r="E998" s="287">
        <v>47.52</v>
      </c>
      <c r="F998" s="288" t="s">
        <v>2230</v>
      </c>
    </row>
    <row r="999" spans="2:6">
      <c r="B999" s="286">
        <v>42746.407476852</v>
      </c>
      <c r="C999" s="287">
        <v>50</v>
      </c>
      <c r="D999" s="162">
        <f t="shared" si="15"/>
        <v>2.5</v>
      </c>
      <c r="E999" s="287">
        <v>47.5</v>
      </c>
      <c r="F999" s="288" t="s">
        <v>2231</v>
      </c>
    </row>
    <row r="1000" spans="2:6">
      <c r="B1000" s="286">
        <v>42746.40818287</v>
      </c>
      <c r="C1000" s="287">
        <v>50</v>
      </c>
      <c r="D1000" s="162">
        <f t="shared" si="15"/>
        <v>2.5</v>
      </c>
      <c r="E1000" s="287">
        <v>47.5</v>
      </c>
      <c r="F1000" s="288" t="s">
        <v>2232</v>
      </c>
    </row>
    <row r="1001" spans="2:6">
      <c r="B1001" s="286">
        <v>42746.409444443998</v>
      </c>
      <c r="C1001" s="287">
        <v>50</v>
      </c>
      <c r="D1001" s="162">
        <f t="shared" si="15"/>
        <v>2.5</v>
      </c>
      <c r="E1001" s="287">
        <v>47.5</v>
      </c>
      <c r="F1001" s="288" t="s">
        <v>2233</v>
      </c>
    </row>
    <row r="1002" spans="2:6">
      <c r="B1002" s="286">
        <v>42746.409907407004</v>
      </c>
      <c r="C1002" s="287">
        <v>50</v>
      </c>
      <c r="D1002" s="162">
        <f t="shared" si="15"/>
        <v>2.5</v>
      </c>
      <c r="E1002" s="287">
        <v>47.5</v>
      </c>
      <c r="F1002" s="288" t="s">
        <v>2234</v>
      </c>
    </row>
    <row r="1003" spans="2:6">
      <c r="B1003" s="286">
        <v>42746.410011574</v>
      </c>
      <c r="C1003" s="287">
        <v>50</v>
      </c>
      <c r="D1003" s="162">
        <f t="shared" si="15"/>
        <v>2.4799999999999969</v>
      </c>
      <c r="E1003" s="287">
        <v>47.52</v>
      </c>
      <c r="F1003" s="288" t="s">
        <v>2235</v>
      </c>
    </row>
    <row r="1004" spans="2:6">
      <c r="B1004" s="286">
        <v>42746.410046295998</v>
      </c>
      <c r="C1004" s="287">
        <v>50</v>
      </c>
      <c r="D1004" s="162">
        <f t="shared" si="15"/>
        <v>2.5</v>
      </c>
      <c r="E1004" s="287">
        <v>47.5</v>
      </c>
      <c r="F1004" s="288" t="s">
        <v>2236</v>
      </c>
    </row>
    <row r="1005" spans="2:6">
      <c r="B1005" s="286">
        <v>42746.410381943999</v>
      </c>
      <c r="C1005" s="287">
        <v>50</v>
      </c>
      <c r="D1005" s="162">
        <f t="shared" si="15"/>
        <v>2.4799999999999969</v>
      </c>
      <c r="E1005" s="287">
        <v>47.52</v>
      </c>
      <c r="F1005" s="288" t="s">
        <v>1586</v>
      </c>
    </row>
    <row r="1006" spans="2:6">
      <c r="B1006" s="286">
        <v>42746.410520833</v>
      </c>
      <c r="C1006" s="287">
        <v>50</v>
      </c>
      <c r="D1006" s="162">
        <f t="shared" si="15"/>
        <v>2.5</v>
      </c>
      <c r="E1006" s="287">
        <v>47.5</v>
      </c>
      <c r="F1006" s="288" t="s">
        <v>2234</v>
      </c>
    </row>
    <row r="1007" spans="2:6">
      <c r="B1007" s="286">
        <v>42746.410925926</v>
      </c>
      <c r="C1007" s="287">
        <v>50</v>
      </c>
      <c r="D1007" s="162">
        <f t="shared" si="15"/>
        <v>2.5</v>
      </c>
      <c r="E1007" s="287">
        <v>47.5</v>
      </c>
      <c r="F1007" s="288" t="s">
        <v>2234</v>
      </c>
    </row>
    <row r="1008" spans="2:6">
      <c r="B1008" s="286">
        <v>42746.411261574001</v>
      </c>
      <c r="C1008" s="287">
        <v>50</v>
      </c>
      <c r="D1008" s="162">
        <f t="shared" si="15"/>
        <v>2.5</v>
      </c>
      <c r="E1008" s="287">
        <v>47.5</v>
      </c>
      <c r="F1008" s="288" t="s">
        <v>2237</v>
      </c>
    </row>
    <row r="1009" spans="2:6">
      <c r="B1009" s="286">
        <v>42746.411412037</v>
      </c>
      <c r="C1009" s="287">
        <v>50</v>
      </c>
      <c r="D1009" s="162">
        <f t="shared" si="15"/>
        <v>2.5</v>
      </c>
      <c r="E1009" s="287">
        <v>47.5</v>
      </c>
      <c r="F1009" s="288" t="s">
        <v>2234</v>
      </c>
    </row>
    <row r="1010" spans="2:6">
      <c r="B1010" s="286">
        <v>42746.411469906998</v>
      </c>
      <c r="C1010" s="287">
        <v>50</v>
      </c>
      <c r="D1010" s="162">
        <f t="shared" si="15"/>
        <v>2.5</v>
      </c>
      <c r="E1010" s="287">
        <v>47.5</v>
      </c>
      <c r="F1010" s="288" t="s">
        <v>2238</v>
      </c>
    </row>
    <row r="1011" spans="2:6">
      <c r="B1011" s="286">
        <v>42746.411759258997</v>
      </c>
      <c r="C1011" s="287">
        <v>50</v>
      </c>
      <c r="D1011" s="162">
        <f t="shared" si="15"/>
        <v>2.5</v>
      </c>
      <c r="E1011" s="287">
        <v>47.5</v>
      </c>
      <c r="F1011" s="288" t="s">
        <v>2239</v>
      </c>
    </row>
    <row r="1012" spans="2:6">
      <c r="B1012" s="286">
        <v>42746.411782406998</v>
      </c>
      <c r="C1012" s="287">
        <v>50</v>
      </c>
      <c r="D1012" s="162">
        <f t="shared" si="15"/>
        <v>2.5</v>
      </c>
      <c r="E1012" s="287">
        <v>47.5</v>
      </c>
      <c r="F1012" s="288" t="s">
        <v>2240</v>
      </c>
    </row>
    <row r="1013" spans="2:6">
      <c r="B1013" s="286">
        <v>42746.411967592998</v>
      </c>
      <c r="C1013" s="287">
        <v>50</v>
      </c>
      <c r="D1013" s="162">
        <f t="shared" si="15"/>
        <v>2.5</v>
      </c>
      <c r="E1013" s="287">
        <v>47.5</v>
      </c>
      <c r="F1013" s="288" t="s">
        <v>2233</v>
      </c>
    </row>
    <row r="1014" spans="2:6">
      <c r="B1014" s="286">
        <v>42746.413344907</v>
      </c>
      <c r="C1014" s="287">
        <v>50</v>
      </c>
      <c r="D1014" s="162">
        <f t="shared" si="15"/>
        <v>2.4799999999999969</v>
      </c>
      <c r="E1014" s="287">
        <v>47.52</v>
      </c>
      <c r="F1014" s="288" t="s">
        <v>2241</v>
      </c>
    </row>
    <row r="1015" spans="2:6">
      <c r="B1015" s="286">
        <v>42746.41375</v>
      </c>
      <c r="C1015" s="287">
        <v>50</v>
      </c>
      <c r="D1015" s="162">
        <f t="shared" si="15"/>
        <v>2.5</v>
      </c>
      <c r="E1015" s="287">
        <v>47.5</v>
      </c>
      <c r="F1015" s="288" t="s">
        <v>2242</v>
      </c>
    </row>
    <row r="1016" spans="2:6">
      <c r="B1016" s="286">
        <v>42746.413865741</v>
      </c>
      <c r="C1016" s="287">
        <v>50</v>
      </c>
      <c r="D1016" s="162">
        <f t="shared" si="15"/>
        <v>2.4799999999999969</v>
      </c>
      <c r="E1016" s="287">
        <v>47.52</v>
      </c>
      <c r="F1016" s="288" t="s">
        <v>2243</v>
      </c>
    </row>
    <row r="1017" spans="2:6">
      <c r="B1017" s="286">
        <v>42746.413912037002</v>
      </c>
      <c r="C1017" s="287">
        <v>50</v>
      </c>
      <c r="D1017" s="162">
        <f t="shared" si="15"/>
        <v>2.5</v>
      </c>
      <c r="E1017" s="287">
        <v>47.5</v>
      </c>
      <c r="F1017" s="288" t="s">
        <v>2244</v>
      </c>
    </row>
    <row r="1018" spans="2:6">
      <c r="B1018" s="286">
        <v>42746.414641203999</v>
      </c>
      <c r="C1018" s="287">
        <v>50</v>
      </c>
      <c r="D1018" s="162">
        <f t="shared" si="15"/>
        <v>2.4799999999999969</v>
      </c>
      <c r="E1018" s="287">
        <v>47.52</v>
      </c>
      <c r="F1018" s="288" t="s">
        <v>2245</v>
      </c>
    </row>
    <row r="1019" spans="2:6">
      <c r="B1019" s="286">
        <v>42746.415069444003</v>
      </c>
      <c r="C1019" s="287">
        <v>50</v>
      </c>
      <c r="D1019" s="162">
        <f t="shared" si="15"/>
        <v>2.5</v>
      </c>
      <c r="E1019" s="287">
        <v>47.5</v>
      </c>
      <c r="F1019" s="288" t="s">
        <v>1901</v>
      </c>
    </row>
    <row r="1020" spans="2:6">
      <c r="B1020" s="286">
        <v>42746.415393518997</v>
      </c>
      <c r="C1020" s="287">
        <v>50</v>
      </c>
      <c r="D1020" s="162">
        <f t="shared" si="15"/>
        <v>2.5</v>
      </c>
      <c r="E1020" s="287">
        <v>47.5</v>
      </c>
      <c r="F1020" s="288" t="s">
        <v>2246</v>
      </c>
    </row>
    <row r="1021" spans="2:6">
      <c r="B1021" s="286">
        <v>42746.418356481001</v>
      </c>
      <c r="C1021" s="287">
        <v>50</v>
      </c>
      <c r="D1021" s="162">
        <f t="shared" si="15"/>
        <v>2.5</v>
      </c>
      <c r="E1021" s="287">
        <v>47.5</v>
      </c>
      <c r="F1021" s="288" t="s">
        <v>2247</v>
      </c>
    </row>
    <row r="1022" spans="2:6">
      <c r="B1022" s="286">
        <v>42746.418680556002</v>
      </c>
      <c r="C1022" s="287">
        <v>50</v>
      </c>
      <c r="D1022" s="162">
        <f t="shared" si="15"/>
        <v>2.5</v>
      </c>
      <c r="E1022" s="287">
        <v>47.5</v>
      </c>
      <c r="F1022" s="288" t="s">
        <v>2248</v>
      </c>
    </row>
    <row r="1023" spans="2:6">
      <c r="B1023" s="286">
        <v>42746.420532406999</v>
      </c>
      <c r="C1023" s="287">
        <v>50</v>
      </c>
      <c r="D1023" s="162">
        <f t="shared" si="15"/>
        <v>2.5</v>
      </c>
      <c r="E1023" s="287">
        <v>47.5</v>
      </c>
      <c r="F1023" s="288" t="s">
        <v>2249</v>
      </c>
    </row>
    <row r="1024" spans="2:6">
      <c r="B1024" s="286">
        <v>42746.421168981004</v>
      </c>
      <c r="C1024" s="287">
        <v>50</v>
      </c>
      <c r="D1024" s="162">
        <f t="shared" si="15"/>
        <v>3.5</v>
      </c>
      <c r="E1024" s="287">
        <v>46.5</v>
      </c>
      <c r="F1024" s="288" t="s">
        <v>2250</v>
      </c>
    </row>
    <row r="1025" spans="2:6">
      <c r="B1025" s="286">
        <v>42746.421168981004</v>
      </c>
      <c r="C1025" s="287">
        <v>50</v>
      </c>
      <c r="D1025" s="162">
        <f t="shared" si="15"/>
        <v>3.5</v>
      </c>
      <c r="E1025" s="287">
        <v>46.5</v>
      </c>
      <c r="F1025" s="288" t="s">
        <v>2251</v>
      </c>
    </row>
    <row r="1026" spans="2:6">
      <c r="B1026" s="286">
        <v>42746.421388889001</v>
      </c>
      <c r="C1026" s="287">
        <v>50</v>
      </c>
      <c r="D1026" s="162">
        <f t="shared" si="15"/>
        <v>2.5</v>
      </c>
      <c r="E1026" s="287">
        <v>47.5</v>
      </c>
      <c r="F1026" s="288" t="s">
        <v>2252</v>
      </c>
    </row>
    <row r="1027" spans="2:6">
      <c r="B1027" s="286">
        <v>42746.422141203999</v>
      </c>
      <c r="C1027" s="287">
        <v>50</v>
      </c>
      <c r="D1027" s="162">
        <f t="shared" si="15"/>
        <v>2.5</v>
      </c>
      <c r="E1027" s="287">
        <v>47.5</v>
      </c>
      <c r="F1027" s="288" t="s">
        <v>2253</v>
      </c>
    </row>
    <row r="1028" spans="2:6">
      <c r="B1028" s="286">
        <v>42746.422222221998</v>
      </c>
      <c r="C1028" s="287">
        <v>50</v>
      </c>
      <c r="D1028" s="162">
        <f t="shared" si="15"/>
        <v>2.5</v>
      </c>
      <c r="E1028" s="287">
        <v>47.5</v>
      </c>
      <c r="F1028" s="288" t="s">
        <v>2254</v>
      </c>
    </row>
    <row r="1029" spans="2:6">
      <c r="B1029" s="286">
        <v>42746.422372685003</v>
      </c>
      <c r="C1029" s="287">
        <v>50</v>
      </c>
      <c r="D1029" s="162">
        <f t="shared" si="15"/>
        <v>2.5</v>
      </c>
      <c r="E1029" s="287">
        <v>47.5</v>
      </c>
      <c r="F1029" s="288" t="s">
        <v>2255</v>
      </c>
    </row>
    <row r="1030" spans="2:6">
      <c r="B1030" s="286">
        <v>42746.422442130002</v>
      </c>
      <c r="C1030" s="287">
        <v>50</v>
      </c>
      <c r="D1030" s="162">
        <f t="shared" ref="D1030:D1093" si="16">SUM(C1030-E1030)</f>
        <v>2.5</v>
      </c>
      <c r="E1030" s="287">
        <v>47.5</v>
      </c>
      <c r="F1030" s="288" t="s">
        <v>2256</v>
      </c>
    </row>
    <row r="1031" spans="2:6">
      <c r="B1031" s="286">
        <v>42746.422800925997</v>
      </c>
      <c r="C1031" s="287">
        <v>50</v>
      </c>
      <c r="D1031" s="162">
        <f t="shared" si="16"/>
        <v>2.5</v>
      </c>
      <c r="E1031" s="287">
        <v>47.5</v>
      </c>
      <c r="F1031" s="288" t="s">
        <v>2257</v>
      </c>
    </row>
    <row r="1032" spans="2:6">
      <c r="B1032" s="286">
        <v>42746.423009259001</v>
      </c>
      <c r="C1032" s="287">
        <v>50</v>
      </c>
      <c r="D1032" s="162">
        <f t="shared" si="16"/>
        <v>2.5</v>
      </c>
      <c r="E1032" s="287">
        <v>47.5</v>
      </c>
      <c r="F1032" s="288" t="s">
        <v>2258</v>
      </c>
    </row>
    <row r="1033" spans="2:6">
      <c r="B1033" s="286">
        <v>42746.423287037003</v>
      </c>
      <c r="C1033" s="287">
        <v>50</v>
      </c>
      <c r="D1033" s="162">
        <f t="shared" si="16"/>
        <v>2.5</v>
      </c>
      <c r="E1033" s="287">
        <v>47.5</v>
      </c>
      <c r="F1033" s="288" t="s">
        <v>2259</v>
      </c>
    </row>
    <row r="1034" spans="2:6">
      <c r="B1034" s="286">
        <v>42746.423541666998</v>
      </c>
      <c r="C1034" s="287">
        <v>50</v>
      </c>
      <c r="D1034" s="162">
        <f t="shared" si="16"/>
        <v>2.4799999999999969</v>
      </c>
      <c r="E1034" s="287">
        <v>47.52</v>
      </c>
      <c r="F1034" s="288" t="s">
        <v>2260</v>
      </c>
    </row>
    <row r="1035" spans="2:6">
      <c r="B1035" s="286">
        <v>42746.423645832998</v>
      </c>
      <c r="C1035" s="287">
        <v>300</v>
      </c>
      <c r="D1035" s="162">
        <f t="shared" si="16"/>
        <v>15</v>
      </c>
      <c r="E1035" s="287">
        <v>285</v>
      </c>
      <c r="F1035" s="288" t="s">
        <v>2261</v>
      </c>
    </row>
    <row r="1036" spans="2:6">
      <c r="B1036" s="286">
        <v>42746.423668980999</v>
      </c>
      <c r="C1036" s="287">
        <v>50</v>
      </c>
      <c r="D1036" s="162">
        <f t="shared" si="16"/>
        <v>2.5</v>
      </c>
      <c r="E1036" s="287">
        <v>47.5</v>
      </c>
      <c r="F1036" s="288" t="s">
        <v>2262</v>
      </c>
    </row>
    <row r="1037" spans="2:6">
      <c r="B1037" s="286">
        <v>42746.423784721999</v>
      </c>
      <c r="C1037" s="287">
        <v>50</v>
      </c>
      <c r="D1037" s="162">
        <f t="shared" si="16"/>
        <v>2.5</v>
      </c>
      <c r="E1037" s="287">
        <v>47.5</v>
      </c>
      <c r="F1037" s="288" t="s">
        <v>2263</v>
      </c>
    </row>
    <row r="1038" spans="2:6">
      <c r="B1038" s="286">
        <v>42746.423831018998</v>
      </c>
      <c r="C1038" s="287">
        <v>50</v>
      </c>
      <c r="D1038" s="162">
        <f t="shared" si="16"/>
        <v>2.5</v>
      </c>
      <c r="E1038" s="287">
        <v>47.5</v>
      </c>
      <c r="F1038" s="288" t="s">
        <v>2264</v>
      </c>
    </row>
    <row r="1039" spans="2:6">
      <c r="B1039" s="286">
        <v>42746.423842593002</v>
      </c>
      <c r="C1039" s="287">
        <v>50</v>
      </c>
      <c r="D1039" s="162">
        <f t="shared" si="16"/>
        <v>2.5</v>
      </c>
      <c r="E1039" s="287">
        <v>47.5</v>
      </c>
      <c r="F1039" s="288" t="s">
        <v>2145</v>
      </c>
    </row>
    <row r="1040" spans="2:6">
      <c r="B1040" s="286">
        <v>42746.423877314999</v>
      </c>
      <c r="C1040" s="287">
        <v>50</v>
      </c>
      <c r="D1040" s="162">
        <f t="shared" si="16"/>
        <v>2.4799999999999969</v>
      </c>
      <c r="E1040" s="287">
        <v>47.52</v>
      </c>
      <c r="F1040" s="288" t="s">
        <v>2265</v>
      </c>
    </row>
    <row r="1041" spans="2:6">
      <c r="B1041" s="286">
        <v>42746.424432870001</v>
      </c>
      <c r="C1041" s="287">
        <v>50</v>
      </c>
      <c r="D1041" s="162">
        <f t="shared" si="16"/>
        <v>2.5</v>
      </c>
      <c r="E1041" s="287">
        <v>47.5</v>
      </c>
      <c r="F1041" s="288" t="s">
        <v>2266</v>
      </c>
    </row>
    <row r="1042" spans="2:6">
      <c r="B1042" s="286">
        <v>42746.425543981</v>
      </c>
      <c r="C1042" s="287">
        <v>50</v>
      </c>
      <c r="D1042" s="162">
        <f t="shared" si="16"/>
        <v>2.5</v>
      </c>
      <c r="E1042" s="287">
        <v>47.5</v>
      </c>
      <c r="F1042" s="288" t="s">
        <v>2267</v>
      </c>
    </row>
    <row r="1043" spans="2:6">
      <c r="B1043" s="286">
        <v>42746.426099536999</v>
      </c>
      <c r="C1043" s="287">
        <v>50</v>
      </c>
      <c r="D1043" s="162">
        <f t="shared" si="16"/>
        <v>3.5</v>
      </c>
      <c r="E1043" s="287">
        <v>46.5</v>
      </c>
      <c r="F1043" s="288" t="s">
        <v>2268</v>
      </c>
    </row>
    <row r="1044" spans="2:6">
      <c r="B1044" s="286">
        <v>42746.426145833</v>
      </c>
      <c r="C1044" s="287">
        <v>50</v>
      </c>
      <c r="D1044" s="162">
        <f t="shared" si="16"/>
        <v>2.5</v>
      </c>
      <c r="E1044" s="287">
        <v>47.5</v>
      </c>
      <c r="F1044" s="288" t="s">
        <v>2269</v>
      </c>
    </row>
    <row r="1045" spans="2:6">
      <c r="B1045" s="286">
        <v>42746.426377315001</v>
      </c>
      <c r="C1045" s="287">
        <v>50</v>
      </c>
      <c r="D1045" s="162">
        <f t="shared" si="16"/>
        <v>2.5</v>
      </c>
      <c r="E1045" s="287">
        <v>47.5</v>
      </c>
      <c r="F1045" s="288" t="s">
        <v>2270</v>
      </c>
    </row>
    <row r="1046" spans="2:6">
      <c r="B1046" s="286">
        <v>42746.426817129999</v>
      </c>
      <c r="C1046" s="287">
        <v>50</v>
      </c>
      <c r="D1046" s="162">
        <f t="shared" si="16"/>
        <v>2.5</v>
      </c>
      <c r="E1046" s="287">
        <v>47.5</v>
      </c>
      <c r="F1046" s="288" t="s">
        <v>2271</v>
      </c>
    </row>
    <row r="1047" spans="2:6">
      <c r="B1047" s="286">
        <v>42746.428611110998</v>
      </c>
      <c r="C1047" s="287">
        <v>50</v>
      </c>
      <c r="D1047" s="162">
        <f t="shared" si="16"/>
        <v>2.5</v>
      </c>
      <c r="E1047" s="287">
        <v>47.5</v>
      </c>
      <c r="F1047" s="288" t="s">
        <v>2272</v>
      </c>
    </row>
    <row r="1048" spans="2:6">
      <c r="B1048" s="286">
        <v>42746.428958333003</v>
      </c>
      <c r="C1048" s="287">
        <v>50</v>
      </c>
      <c r="D1048" s="162">
        <f t="shared" si="16"/>
        <v>2.5</v>
      </c>
      <c r="E1048" s="287">
        <v>47.5</v>
      </c>
      <c r="F1048" s="288" t="s">
        <v>2273</v>
      </c>
    </row>
    <row r="1049" spans="2:6">
      <c r="B1049" s="286">
        <v>42746.429027778002</v>
      </c>
      <c r="C1049" s="287">
        <v>50</v>
      </c>
      <c r="D1049" s="162">
        <f t="shared" si="16"/>
        <v>2.5</v>
      </c>
      <c r="E1049" s="287">
        <v>47.5</v>
      </c>
      <c r="F1049" s="288" t="s">
        <v>2274</v>
      </c>
    </row>
    <row r="1050" spans="2:6">
      <c r="B1050" s="286">
        <v>42746.429247685002</v>
      </c>
      <c r="C1050" s="287">
        <v>50</v>
      </c>
      <c r="D1050" s="162">
        <f t="shared" si="16"/>
        <v>2.5</v>
      </c>
      <c r="E1050" s="287">
        <v>47.5</v>
      </c>
      <c r="F1050" s="288" t="s">
        <v>2275</v>
      </c>
    </row>
    <row r="1051" spans="2:6">
      <c r="B1051" s="286">
        <v>42746.430034721998</v>
      </c>
      <c r="C1051" s="287">
        <v>300</v>
      </c>
      <c r="D1051" s="162">
        <f t="shared" si="16"/>
        <v>15</v>
      </c>
      <c r="E1051" s="287">
        <v>285</v>
      </c>
      <c r="F1051" s="288" t="s">
        <v>2109</v>
      </c>
    </row>
    <row r="1052" spans="2:6">
      <c r="B1052" s="286">
        <v>42746.430277778003</v>
      </c>
      <c r="C1052" s="287">
        <v>50</v>
      </c>
      <c r="D1052" s="162">
        <f t="shared" si="16"/>
        <v>2.5</v>
      </c>
      <c r="E1052" s="287">
        <v>47.5</v>
      </c>
      <c r="F1052" s="288" t="s">
        <v>2276</v>
      </c>
    </row>
    <row r="1053" spans="2:6">
      <c r="B1053" s="286">
        <v>42746.430428241001</v>
      </c>
      <c r="C1053" s="287">
        <v>50</v>
      </c>
      <c r="D1053" s="162">
        <f t="shared" si="16"/>
        <v>2.5</v>
      </c>
      <c r="E1053" s="287">
        <v>47.5</v>
      </c>
      <c r="F1053" s="288" t="s">
        <v>2187</v>
      </c>
    </row>
    <row r="1054" spans="2:6">
      <c r="B1054" s="286">
        <v>42746.430555555999</v>
      </c>
      <c r="C1054" s="287">
        <v>50</v>
      </c>
      <c r="D1054" s="162">
        <f t="shared" si="16"/>
        <v>2.5</v>
      </c>
      <c r="E1054" s="287">
        <v>47.5</v>
      </c>
      <c r="F1054" s="288" t="s">
        <v>2277</v>
      </c>
    </row>
    <row r="1055" spans="2:6">
      <c r="B1055" s="286">
        <v>42746.431053241002</v>
      </c>
      <c r="C1055" s="287">
        <v>50</v>
      </c>
      <c r="D1055" s="162">
        <f t="shared" si="16"/>
        <v>2.5</v>
      </c>
      <c r="E1055" s="287">
        <v>47.5</v>
      </c>
      <c r="F1055" s="288" t="s">
        <v>2278</v>
      </c>
    </row>
    <row r="1056" spans="2:6">
      <c r="B1056" s="286">
        <v>42746.431666666998</v>
      </c>
      <c r="C1056" s="287">
        <v>50</v>
      </c>
      <c r="D1056" s="162">
        <f t="shared" si="16"/>
        <v>2.5</v>
      </c>
      <c r="E1056" s="287">
        <v>47.5</v>
      </c>
      <c r="F1056" s="288" t="s">
        <v>2279</v>
      </c>
    </row>
    <row r="1057" spans="2:6">
      <c r="B1057" s="286">
        <v>42746.432256943997</v>
      </c>
      <c r="C1057" s="287">
        <v>1000</v>
      </c>
      <c r="D1057" s="162">
        <f t="shared" si="16"/>
        <v>50</v>
      </c>
      <c r="E1057" s="287">
        <v>950</v>
      </c>
      <c r="F1057" s="288" t="s">
        <v>2280</v>
      </c>
    </row>
    <row r="1058" spans="2:6">
      <c r="B1058" s="286">
        <v>42746.432893518999</v>
      </c>
      <c r="C1058" s="287">
        <v>50</v>
      </c>
      <c r="D1058" s="162">
        <f t="shared" si="16"/>
        <v>2.5</v>
      </c>
      <c r="E1058" s="287">
        <v>47.5</v>
      </c>
      <c r="F1058" s="288" t="s">
        <v>2281</v>
      </c>
    </row>
    <row r="1059" spans="2:6">
      <c r="B1059" s="286">
        <v>42746.433368056001</v>
      </c>
      <c r="C1059" s="287">
        <v>50</v>
      </c>
      <c r="D1059" s="162">
        <f t="shared" si="16"/>
        <v>2.5</v>
      </c>
      <c r="E1059" s="287">
        <v>47.5</v>
      </c>
      <c r="F1059" s="288" t="s">
        <v>2282</v>
      </c>
    </row>
    <row r="1060" spans="2:6">
      <c r="B1060" s="286">
        <v>42746.433657406997</v>
      </c>
      <c r="C1060" s="287">
        <v>50</v>
      </c>
      <c r="D1060" s="162">
        <f t="shared" si="16"/>
        <v>2.5</v>
      </c>
      <c r="E1060" s="287">
        <v>47.5</v>
      </c>
      <c r="F1060" s="288" t="s">
        <v>2283</v>
      </c>
    </row>
    <row r="1061" spans="2:6">
      <c r="B1061" s="286">
        <v>42746.434108795998</v>
      </c>
      <c r="C1061" s="287">
        <v>50</v>
      </c>
      <c r="D1061" s="162">
        <f t="shared" si="16"/>
        <v>2.5</v>
      </c>
      <c r="E1061" s="287">
        <v>47.5</v>
      </c>
      <c r="F1061" s="288" t="s">
        <v>2284</v>
      </c>
    </row>
    <row r="1062" spans="2:6">
      <c r="B1062" s="286">
        <v>42746.434166667001</v>
      </c>
      <c r="C1062" s="287">
        <v>50</v>
      </c>
      <c r="D1062" s="162">
        <f t="shared" si="16"/>
        <v>2.5</v>
      </c>
      <c r="E1062" s="287">
        <v>47.5</v>
      </c>
      <c r="F1062" s="288" t="s">
        <v>2285</v>
      </c>
    </row>
    <row r="1063" spans="2:6">
      <c r="B1063" s="286">
        <v>42746.434201388998</v>
      </c>
      <c r="C1063" s="287">
        <v>50</v>
      </c>
      <c r="D1063" s="162">
        <f t="shared" si="16"/>
        <v>2.5</v>
      </c>
      <c r="E1063" s="287">
        <v>47.5</v>
      </c>
      <c r="F1063" s="288" t="s">
        <v>2286</v>
      </c>
    </row>
    <row r="1064" spans="2:6">
      <c r="B1064" s="286">
        <v>42746.434976851997</v>
      </c>
      <c r="C1064" s="287">
        <v>50</v>
      </c>
      <c r="D1064" s="162">
        <f t="shared" si="16"/>
        <v>2.5</v>
      </c>
      <c r="E1064" s="287">
        <v>47.5</v>
      </c>
      <c r="F1064" s="288" t="s">
        <v>2287</v>
      </c>
    </row>
    <row r="1065" spans="2:6">
      <c r="B1065" s="286">
        <v>42746.435023147998</v>
      </c>
      <c r="C1065" s="287">
        <v>50</v>
      </c>
      <c r="D1065" s="162">
        <f t="shared" si="16"/>
        <v>2.5</v>
      </c>
      <c r="E1065" s="287">
        <v>47.5</v>
      </c>
      <c r="F1065" s="288" t="s">
        <v>2288</v>
      </c>
    </row>
    <row r="1066" spans="2:6">
      <c r="B1066" s="286">
        <v>42746.435243056003</v>
      </c>
      <c r="C1066" s="287">
        <v>50</v>
      </c>
      <c r="D1066" s="162">
        <f t="shared" si="16"/>
        <v>2.5</v>
      </c>
      <c r="E1066" s="287">
        <v>47.5</v>
      </c>
      <c r="F1066" s="288" t="s">
        <v>2289</v>
      </c>
    </row>
    <row r="1067" spans="2:6">
      <c r="B1067" s="286">
        <v>42746.435787037</v>
      </c>
      <c r="C1067" s="287">
        <v>50</v>
      </c>
      <c r="D1067" s="162">
        <f t="shared" si="16"/>
        <v>2.5</v>
      </c>
      <c r="E1067" s="287">
        <v>47.5</v>
      </c>
      <c r="F1067" s="288" t="s">
        <v>2290</v>
      </c>
    </row>
    <row r="1068" spans="2:6">
      <c r="B1068" s="286">
        <v>42746.435983796</v>
      </c>
      <c r="C1068" s="287">
        <v>50</v>
      </c>
      <c r="D1068" s="162">
        <f t="shared" si="16"/>
        <v>2.5</v>
      </c>
      <c r="E1068" s="287">
        <v>47.5</v>
      </c>
      <c r="F1068" s="288" t="s">
        <v>2291</v>
      </c>
    </row>
    <row r="1069" spans="2:6">
      <c r="B1069" s="286">
        <v>42746.436909721997</v>
      </c>
      <c r="C1069" s="287">
        <v>50</v>
      </c>
      <c r="D1069" s="162">
        <f t="shared" si="16"/>
        <v>2.5</v>
      </c>
      <c r="E1069" s="287">
        <v>47.5</v>
      </c>
      <c r="F1069" s="288" t="s">
        <v>2292</v>
      </c>
    </row>
    <row r="1070" spans="2:6">
      <c r="B1070" s="286">
        <v>42746.436956019003</v>
      </c>
      <c r="C1070" s="287">
        <v>50</v>
      </c>
      <c r="D1070" s="162">
        <f t="shared" si="16"/>
        <v>2.5</v>
      </c>
      <c r="E1070" s="287">
        <v>47.5</v>
      </c>
      <c r="F1070" s="288" t="s">
        <v>2293</v>
      </c>
    </row>
    <row r="1071" spans="2:6">
      <c r="B1071" s="286">
        <v>42746.437488426003</v>
      </c>
      <c r="C1071" s="287">
        <v>100</v>
      </c>
      <c r="D1071" s="162">
        <f t="shared" si="16"/>
        <v>5</v>
      </c>
      <c r="E1071" s="287">
        <v>95</v>
      </c>
      <c r="F1071" s="288" t="s">
        <v>2294</v>
      </c>
    </row>
    <row r="1072" spans="2:6">
      <c r="B1072" s="286">
        <v>42746.437777778003</v>
      </c>
      <c r="C1072" s="287">
        <v>100</v>
      </c>
      <c r="D1072" s="162">
        <f t="shared" si="16"/>
        <v>5</v>
      </c>
      <c r="E1072" s="287">
        <v>95</v>
      </c>
      <c r="F1072" s="288" t="s">
        <v>2295</v>
      </c>
    </row>
    <row r="1073" spans="2:6">
      <c r="B1073" s="286">
        <v>42746.438101852</v>
      </c>
      <c r="C1073" s="287">
        <v>50</v>
      </c>
      <c r="D1073" s="162">
        <f t="shared" si="16"/>
        <v>2.4799999999999969</v>
      </c>
      <c r="E1073" s="287">
        <v>47.52</v>
      </c>
      <c r="F1073" s="288" t="s">
        <v>2296</v>
      </c>
    </row>
    <row r="1074" spans="2:6">
      <c r="B1074" s="286">
        <v>42746.439155093001</v>
      </c>
      <c r="C1074" s="287">
        <v>50</v>
      </c>
      <c r="D1074" s="162">
        <f t="shared" si="16"/>
        <v>2.5</v>
      </c>
      <c r="E1074" s="287">
        <v>47.5</v>
      </c>
      <c r="F1074" s="288" t="s">
        <v>2261</v>
      </c>
    </row>
    <row r="1075" spans="2:6">
      <c r="B1075" s="286">
        <v>42746.439618056</v>
      </c>
      <c r="C1075" s="287">
        <v>100</v>
      </c>
      <c r="D1075" s="162">
        <f t="shared" si="16"/>
        <v>5</v>
      </c>
      <c r="E1075" s="287">
        <v>95</v>
      </c>
      <c r="F1075" s="288" t="s">
        <v>2297</v>
      </c>
    </row>
    <row r="1076" spans="2:6">
      <c r="B1076" s="286">
        <v>42746.439884259002</v>
      </c>
      <c r="C1076" s="287">
        <v>50</v>
      </c>
      <c r="D1076" s="162">
        <f t="shared" si="16"/>
        <v>2.5</v>
      </c>
      <c r="E1076" s="287">
        <v>47.5</v>
      </c>
      <c r="F1076" s="288" t="s">
        <v>2298</v>
      </c>
    </row>
    <row r="1077" spans="2:6">
      <c r="B1077" s="286">
        <v>42746.440682870001</v>
      </c>
      <c r="C1077" s="287">
        <v>50</v>
      </c>
      <c r="D1077" s="162">
        <f t="shared" si="16"/>
        <v>2.5</v>
      </c>
      <c r="E1077" s="287">
        <v>47.5</v>
      </c>
      <c r="F1077" s="288" t="s">
        <v>2299</v>
      </c>
    </row>
    <row r="1078" spans="2:6">
      <c r="B1078" s="286">
        <v>42746.440902777998</v>
      </c>
      <c r="C1078" s="287">
        <v>50</v>
      </c>
      <c r="D1078" s="162">
        <f t="shared" si="16"/>
        <v>2.4799999999999969</v>
      </c>
      <c r="E1078" s="287">
        <v>47.52</v>
      </c>
      <c r="F1078" s="288" t="s">
        <v>2300</v>
      </c>
    </row>
    <row r="1079" spans="2:6">
      <c r="B1079" s="286">
        <v>42746.441041667</v>
      </c>
      <c r="C1079" s="287">
        <v>50</v>
      </c>
      <c r="D1079" s="162">
        <f t="shared" si="16"/>
        <v>2.5</v>
      </c>
      <c r="E1079" s="287">
        <v>47.5</v>
      </c>
      <c r="F1079" s="288" t="s">
        <v>2301</v>
      </c>
    </row>
    <row r="1080" spans="2:6">
      <c r="B1080" s="286">
        <v>42746.441435184999</v>
      </c>
      <c r="C1080" s="287">
        <v>50</v>
      </c>
      <c r="D1080" s="162">
        <f t="shared" si="16"/>
        <v>2.4799999999999969</v>
      </c>
      <c r="E1080" s="287">
        <v>47.52</v>
      </c>
      <c r="F1080" s="288" t="s">
        <v>2302</v>
      </c>
    </row>
    <row r="1081" spans="2:6">
      <c r="B1081" s="286">
        <v>42746.441747684999</v>
      </c>
      <c r="C1081" s="287">
        <v>50</v>
      </c>
      <c r="D1081" s="162">
        <f t="shared" si="16"/>
        <v>2.5</v>
      </c>
      <c r="E1081" s="287">
        <v>47.5</v>
      </c>
      <c r="F1081" s="288" t="s">
        <v>2303</v>
      </c>
    </row>
    <row r="1082" spans="2:6">
      <c r="B1082" s="286">
        <v>42746.442118056002</v>
      </c>
      <c r="C1082" s="287">
        <v>50</v>
      </c>
      <c r="D1082" s="162">
        <f t="shared" si="16"/>
        <v>3.5</v>
      </c>
      <c r="E1082" s="287">
        <v>46.5</v>
      </c>
      <c r="F1082" s="288" t="s">
        <v>2304</v>
      </c>
    </row>
    <row r="1083" spans="2:6">
      <c r="B1083" s="286">
        <v>42746.442407406998</v>
      </c>
      <c r="C1083" s="287">
        <v>50</v>
      </c>
      <c r="D1083" s="162">
        <f t="shared" si="16"/>
        <v>3.5</v>
      </c>
      <c r="E1083" s="287">
        <v>46.5</v>
      </c>
      <c r="F1083" s="288" t="s">
        <v>2305</v>
      </c>
    </row>
    <row r="1084" spans="2:6">
      <c r="B1084" s="286">
        <v>42746.443136574002</v>
      </c>
      <c r="C1084" s="287">
        <v>50</v>
      </c>
      <c r="D1084" s="162">
        <f t="shared" si="16"/>
        <v>2.5</v>
      </c>
      <c r="E1084" s="287">
        <v>47.5</v>
      </c>
      <c r="F1084" s="288" t="s">
        <v>2306</v>
      </c>
    </row>
    <row r="1085" spans="2:6">
      <c r="B1085" s="286">
        <v>42746.443263888999</v>
      </c>
      <c r="C1085" s="287">
        <v>50</v>
      </c>
      <c r="D1085" s="162">
        <f t="shared" si="16"/>
        <v>2.5</v>
      </c>
      <c r="E1085" s="287">
        <v>47.5</v>
      </c>
      <c r="F1085" s="288" t="s">
        <v>2307</v>
      </c>
    </row>
    <row r="1086" spans="2:6">
      <c r="B1086" s="286">
        <v>42746.443344906998</v>
      </c>
      <c r="C1086" s="287">
        <v>100</v>
      </c>
      <c r="D1086" s="162">
        <f t="shared" si="16"/>
        <v>5</v>
      </c>
      <c r="E1086" s="287">
        <v>95</v>
      </c>
      <c r="F1086" s="288" t="s">
        <v>1970</v>
      </c>
    </row>
    <row r="1087" spans="2:6">
      <c r="B1087" s="286">
        <v>42746.443587962996</v>
      </c>
      <c r="C1087" s="287">
        <v>50</v>
      </c>
      <c r="D1087" s="162">
        <f t="shared" si="16"/>
        <v>2.5</v>
      </c>
      <c r="E1087" s="287">
        <v>47.5</v>
      </c>
      <c r="F1087" s="288" t="s">
        <v>1616</v>
      </c>
    </row>
    <row r="1088" spans="2:6">
      <c r="B1088" s="286">
        <v>42746.443888889</v>
      </c>
      <c r="C1088" s="287">
        <v>300</v>
      </c>
      <c r="D1088" s="162">
        <f t="shared" si="16"/>
        <v>15</v>
      </c>
      <c r="E1088" s="287">
        <v>285</v>
      </c>
      <c r="F1088" s="288" t="s">
        <v>2308</v>
      </c>
    </row>
    <row r="1089" spans="2:6">
      <c r="B1089" s="286">
        <v>42746.444039351998</v>
      </c>
      <c r="C1089" s="287">
        <v>50</v>
      </c>
      <c r="D1089" s="162">
        <f t="shared" si="16"/>
        <v>2.5</v>
      </c>
      <c r="E1089" s="287">
        <v>47.5</v>
      </c>
      <c r="F1089" s="288" t="s">
        <v>2309</v>
      </c>
    </row>
    <row r="1090" spans="2:6">
      <c r="B1090" s="286">
        <v>42746.444780092999</v>
      </c>
      <c r="C1090" s="287">
        <v>50</v>
      </c>
      <c r="D1090" s="162">
        <f t="shared" si="16"/>
        <v>2.5</v>
      </c>
      <c r="E1090" s="287">
        <v>47.5</v>
      </c>
      <c r="F1090" s="288" t="s">
        <v>2310</v>
      </c>
    </row>
    <row r="1091" spans="2:6">
      <c r="B1091" s="286">
        <v>42746.445</v>
      </c>
      <c r="C1091" s="287">
        <v>50</v>
      </c>
      <c r="D1091" s="162">
        <f t="shared" si="16"/>
        <v>2.5</v>
      </c>
      <c r="E1091" s="287">
        <v>47.5</v>
      </c>
      <c r="F1091" s="288" t="s">
        <v>2311</v>
      </c>
    </row>
    <row r="1092" spans="2:6">
      <c r="B1092" s="286">
        <v>42746.445081019003</v>
      </c>
      <c r="C1092" s="287">
        <v>50</v>
      </c>
      <c r="D1092" s="162">
        <f t="shared" si="16"/>
        <v>2.5</v>
      </c>
      <c r="E1092" s="287">
        <v>47.5</v>
      </c>
      <c r="F1092" s="288" t="s">
        <v>2312</v>
      </c>
    </row>
    <row r="1093" spans="2:6">
      <c r="B1093" s="286">
        <v>42746.445532407</v>
      </c>
      <c r="C1093" s="287">
        <v>50</v>
      </c>
      <c r="D1093" s="162">
        <f t="shared" si="16"/>
        <v>2.4799999999999969</v>
      </c>
      <c r="E1093" s="287">
        <v>47.52</v>
      </c>
      <c r="F1093" s="288" t="s">
        <v>2313</v>
      </c>
    </row>
    <row r="1094" spans="2:6">
      <c r="B1094" s="286">
        <v>42746.446226852</v>
      </c>
      <c r="C1094" s="287">
        <v>50</v>
      </c>
      <c r="D1094" s="162">
        <f t="shared" ref="D1094:D1157" si="17">SUM(C1094-E1094)</f>
        <v>2.5</v>
      </c>
      <c r="E1094" s="287">
        <v>47.5</v>
      </c>
      <c r="F1094" s="288" t="s">
        <v>2314</v>
      </c>
    </row>
    <row r="1095" spans="2:6">
      <c r="B1095" s="286">
        <v>42746.447858795997</v>
      </c>
      <c r="C1095" s="287">
        <v>50</v>
      </c>
      <c r="D1095" s="162">
        <f t="shared" si="17"/>
        <v>2.5</v>
      </c>
      <c r="E1095" s="287">
        <v>47.5</v>
      </c>
      <c r="F1095" s="288" t="s">
        <v>2315</v>
      </c>
    </row>
    <row r="1096" spans="2:6">
      <c r="B1096" s="286">
        <v>42746.448148148003</v>
      </c>
      <c r="C1096" s="287">
        <v>50</v>
      </c>
      <c r="D1096" s="162">
        <f t="shared" si="17"/>
        <v>2.5</v>
      </c>
      <c r="E1096" s="287">
        <v>47.5</v>
      </c>
      <c r="F1096" s="288" t="s">
        <v>2316</v>
      </c>
    </row>
    <row r="1097" spans="2:6">
      <c r="B1097" s="286">
        <v>42746.449293981001</v>
      </c>
      <c r="C1097" s="287">
        <v>50</v>
      </c>
      <c r="D1097" s="162">
        <f t="shared" si="17"/>
        <v>2.5</v>
      </c>
      <c r="E1097" s="287">
        <v>47.5</v>
      </c>
      <c r="F1097" s="288" t="s">
        <v>2317</v>
      </c>
    </row>
    <row r="1098" spans="2:6">
      <c r="B1098" s="286">
        <v>42746.449386574001</v>
      </c>
      <c r="C1098" s="287">
        <v>50</v>
      </c>
      <c r="D1098" s="162">
        <f t="shared" si="17"/>
        <v>2.5</v>
      </c>
      <c r="E1098" s="287">
        <v>47.5</v>
      </c>
      <c r="F1098" s="288" t="s">
        <v>2318</v>
      </c>
    </row>
    <row r="1099" spans="2:6">
      <c r="B1099" s="286">
        <v>42746.449560184999</v>
      </c>
      <c r="C1099" s="287">
        <v>50</v>
      </c>
      <c r="D1099" s="162">
        <f t="shared" si="17"/>
        <v>2.5</v>
      </c>
      <c r="E1099" s="287">
        <v>47.5</v>
      </c>
      <c r="F1099" s="288" t="s">
        <v>2319</v>
      </c>
    </row>
    <row r="1100" spans="2:6">
      <c r="B1100" s="286">
        <v>42746.449930556002</v>
      </c>
      <c r="C1100" s="287">
        <v>50</v>
      </c>
      <c r="D1100" s="162">
        <f t="shared" si="17"/>
        <v>2.5</v>
      </c>
      <c r="E1100" s="287">
        <v>47.5</v>
      </c>
      <c r="F1100" s="288" t="s">
        <v>2320</v>
      </c>
    </row>
    <row r="1101" spans="2:6">
      <c r="B1101" s="286">
        <v>42746.450798610997</v>
      </c>
      <c r="C1101" s="287">
        <v>50</v>
      </c>
      <c r="D1101" s="162">
        <f t="shared" si="17"/>
        <v>2.5</v>
      </c>
      <c r="E1101" s="287">
        <v>47.5</v>
      </c>
      <c r="F1101" s="288" t="s">
        <v>2321</v>
      </c>
    </row>
    <row r="1102" spans="2:6">
      <c r="B1102" s="286">
        <v>42746.451620369997</v>
      </c>
      <c r="C1102" s="287">
        <v>50</v>
      </c>
      <c r="D1102" s="162">
        <f t="shared" si="17"/>
        <v>2.4799999999999969</v>
      </c>
      <c r="E1102" s="287">
        <v>47.52</v>
      </c>
      <c r="F1102" s="288" t="s">
        <v>2322</v>
      </c>
    </row>
    <row r="1103" spans="2:6">
      <c r="B1103" s="286">
        <v>42746.451817130001</v>
      </c>
      <c r="C1103" s="287">
        <v>200</v>
      </c>
      <c r="D1103" s="162">
        <f t="shared" si="17"/>
        <v>10</v>
      </c>
      <c r="E1103" s="287">
        <v>190</v>
      </c>
      <c r="F1103" s="288" t="s">
        <v>2323</v>
      </c>
    </row>
    <row r="1104" spans="2:6">
      <c r="B1104" s="286">
        <v>42746.452974537002</v>
      </c>
      <c r="C1104" s="287">
        <v>50</v>
      </c>
      <c r="D1104" s="162">
        <f t="shared" si="17"/>
        <v>2.5</v>
      </c>
      <c r="E1104" s="287">
        <v>47.5</v>
      </c>
      <c r="F1104" s="288" t="s">
        <v>2324</v>
      </c>
    </row>
    <row r="1105" spans="2:6">
      <c r="B1105" s="286">
        <v>42746.452986110999</v>
      </c>
      <c r="C1105" s="287">
        <v>50</v>
      </c>
      <c r="D1105" s="162">
        <f t="shared" si="17"/>
        <v>2.5</v>
      </c>
      <c r="E1105" s="287">
        <v>47.5</v>
      </c>
      <c r="F1105" s="288" t="s">
        <v>2325</v>
      </c>
    </row>
    <row r="1106" spans="2:6">
      <c r="B1106" s="286">
        <v>42746.453090278002</v>
      </c>
      <c r="C1106" s="287">
        <v>50</v>
      </c>
      <c r="D1106" s="162">
        <f t="shared" si="17"/>
        <v>2.4799999999999969</v>
      </c>
      <c r="E1106" s="287">
        <v>47.52</v>
      </c>
      <c r="F1106" s="288" t="s">
        <v>2150</v>
      </c>
    </row>
    <row r="1107" spans="2:6">
      <c r="B1107" s="286">
        <v>42746.453125</v>
      </c>
      <c r="C1107" s="287">
        <v>100</v>
      </c>
      <c r="D1107" s="162">
        <f t="shared" si="17"/>
        <v>5</v>
      </c>
      <c r="E1107" s="287">
        <v>95</v>
      </c>
      <c r="F1107" s="288" t="s">
        <v>2326</v>
      </c>
    </row>
    <row r="1108" spans="2:6">
      <c r="B1108" s="286">
        <v>42746.453530093</v>
      </c>
      <c r="C1108" s="287">
        <v>100</v>
      </c>
      <c r="D1108" s="162">
        <f t="shared" si="17"/>
        <v>7</v>
      </c>
      <c r="E1108" s="287">
        <v>93</v>
      </c>
      <c r="F1108" s="288" t="s">
        <v>2327</v>
      </c>
    </row>
    <row r="1109" spans="2:6">
      <c r="B1109" s="286">
        <v>42746.453541666997</v>
      </c>
      <c r="C1109" s="287">
        <v>50</v>
      </c>
      <c r="D1109" s="162">
        <f t="shared" si="17"/>
        <v>2.5</v>
      </c>
      <c r="E1109" s="287">
        <v>47.5</v>
      </c>
      <c r="F1109" s="288" t="s">
        <v>2328</v>
      </c>
    </row>
    <row r="1110" spans="2:6">
      <c r="B1110" s="286">
        <v>42746.453564814998</v>
      </c>
      <c r="C1110" s="287">
        <v>50</v>
      </c>
      <c r="D1110" s="162">
        <f t="shared" si="17"/>
        <v>2.5</v>
      </c>
      <c r="E1110" s="287">
        <v>47.5</v>
      </c>
      <c r="F1110" s="288" t="s">
        <v>2329</v>
      </c>
    </row>
    <row r="1111" spans="2:6">
      <c r="B1111" s="286">
        <v>42746.453645832997</v>
      </c>
      <c r="C1111" s="287">
        <v>555</v>
      </c>
      <c r="D1111" s="162">
        <f t="shared" si="17"/>
        <v>27.470000000000027</v>
      </c>
      <c r="E1111" s="287">
        <v>527.53</v>
      </c>
      <c r="F1111" s="288" t="s">
        <v>2330</v>
      </c>
    </row>
    <row r="1112" spans="2:6">
      <c r="B1112" s="286">
        <v>42746.453796296002</v>
      </c>
      <c r="C1112" s="287">
        <v>50</v>
      </c>
      <c r="D1112" s="162">
        <f t="shared" si="17"/>
        <v>2.5</v>
      </c>
      <c r="E1112" s="287">
        <v>47.5</v>
      </c>
      <c r="F1112" s="288" t="s">
        <v>2331</v>
      </c>
    </row>
    <row r="1113" spans="2:6">
      <c r="B1113" s="286">
        <v>42746.453865741001</v>
      </c>
      <c r="C1113" s="287">
        <v>50</v>
      </c>
      <c r="D1113" s="162">
        <f t="shared" si="17"/>
        <v>2.4799999999999969</v>
      </c>
      <c r="E1113" s="287">
        <v>47.52</v>
      </c>
      <c r="F1113" s="288" t="s">
        <v>2332</v>
      </c>
    </row>
    <row r="1114" spans="2:6">
      <c r="B1114" s="286">
        <v>42746.453877314998</v>
      </c>
      <c r="C1114" s="287">
        <v>1000</v>
      </c>
      <c r="D1114" s="162">
        <f t="shared" si="17"/>
        <v>50</v>
      </c>
      <c r="E1114" s="287">
        <v>950</v>
      </c>
      <c r="F1114" s="288" t="s">
        <v>2333</v>
      </c>
    </row>
    <row r="1115" spans="2:6">
      <c r="B1115" s="286">
        <v>42746.455277777997</v>
      </c>
      <c r="C1115" s="287">
        <v>50</v>
      </c>
      <c r="D1115" s="162">
        <f t="shared" si="17"/>
        <v>2.5</v>
      </c>
      <c r="E1115" s="287">
        <v>47.5</v>
      </c>
      <c r="F1115" s="288" t="s">
        <v>2334</v>
      </c>
    </row>
    <row r="1116" spans="2:6">
      <c r="B1116" s="286">
        <v>42746.45537037</v>
      </c>
      <c r="C1116" s="287">
        <v>50</v>
      </c>
      <c r="D1116" s="162">
        <f t="shared" si="17"/>
        <v>2.5</v>
      </c>
      <c r="E1116" s="287">
        <v>47.5</v>
      </c>
      <c r="F1116" s="288" t="s">
        <v>2335</v>
      </c>
    </row>
    <row r="1117" spans="2:6">
      <c r="B1117" s="286">
        <v>42746.455740741003</v>
      </c>
      <c r="C1117" s="287">
        <v>50</v>
      </c>
      <c r="D1117" s="162">
        <f t="shared" si="17"/>
        <v>2.4799999999999969</v>
      </c>
      <c r="E1117" s="287">
        <v>47.52</v>
      </c>
      <c r="F1117" s="288" t="s">
        <v>2336</v>
      </c>
    </row>
    <row r="1118" spans="2:6">
      <c r="B1118" s="286">
        <v>42746.456331018999</v>
      </c>
      <c r="C1118" s="287">
        <v>200</v>
      </c>
      <c r="D1118" s="162">
        <f t="shared" si="17"/>
        <v>10</v>
      </c>
      <c r="E1118" s="287">
        <v>190</v>
      </c>
      <c r="F1118" s="288" t="s">
        <v>2337</v>
      </c>
    </row>
    <row r="1119" spans="2:6">
      <c r="B1119" s="286">
        <v>42746.456388888997</v>
      </c>
      <c r="C1119" s="287">
        <v>50</v>
      </c>
      <c r="D1119" s="162">
        <f t="shared" si="17"/>
        <v>2.5</v>
      </c>
      <c r="E1119" s="287">
        <v>47.5</v>
      </c>
      <c r="F1119" s="288" t="s">
        <v>2338</v>
      </c>
    </row>
    <row r="1120" spans="2:6">
      <c r="B1120" s="286">
        <v>42746.456979167</v>
      </c>
      <c r="C1120" s="287">
        <v>100</v>
      </c>
      <c r="D1120" s="162">
        <f t="shared" si="17"/>
        <v>5</v>
      </c>
      <c r="E1120" s="287">
        <v>95</v>
      </c>
      <c r="F1120" s="288" t="s">
        <v>2339</v>
      </c>
    </row>
    <row r="1121" spans="2:6">
      <c r="B1121" s="286">
        <v>42746.457233795998</v>
      </c>
      <c r="C1121" s="287">
        <v>50</v>
      </c>
      <c r="D1121" s="162">
        <f t="shared" si="17"/>
        <v>2.4799999999999969</v>
      </c>
      <c r="E1121" s="287">
        <v>47.52</v>
      </c>
      <c r="F1121" s="288" t="s">
        <v>2340</v>
      </c>
    </row>
    <row r="1122" spans="2:6">
      <c r="B1122" s="286">
        <v>42746.457800926</v>
      </c>
      <c r="C1122" s="287">
        <v>50</v>
      </c>
      <c r="D1122" s="162">
        <f t="shared" si="17"/>
        <v>2.5</v>
      </c>
      <c r="E1122" s="287">
        <v>47.5</v>
      </c>
      <c r="F1122" s="288" t="s">
        <v>2341</v>
      </c>
    </row>
    <row r="1123" spans="2:6">
      <c r="B1123" s="286">
        <v>42746.457870370003</v>
      </c>
      <c r="C1123" s="287">
        <v>100</v>
      </c>
      <c r="D1123" s="162">
        <f t="shared" si="17"/>
        <v>5</v>
      </c>
      <c r="E1123" s="287">
        <v>95</v>
      </c>
      <c r="F1123" s="288" t="s">
        <v>2342</v>
      </c>
    </row>
    <row r="1124" spans="2:6">
      <c r="B1124" s="286">
        <v>42746.458182870003</v>
      </c>
      <c r="C1124" s="287">
        <v>50</v>
      </c>
      <c r="D1124" s="162">
        <f t="shared" si="17"/>
        <v>2.5</v>
      </c>
      <c r="E1124" s="287">
        <v>47.5</v>
      </c>
      <c r="F1124" s="288" t="s">
        <v>2343</v>
      </c>
    </row>
    <row r="1125" spans="2:6">
      <c r="B1125" s="286">
        <v>42746.458368056003</v>
      </c>
      <c r="C1125" s="287">
        <v>500</v>
      </c>
      <c r="D1125" s="162">
        <f t="shared" si="17"/>
        <v>25</v>
      </c>
      <c r="E1125" s="287">
        <v>475</v>
      </c>
      <c r="F1125" s="288" t="s">
        <v>2344</v>
      </c>
    </row>
    <row r="1126" spans="2:6">
      <c r="B1126" s="286">
        <v>42746.458553240998</v>
      </c>
      <c r="C1126" s="287">
        <v>200</v>
      </c>
      <c r="D1126" s="162">
        <f t="shared" si="17"/>
        <v>9.9000000000000057</v>
      </c>
      <c r="E1126" s="287">
        <v>190.1</v>
      </c>
      <c r="F1126" s="288" t="s">
        <v>2345</v>
      </c>
    </row>
    <row r="1127" spans="2:6">
      <c r="B1127" s="286">
        <v>42746.458680556003</v>
      </c>
      <c r="C1127" s="287">
        <v>200</v>
      </c>
      <c r="D1127" s="162">
        <f t="shared" si="17"/>
        <v>10</v>
      </c>
      <c r="E1127" s="287">
        <v>190</v>
      </c>
      <c r="F1127" s="288" t="s">
        <v>1920</v>
      </c>
    </row>
    <row r="1128" spans="2:6">
      <c r="B1128" s="286">
        <v>42746.458831019001</v>
      </c>
      <c r="C1128" s="287">
        <v>100</v>
      </c>
      <c r="D1128" s="162">
        <f t="shared" si="17"/>
        <v>4.9500000000000028</v>
      </c>
      <c r="E1128" s="287">
        <v>95.05</v>
      </c>
      <c r="F1128" s="288" t="s">
        <v>2346</v>
      </c>
    </row>
    <row r="1129" spans="2:6">
      <c r="B1129" s="286">
        <v>42746.459282406999</v>
      </c>
      <c r="C1129" s="287">
        <v>500</v>
      </c>
      <c r="D1129" s="162">
        <f t="shared" si="17"/>
        <v>25</v>
      </c>
      <c r="E1129" s="287">
        <v>475</v>
      </c>
      <c r="F1129" s="288" t="s">
        <v>2347</v>
      </c>
    </row>
    <row r="1130" spans="2:6">
      <c r="B1130" s="286">
        <v>42746.459467592998</v>
      </c>
      <c r="C1130" s="287">
        <v>50</v>
      </c>
      <c r="D1130" s="162">
        <f t="shared" si="17"/>
        <v>2.5</v>
      </c>
      <c r="E1130" s="287">
        <v>47.5</v>
      </c>
      <c r="F1130" s="288" t="s">
        <v>1499</v>
      </c>
    </row>
    <row r="1131" spans="2:6">
      <c r="B1131" s="286">
        <v>42746.459606481003</v>
      </c>
      <c r="C1131" s="287">
        <v>50</v>
      </c>
      <c r="D1131" s="162">
        <f t="shared" si="17"/>
        <v>2.5</v>
      </c>
      <c r="E1131" s="287">
        <v>47.5</v>
      </c>
      <c r="F1131" s="288" t="s">
        <v>2348</v>
      </c>
    </row>
    <row r="1132" spans="2:6">
      <c r="B1132" s="286">
        <v>42746.460011574003</v>
      </c>
      <c r="C1132" s="287">
        <v>10</v>
      </c>
      <c r="D1132" s="162">
        <f t="shared" si="17"/>
        <v>0.5</v>
      </c>
      <c r="E1132" s="287">
        <v>9.5</v>
      </c>
      <c r="F1132" s="288" t="s">
        <v>2349</v>
      </c>
    </row>
    <row r="1133" spans="2:6">
      <c r="B1133" s="286">
        <v>42746.460046296001</v>
      </c>
      <c r="C1133" s="287">
        <v>10</v>
      </c>
      <c r="D1133" s="162">
        <f t="shared" si="17"/>
        <v>0.69999999999999929</v>
      </c>
      <c r="E1133" s="287">
        <v>9.3000000000000007</v>
      </c>
      <c r="F1133" s="288" t="s">
        <v>2350</v>
      </c>
    </row>
    <row r="1134" spans="2:6">
      <c r="B1134" s="286">
        <v>42746.460104167003</v>
      </c>
      <c r="C1134" s="287">
        <v>50</v>
      </c>
      <c r="D1134" s="162">
        <f t="shared" si="17"/>
        <v>2.5</v>
      </c>
      <c r="E1134" s="287">
        <v>47.5</v>
      </c>
      <c r="F1134" s="288" t="s">
        <v>2351</v>
      </c>
    </row>
    <row r="1135" spans="2:6">
      <c r="B1135" s="286">
        <v>42746.460219907</v>
      </c>
      <c r="C1135" s="287">
        <v>50</v>
      </c>
      <c r="D1135" s="162">
        <f t="shared" si="17"/>
        <v>3.5</v>
      </c>
      <c r="E1135" s="287">
        <v>46.5</v>
      </c>
      <c r="F1135" s="288" t="s">
        <v>2352</v>
      </c>
    </row>
    <row r="1136" spans="2:6">
      <c r="B1136" s="286">
        <v>42746.460613426003</v>
      </c>
      <c r="C1136" s="287">
        <v>100</v>
      </c>
      <c r="D1136" s="162">
        <f t="shared" si="17"/>
        <v>5</v>
      </c>
      <c r="E1136" s="287">
        <v>95</v>
      </c>
      <c r="F1136" s="288" t="s">
        <v>2353</v>
      </c>
    </row>
    <row r="1137" spans="2:6">
      <c r="B1137" s="286">
        <v>42746.460706019003</v>
      </c>
      <c r="C1137" s="287">
        <v>400</v>
      </c>
      <c r="D1137" s="162">
        <f t="shared" si="17"/>
        <v>20</v>
      </c>
      <c r="E1137" s="287">
        <v>380</v>
      </c>
      <c r="F1137" s="288" t="s">
        <v>2354</v>
      </c>
    </row>
    <row r="1138" spans="2:6">
      <c r="B1138" s="286">
        <v>42746.461145832996</v>
      </c>
      <c r="C1138" s="287">
        <v>50</v>
      </c>
      <c r="D1138" s="162">
        <f t="shared" si="17"/>
        <v>2.4799999999999969</v>
      </c>
      <c r="E1138" s="287">
        <v>47.52</v>
      </c>
      <c r="F1138" s="288" t="s">
        <v>2355</v>
      </c>
    </row>
    <row r="1139" spans="2:6">
      <c r="B1139" s="286">
        <v>42746.461469907001</v>
      </c>
      <c r="C1139" s="287">
        <v>50</v>
      </c>
      <c r="D1139" s="162">
        <f t="shared" si="17"/>
        <v>2.5</v>
      </c>
      <c r="E1139" s="287">
        <v>47.5</v>
      </c>
      <c r="F1139" s="288" t="s">
        <v>2356</v>
      </c>
    </row>
    <row r="1140" spans="2:6">
      <c r="B1140" s="286">
        <v>42746.461493055998</v>
      </c>
      <c r="C1140" s="287">
        <v>50</v>
      </c>
      <c r="D1140" s="162">
        <f t="shared" si="17"/>
        <v>2.5</v>
      </c>
      <c r="E1140" s="287">
        <v>47.5</v>
      </c>
      <c r="F1140" s="288" t="s">
        <v>2357</v>
      </c>
    </row>
    <row r="1141" spans="2:6">
      <c r="B1141" s="286">
        <v>42746.461608796002</v>
      </c>
      <c r="C1141" s="287">
        <v>50</v>
      </c>
      <c r="D1141" s="162">
        <f t="shared" si="17"/>
        <v>2.5</v>
      </c>
      <c r="E1141" s="287">
        <v>47.5</v>
      </c>
      <c r="F1141" s="288" t="s">
        <v>1637</v>
      </c>
    </row>
    <row r="1142" spans="2:6">
      <c r="B1142" s="286">
        <v>42746.462488425997</v>
      </c>
      <c r="C1142" s="287">
        <v>50</v>
      </c>
      <c r="D1142" s="162">
        <f t="shared" si="17"/>
        <v>2.5</v>
      </c>
      <c r="E1142" s="287">
        <v>47.5</v>
      </c>
      <c r="F1142" s="288" t="s">
        <v>2358</v>
      </c>
    </row>
    <row r="1143" spans="2:6">
      <c r="B1143" s="286">
        <v>42746.462662037004</v>
      </c>
      <c r="C1143" s="287">
        <v>50</v>
      </c>
      <c r="D1143" s="162">
        <f t="shared" si="17"/>
        <v>2.5</v>
      </c>
      <c r="E1143" s="287">
        <v>47.5</v>
      </c>
      <c r="F1143" s="288" t="s">
        <v>2189</v>
      </c>
    </row>
    <row r="1144" spans="2:6">
      <c r="B1144" s="286">
        <v>42746.463298611001</v>
      </c>
      <c r="C1144" s="287">
        <v>50</v>
      </c>
      <c r="D1144" s="162">
        <f t="shared" si="17"/>
        <v>2.5</v>
      </c>
      <c r="E1144" s="287">
        <v>47.5</v>
      </c>
      <c r="F1144" s="288" t="s">
        <v>2359</v>
      </c>
    </row>
    <row r="1145" spans="2:6">
      <c r="B1145" s="286">
        <v>42746.463402777998</v>
      </c>
      <c r="C1145" s="287">
        <v>50</v>
      </c>
      <c r="D1145" s="162">
        <f t="shared" si="17"/>
        <v>2.4799999999999969</v>
      </c>
      <c r="E1145" s="287">
        <v>47.52</v>
      </c>
      <c r="F1145" s="288" t="s">
        <v>2360</v>
      </c>
    </row>
    <row r="1146" spans="2:6">
      <c r="B1146" s="286">
        <v>42746.463530093002</v>
      </c>
      <c r="C1146" s="287">
        <v>50</v>
      </c>
      <c r="D1146" s="162">
        <f t="shared" si="17"/>
        <v>2.5</v>
      </c>
      <c r="E1146" s="287">
        <v>47.5</v>
      </c>
      <c r="F1146" s="288" t="s">
        <v>2361</v>
      </c>
    </row>
    <row r="1147" spans="2:6">
      <c r="B1147" s="286">
        <v>42746.463726852002</v>
      </c>
      <c r="C1147" s="287">
        <v>200</v>
      </c>
      <c r="D1147" s="162">
        <f t="shared" si="17"/>
        <v>9.9000000000000057</v>
      </c>
      <c r="E1147" s="287">
        <v>190.1</v>
      </c>
      <c r="F1147" s="288" t="s">
        <v>2362</v>
      </c>
    </row>
    <row r="1148" spans="2:6">
      <c r="B1148" s="286">
        <v>42746.463773148003</v>
      </c>
      <c r="C1148" s="287">
        <v>50</v>
      </c>
      <c r="D1148" s="162">
        <f t="shared" si="17"/>
        <v>2.5</v>
      </c>
      <c r="E1148" s="287">
        <v>47.5</v>
      </c>
      <c r="F1148" s="288" t="s">
        <v>1487</v>
      </c>
    </row>
    <row r="1149" spans="2:6">
      <c r="B1149" s="286">
        <v>42746.463796295997</v>
      </c>
      <c r="C1149" s="287">
        <v>50</v>
      </c>
      <c r="D1149" s="162">
        <f t="shared" si="17"/>
        <v>2.5</v>
      </c>
      <c r="E1149" s="287">
        <v>47.5</v>
      </c>
      <c r="F1149" s="288" t="s">
        <v>2363</v>
      </c>
    </row>
    <row r="1150" spans="2:6">
      <c r="B1150" s="286">
        <v>42746.464027777998</v>
      </c>
      <c r="C1150" s="287">
        <v>50</v>
      </c>
      <c r="D1150" s="162">
        <f t="shared" si="17"/>
        <v>2.5</v>
      </c>
      <c r="E1150" s="287">
        <v>47.5</v>
      </c>
      <c r="F1150" s="288" t="s">
        <v>2364</v>
      </c>
    </row>
    <row r="1151" spans="2:6">
      <c r="B1151" s="286">
        <v>42746.464467593003</v>
      </c>
      <c r="C1151" s="287">
        <v>50</v>
      </c>
      <c r="D1151" s="162">
        <f t="shared" si="17"/>
        <v>2.5</v>
      </c>
      <c r="E1151" s="287">
        <v>47.5</v>
      </c>
      <c r="F1151" s="288" t="s">
        <v>2365</v>
      </c>
    </row>
    <row r="1152" spans="2:6">
      <c r="B1152" s="286">
        <v>42746.464502315001</v>
      </c>
      <c r="C1152" s="287">
        <v>50</v>
      </c>
      <c r="D1152" s="162">
        <f t="shared" si="17"/>
        <v>2.5</v>
      </c>
      <c r="E1152" s="287">
        <v>47.5</v>
      </c>
      <c r="F1152" s="288" t="s">
        <v>2366</v>
      </c>
    </row>
    <row r="1153" spans="2:6">
      <c r="B1153" s="286">
        <v>42746.464803240997</v>
      </c>
      <c r="C1153" s="287">
        <v>50</v>
      </c>
      <c r="D1153" s="162">
        <f t="shared" si="17"/>
        <v>2.5</v>
      </c>
      <c r="E1153" s="287">
        <v>47.5</v>
      </c>
      <c r="F1153" s="288" t="s">
        <v>2367</v>
      </c>
    </row>
    <row r="1154" spans="2:6">
      <c r="B1154" s="286">
        <v>42746.464895833</v>
      </c>
      <c r="C1154" s="287">
        <v>50</v>
      </c>
      <c r="D1154" s="162">
        <f t="shared" si="17"/>
        <v>2.5</v>
      </c>
      <c r="E1154" s="287">
        <v>47.5</v>
      </c>
      <c r="F1154" s="288" t="s">
        <v>2368</v>
      </c>
    </row>
    <row r="1155" spans="2:6">
      <c r="B1155" s="286">
        <v>42746.465081019</v>
      </c>
      <c r="C1155" s="287">
        <v>50</v>
      </c>
      <c r="D1155" s="162">
        <f t="shared" si="17"/>
        <v>2.4799999999999969</v>
      </c>
      <c r="E1155" s="287">
        <v>47.52</v>
      </c>
      <c r="F1155" s="288" t="s">
        <v>2369</v>
      </c>
    </row>
    <row r="1156" spans="2:6">
      <c r="B1156" s="286">
        <v>42746.465092592996</v>
      </c>
      <c r="C1156" s="287">
        <v>50</v>
      </c>
      <c r="D1156" s="162">
        <f t="shared" si="17"/>
        <v>2.4799999999999969</v>
      </c>
      <c r="E1156" s="287">
        <v>47.52</v>
      </c>
      <c r="F1156" s="288" t="s">
        <v>2370</v>
      </c>
    </row>
    <row r="1157" spans="2:6">
      <c r="B1157" s="286">
        <v>42746.465937499997</v>
      </c>
      <c r="C1157" s="287">
        <v>50</v>
      </c>
      <c r="D1157" s="162">
        <f t="shared" si="17"/>
        <v>2.5</v>
      </c>
      <c r="E1157" s="287">
        <v>47.5</v>
      </c>
      <c r="F1157" s="288" t="s">
        <v>2371</v>
      </c>
    </row>
    <row r="1158" spans="2:6">
      <c r="B1158" s="286">
        <v>42746.466620370004</v>
      </c>
      <c r="C1158" s="287">
        <v>50</v>
      </c>
      <c r="D1158" s="162">
        <f t="shared" ref="D1158:D1221" si="18">SUM(C1158-E1158)</f>
        <v>2.4799999999999969</v>
      </c>
      <c r="E1158" s="287">
        <v>47.52</v>
      </c>
      <c r="F1158" s="288" t="s">
        <v>2372</v>
      </c>
    </row>
    <row r="1159" spans="2:6">
      <c r="B1159" s="286">
        <v>42746.466782406998</v>
      </c>
      <c r="C1159" s="287">
        <v>50</v>
      </c>
      <c r="D1159" s="162">
        <f t="shared" si="18"/>
        <v>2.5</v>
      </c>
      <c r="E1159" s="287">
        <v>47.5</v>
      </c>
      <c r="F1159" s="288" t="s">
        <v>2373</v>
      </c>
    </row>
    <row r="1160" spans="2:6">
      <c r="B1160" s="286">
        <v>42746.467002315003</v>
      </c>
      <c r="C1160" s="287">
        <v>50</v>
      </c>
      <c r="D1160" s="162">
        <f t="shared" si="18"/>
        <v>2.5</v>
      </c>
      <c r="E1160" s="287">
        <v>47.5</v>
      </c>
      <c r="F1160" s="288" t="s">
        <v>2374</v>
      </c>
    </row>
    <row r="1161" spans="2:6">
      <c r="B1161" s="286">
        <v>42746.467731481003</v>
      </c>
      <c r="C1161" s="287">
        <v>50</v>
      </c>
      <c r="D1161" s="162">
        <f t="shared" si="18"/>
        <v>2.4799999999999969</v>
      </c>
      <c r="E1161" s="287">
        <v>47.52</v>
      </c>
      <c r="F1161" s="288" t="s">
        <v>1444</v>
      </c>
    </row>
    <row r="1162" spans="2:6">
      <c r="B1162" s="286">
        <v>42746.468240741</v>
      </c>
      <c r="C1162" s="287">
        <v>50</v>
      </c>
      <c r="D1162" s="162">
        <f t="shared" si="18"/>
        <v>2.5</v>
      </c>
      <c r="E1162" s="287">
        <v>47.5</v>
      </c>
      <c r="F1162" s="288" t="s">
        <v>1549</v>
      </c>
    </row>
    <row r="1163" spans="2:6">
      <c r="B1163" s="286">
        <v>42746.468831019003</v>
      </c>
      <c r="C1163" s="287">
        <v>50</v>
      </c>
      <c r="D1163" s="162">
        <f t="shared" si="18"/>
        <v>2.4799999999999969</v>
      </c>
      <c r="E1163" s="287">
        <v>47.52</v>
      </c>
      <c r="F1163" s="288" t="s">
        <v>2375</v>
      </c>
    </row>
    <row r="1164" spans="2:6">
      <c r="B1164" s="286">
        <v>42746.468865741001</v>
      </c>
      <c r="C1164" s="287">
        <v>50</v>
      </c>
      <c r="D1164" s="162">
        <f t="shared" si="18"/>
        <v>3.5</v>
      </c>
      <c r="E1164" s="287">
        <v>46.5</v>
      </c>
      <c r="F1164" s="288" t="s">
        <v>2376</v>
      </c>
    </row>
    <row r="1165" spans="2:6">
      <c r="B1165" s="286">
        <v>42746.469375000001</v>
      </c>
      <c r="C1165" s="287">
        <v>50</v>
      </c>
      <c r="D1165" s="162">
        <f t="shared" si="18"/>
        <v>2.4799999999999969</v>
      </c>
      <c r="E1165" s="287">
        <v>47.52</v>
      </c>
      <c r="F1165" s="288" t="s">
        <v>1458</v>
      </c>
    </row>
    <row r="1166" spans="2:6">
      <c r="B1166" s="286">
        <v>42746.469618055999</v>
      </c>
      <c r="C1166" s="287">
        <v>300</v>
      </c>
      <c r="D1166" s="162">
        <f t="shared" si="18"/>
        <v>15</v>
      </c>
      <c r="E1166" s="287">
        <v>285</v>
      </c>
      <c r="F1166" s="288" t="s">
        <v>2377</v>
      </c>
    </row>
    <row r="1167" spans="2:6">
      <c r="B1167" s="286">
        <v>42746.470162037003</v>
      </c>
      <c r="C1167" s="287">
        <v>50</v>
      </c>
      <c r="D1167" s="162">
        <f t="shared" si="18"/>
        <v>2.5</v>
      </c>
      <c r="E1167" s="287">
        <v>47.5</v>
      </c>
      <c r="F1167" s="288" t="s">
        <v>2179</v>
      </c>
    </row>
    <row r="1168" spans="2:6">
      <c r="B1168" s="286">
        <v>42746.470659721999</v>
      </c>
      <c r="C1168" s="287">
        <v>100</v>
      </c>
      <c r="D1168" s="162">
        <f t="shared" si="18"/>
        <v>4.9500000000000028</v>
      </c>
      <c r="E1168" s="287">
        <v>95.05</v>
      </c>
      <c r="F1168" s="288" t="s">
        <v>2378</v>
      </c>
    </row>
    <row r="1169" spans="2:6">
      <c r="B1169" s="286">
        <v>42746.470868056</v>
      </c>
      <c r="C1169" s="287">
        <v>500</v>
      </c>
      <c r="D1169" s="162">
        <f t="shared" si="18"/>
        <v>35</v>
      </c>
      <c r="E1169" s="287">
        <v>465</v>
      </c>
      <c r="F1169" s="288" t="s">
        <v>2379</v>
      </c>
    </row>
    <row r="1170" spans="2:6">
      <c r="B1170" s="286">
        <v>42746.470925925998</v>
      </c>
      <c r="C1170" s="287">
        <v>50</v>
      </c>
      <c r="D1170" s="162">
        <f t="shared" si="18"/>
        <v>2.5</v>
      </c>
      <c r="E1170" s="287">
        <v>47.5</v>
      </c>
      <c r="F1170" s="288" t="s">
        <v>2380</v>
      </c>
    </row>
    <row r="1171" spans="2:6">
      <c r="B1171" s="286">
        <v>42746.471562500003</v>
      </c>
      <c r="C1171" s="287">
        <v>50</v>
      </c>
      <c r="D1171" s="162">
        <f t="shared" si="18"/>
        <v>2.5</v>
      </c>
      <c r="E1171" s="287">
        <v>47.5</v>
      </c>
      <c r="F1171" s="288" t="s">
        <v>2381</v>
      </c>
    </row>
    <row r="1172" spans="2:6">
      <c r="B1172" s="286">
        <v>42746.472337963001</v>
      </c>
      <c r="C1172" s="287">
        <v>50</v>
      </c>
      <c r="D1172" s="162">
        <f t="shared" si="18"/>
        <v>2.5</v>
      </c>
      <c r="E1172" s="287">
        <v>47.5</v>
      </c>
      <c r="F1172" s="288" t="s">
        <v>2382</v>
      </c>
    </row>
    <row r="1173" spans="2:6">
      <c r="B1173" s="286">
        <v>42746.473020833</v>
      </c>
      <c r="C1173" s="287">
        <v>50</v>
      </c>
      <c r="D1173" s="162">
        <f t="shared" si="18"/>
        <v>2.5</v>
      </c>
      <c r="E1173" s="287">
        <v>47.5</v>
      </c>
      <c r="F1173" s="288" t="s">
        <v>2383</v>
      </c>
    </row>
    <row r="1174" spans="2:6">
      <c r="B1174" s="286">
        <v>42746.473067129999</v>
      </c>
      <c r="C1174" s="287">
        <v>50</v>
      </c>
      <c r="D1174" s="162">
        <f t="shared" si="18"/>
        <v>2.5</v>
      </c>
      <c r="E1174" s="287">
        <v>47.5</v>
      </c>
      <c r="F1174" s="288" t="s">
        <v>2384</v>
      </c>
    </row>
    <row r="1175" spans="2:6">
      <c r="B1175" s="286">
        <v>42746.473217592997</v>
      </c>
      <c r="C1175" s="287">
        <v>50</v>
      </c>
      <c r="D1175" s="162">
        <f t="shared" si="18"/>
        <v>2.5</v>
      </c>
      <c r="E1175" s="287">
        <v>47.5</v>
      </c>
      <c r="F1175" s="288" t="s">
        <v>2385</v>
      </c>
    </row>
    <row r="1176" spans="2:6">
      <c r="B1176" s="286">
        <v>42746.473368056002</v>
      </c>
      <c r="C1176" s="287">
        <v>100</v>
      </c>
      <c r="D1176" s="162">
        <f t="shared" si="18"/>
        <v>5</v>
      </c>
      <c r="E1176" s="287">
        <v>95</v>
      </c>
      <c r="F1176" s="288" t="s">
        <v>2386</v>
      </c>
    </row>
    <row r="1177" spans="2:6">
      <c r="B1177" s="286">
        <v>42746.473506943999</v>
      </c>
      <c r="C1177" s="287">
        <v>50</v>
      </c>
      <c r="D1177" s="162">
        <f t="shared" si="18"/>
        <v>2.4799999999999969</v>
      </c>
      <c r="E1177" s="287">
        <v>47.52</v>
      </c>
      <c r="F1177" s="288" t="s">
        <v>2387</v>
      </c>
    </row>
    <row r="1178" spans="2:6">
      <c r="B1178" s="286">
        <v>42746.474432870004</v>
      </c>
      <c r="C1178" s="287">
        <v>50</v>
      </c>
      <c r="D1178" s="162">
        <f t="shared" si="18"/>
        <v>2.5</v>
      </c>
      <c r="E1178" s="287">
        <v>47.5</v>
      </c>
      <c r="F1178" s="288" t="s">
        <v>2388</v>
      </c>
    </row>
    <row r="1179" spans="2:6">
      <c r="B1179" s="286">
        <v>42746.474652778001</v>
      </c>
      <c r="C1179" s="287">
        <v>50</v>
      </c>
      <c r="D1179" s="162">
        <f t="shared" si="18"/>
        <v>3.5</v>
      </c>
      <c r="E1179" s="287">
        <v>46.5</v>
      </c>
      <c r="F1179" s="288" t="s">
        <v>2389</v>
      </c>
    </row>
    <row r="1180" spans="2:6">
      <c r="B1180" s="286">
        <v>42746.474675926002</v>
      </c>
      <c r="C1180" s="287">
        <v>150</v>
      </c>
      <c r="D1180" s="162">
        <f t="shared" si="18"/>
        <v>7.4300000000000068</v>
      </c>
      <c r="E1180" s="287">
        <v>142.57</v>
      </c>
      <c r="F1180" s="288" t="s">
        <v>2390</v>
      </c>
    </row>
    <row r="1181" spans="2:6">
      <c r="B1181" s="286">
        <v>42746.474837962996</v>
      </c>
      <c r="C1181" s="287">
        <v>50</v>
      </c>
      <c r="D1181" s="162">
        <f t="shared" si="18"/>
        <v>2.5</v>
      </c>
      <c r="E1181" s="287">
        <v>47.5</v>
      </c>
      <c r="F1181" s="288" t="s">
        <v>2391</v>
      </c>
    </row>
    <row r="1182" spans="2:6">
      <c r="B1182" s="286">
        <v>42746.475393519002</v>
      </c>
      <c r="C1182" s="287">
        <v>50</v>
      </c>
      <c r="D1182" s="162">
        <f t="shared" si="18"/>
        <v>2.5</v>
      </c>
      <c r="E1182" s="287">
        <v>47.5</v>
      </c>
      <c r="F1182" s="288" t="s">
        <v>2392</v>
      </c>
    </row>
    <row r="1183" spans="2:6">
      <c r="B1183" s="286">
        <v>42746.475486110998</v>
      </c>
      <c r="C1183" s="287">
        <v>50</v>
      </c>
      <c r="D1183" s="162">
        <f t="shared" si="18"/>
        <v>2.4799999999999969</v>
      </c>
      <c r="E1183" s="287">
        <v>47.52</v>
      </c>
      <c r="F1183" s="288" t="s">
        <v>2393</v>
      </c>
    </row>
    <row r="1184" spans="2:6">
      <c r="B1184" s="286">
        <v>42746.475543981003</v>
      </c>
      <c r="C1184" s="287">
        <v>50</v>
      </c>
      <c r="D1184" s="162">
        <f t="shared" si="18"/>
        <v>2.5</v>
      </c>
      <c r="E1184" s="287">
        <v>47.5</v>
      </c>
      <c r="F1184" s="288" t="s">
        <v>2394</v>
      </c>
    </row>
    <row r="1185" spans="2:6">
      <c r="B1185" s="286">
        <v>42746.475752314996</v>
      </c>
      <c r="C1185" s="287">
        <v>50</v>
      </c>
      <c r="D1185" s="162">
        <f t="shared" si="18"/>
        <v>2.4799999999999969</v>
      </c>
      <c r="E1185" s="287">
        <v>47.52</v>
      </c>
      <c r="F1185" s="288" t="s">
        <v>2395</v>
      </c>
    </row>
    <row r="1186" spans="2:6">
      <c r="B1186" s="286">
        <v>42746.475798610998</v>
      </c>
      <c r="C1186" s="287">
        <v>50</v>
      </c>
      <c r="D1186" s="162">
        <f t="shared" si="18"/>
        <v>3.5</v>
      </c>
      <c r="E1186" s="287">
        <v>46.5</v>
      </c>
      <c r="F1186" s="288" t="s">
        <v>1972</v>
      </c>
    </row>
    <row r="1187" spans="2:6">
      <c r="B1187" s="286">
        <v>42746.475868055997</v>
      </c>
      <c r="C1187" s="287">
        <v>50</v>
      </c>
      <c r="D1187" s="162">
        <f t="shared" si="18"/>
        <v>2.5</v>
      </c>
      <c r="E1187" s="287">
        <v>47.5</v>
      </c>
      <c r="F1187" s="288" t="s">
        <v>2396</v>
      </c>
    </row>
    <row r="1188" spans="2:6">
      <c r="B1188" s="286">
        <v>42746.475914351999</v>
      </c>
      <c r="C1188" s="287">
        <v>50</v>
      </c>
      <c r="D1188" s="162">
        <f t="shared" si="18"/>
        <v>2.5</v>
      </c>
      <c r="E1188" s="287">
        <v>47.5</v>
      </c>
      <c r="F1188" s="288" t="s">
        <v>2397</v>
      </c>
    </row>
    <row r="1189" spans="2:6">
      <c r="B1189" s="286">
        <v>42746.476307869998</v>
      </c>
      <c r="C1189" s="287">
        <v>50</v>
      </c>
      <c r="D1189" s="162">
        <f t="shared" si="18"/>
        <v>2.5</v>
      </c>
      <c r="E1189" s="287">
        <v>47.5</v>
      </c>
      <c r="F1189" s="288" t="s">
        <v>2398</v>
      </c>
    </row>
    <row r="1190" spans="2:6">
      <c r="B1190" s="286">
        <v>42746.477129630002</v>
      </c>
      <c r="C1190" s="287">
        <v>200</v>
      </c>
      <c r="D1190" s="162">
        <f t="shared" si="18"/>
        <v>10</v>
      </c>
      <c r="E1190" s="287">
        <v>190</v>
      </c>
      <c r="F1190" s="288" t="s">
        <v>2399</v>
      </c>
    </row>
    <row r="1191" spans="2:6">
      <c r="B1191" s="286">
        <v>42746.477268518996</v>
      </c>
      <c r="C1191" s="287">
        <v>50</v>
      </c>
      <c r="D1191" s="162">
        <f t="shared" si="18"/>
        <v>2.5</v>
      </c>
      <c r="E1191" s="287">
        <v>47.5</v>
      </c>
      <c r="F1191" s="288" t="s">
        <v>1354</v>
      </c>
    </row>
    <row r="1192" spans="2:6">
      <c r="B1192" s="286">
        <v>42746.477511573998</v>
      </c>
      <c r="C1192" s="287">
        <v>50</v>
      </c>
      <c r="D1192" s="162">
        <f t="shared" si="18"/>
        <v>2.5</v>
      </c>
      <c r="E1192" s="287">
        <v>47.5</v>
      </c>
      <c r="F1192" s="288" t="s">
        <v>2400</v>
      </c>
    </row>
    <row r="1193" spans="2:6">
      <c r="B1193" s="286">
        <v>42746.477696759001</v>
      </c>
      <c r="C1193" s="287">
        <v>50</v>
      </c>
      <c r="D1193" s="162">
        <f t="shared" si="18"/>
        <v>2.4799999999999969</v>
      </c>
      <c r="E1193" s="287">
        <v>47.52</v>
      </c>
      <c r="F1193" s="288" t="s">
        <v>2401</v>
      </c>
    </row>
    <row r="1194" spans="2:6">
      <c r="B1194" s="286">
        <v>42746.477777777996</v>
      </c>
      <c r="C1194" s="287">
        <v>50</v>
      </c>
      <c r="D1194" s="162">
        <f t="shared" si="18"/>
        <v>2.5</v>
      </c>
      <c r="E1194" s="287">
        <v>47.5</v>
      </c>
      <c r="F1194" s="288" t="s">
        <v>2402</v>
      </c>
    </row>
    <row r="1195" spans="2:6">
      <c r="B1195" s="286">
        <v>42746.479027777998</v>
      </c>
      <c r="C1195" s="287">
        <v>50</v>
      </c>
      <c r="D1195" s="162">
        <f t="shared" si="18"/>
        <v>2.5</v>
      </c>
      <c r="E1195" s="287">
        <v>47.5</v>
      </c>
      <c r="F1195" s="288" t="s">
        <v>2403</v>
      </c>
    </row>
    <row r="1196" spans="2:6">
      <c r="B1196" s="286">
        <v>42746.479085648003</v>
      </c>
      <c r="C1196" s="287">
        <v>50</v>
      </c>
      <c r="D1196" s="162">
        <f t="shared" si="18"/>
        <v>2.5</v>
      </c>
      <c r="E1196" s="287">
        <v>47.5</v>
      </c>
      <c r="F1196" s="288" t="s">
        <v>2404</v>
      </c>
    </row>
    <row r="1197" spans="2:6">
      <c r="B1197" s="286">
        <v>42746.479155093002</v>
      </c>
      <c r="C1197" s="287">
        <v>50</v>
      </c>
      <c r="D1197" s="162">
        <f t="shared" si="18"/>
        <v>2.5</v>
      </c>
      <c r="E1197" s="287">
        <v>47.5</v>
      </c>
      <c r="F1197" s="288" t="s">
        <v>2405</v>
      </c>
    </row>
    <row r="1198" spans="2:6">
      <c r="B1198" s="286">
        <v>42746.479282407003</v>
      </c>
      <c r="C1198" s="287">
        <v>50</v>
      </c>
      <c r="D1198" s="162">
        <f t="shared" si="18"/>
        <v>2.5</v>
      </c>
      <c r="E1198" s="287">
        <v>47.5</v>
      </c>
      <c r="F1198" s="288" t="s">
        <v>2406</v>
      </c>
    </row>
    <row r="1199" spans="2:6">
      <c r="B1199" s="286">
        <v>42746.479907407003</v>
      </c>
      <c r="C1199" s="287">
        <v>50</v>
      </c>
      <c r="D1199" s="162">
        <f t="shared" si="18"/>
        <v>2.5</v>
      </c>
      <c r="E1199" s="287">
        <v>47.5</v>
      </c>
      <c r="F1199" s="288" t="s">
        <v>2407</v>
      </c>
    </row>
    <row r="1200" spans="2:6">
      <c r="B1200" s="286">
        <v>42746.480173611002</v>
      </c>
      <c r="C1200" s="287">
        <v>50</v>
      </c>
      <c r="D1200" s="162">
        <f t="shared" si="18"/>
        <v>2.5</v>
      </c>
      <c r="E1200" s="287">
        <v>47.5</v>
      </c>
      <c r="F1200" s="288" t="s">
        <v>2408</v>
      </c>
    </row>
    <row r="1201" spans="2:6">
      <c r="B1201" s="286">
        <v>42746.481030092997</v>
      </c>
      <c r="C1201" s="287">
        <v>50</v>
      </c>
      <c r="D1201" s="162">
        <f t="shared" si="18"/>
        <v>2.5</v>
      </c>
      <c r="E1201" s="287">
        <v>47.5</v>
      </c>
      <c r="F1201" s="288" t="s">
        <v>2409</v>
      </c>
    </row>
    <row r="1202" spans="2:6">
      <c r="B1202" s="286">
        <v>42746.481562499997</v>
      </c>
      <c r="C1202" s="287">
        <v>50</v>
      </c>
      <c r="D1202" s="162">
        <f t="shared" si="18"/>
        <v>2.5</v>
      </c>
      <c r="E1202" s="287">
        <v>47.5</v>
      </c>
      <c r="F1202" s="288" t="s">
        <v>2410</v>
      </c>
    </row>
    <row r="1203" spans="2:6">
      <c r="B1203" s="286">
        <v>42746.482673610997</v>
      </c>
      <c r="C1203" s="287">
        <v>50</v>
      </c>
      <c r="D1203" s="162">
        <f t="shared" si="18"/>
        <v>2.4799999999999969</v>
      </c>
      <c r="E1203" s="287">
        <v>47.52</v>
      </c>
      <c r="F1203" s="288" t="s">
        <v>2411</v>
      </c>
    </row>
    <row r="1204" spans="2:6">
      <c r="B1204" s="286">
        <v>42746.483055555997</v>
      </c>
      <c r="C1204" s="287">
        <v>50</v>
      </c>
      <c r="D1204" s="162">
        <f t="shared" si="18"/>
        <v>3.5</v>
      </c>
      <c r="E1204" s="287">
        <v>46.5</v>
      </c>
      <c r="F1204" s="288" t="s">
        <v>2412</v>
      </c>
    </row>
    <row r="1205" spans="2:6">
      <c r="B1205" s="286">
        <v>42746.483240740999</v>
      </c>
      <c r="C1205" s="287">
        <v>50</v>
      </c>
      <c r="D1205" s="162">
        <f t="shared" si="18"/>
        <v>2.5</v>
      </c>
      <c r="E1205" s="287">
        <v>47.5</v>
      </c>
      <c r="F1205" s="288" t="s">
        <v>1740</v>
      </c>
    </row>
    <row r="1206" spans="2:6">
      <c r="B1206" s="286">
        <v>42746.483252315003</v>
      </c>
      <c r="C1206" s="287">
        <v>50</v>
      </c>
      <c r="D1206" s="162">
        <f t="shared" si="18"/>
        <v>2.5</v>
      </c>
      <c r="E1206" s="287">
        <v>47.5</v>
      </c>
      <c r="F1206" s="288" t="s">
        <v>1565</v>
      </c>
    </row>
    <row r="1207" spans="2:6">
      <c r="B1207" s="286">
        <v>42746.483310185002</v>
      </c>
      <c r="C1207" s="287">
        <v>50</v>
      </c>
      <c r="D1207" s="162">
        <f t="shared" si="18"/>
        <v>2.5</v>
      </c>
      <c r="E1207" s="287">
        <v>47.5</v>
      </c>
      <c r="F1207" s="288" t="s">
        <v>2413</v>
      </c>
    </row>
    <row r="1208" spans="2:6">
      <c r="B1208" s="286">
        <v>42746.483437499999</v>
      </c>
      <c r="C1208" s="287">
        <v>50</v>
      </c>
      <c r="D1208" s="162">
        <f t="shared" si="18"/>
        <v>2.5</v>
      </c>
      <c r="E1208" s="287">
        <v>47.5</v>
      </c>
      <c r="F1208" s="288" t="s">
        <v>2414</v>
      </c>
    </row>
    <row r="1209" spans="2:6">
      <c r="B1209" s="286">
        <v>42746.483599537001</v>
      </c>
      <c r="C1209" s="287">
        <v>50</v>
      </c>
      <c r="D1209" s="162">
        <f t="shared" si="18"/>
        <v>2.4799999999999969</v>
      </c>
      <c r="E1209" s="287">
        <v>47.52</v>
      </c>
      <c r="F1209" s="288" t="s">
        <v>1940</v>
      </c>
    </row>
    <row r="1210" spans="2:6">
      <c r="B1210" s="286">
        <v>42746.483738426003</v>
      </c>
      <c r="C1210" s="287">
        <v>50</v>
      </c>
      <c r="D1210" s="162">
        <f t="shared" si="18"/>
        <v>2.5</v>
      </c>
      <c r="E1210" s="287">
        <v>47.5</v>
      </c>
      <c r="F1210" s="288" t="s">
        <v>2415</v>
      </c>
    </row>
    <row r="1211" spans="2:6">
      <c r="B1211" s="286">
        <v>42746.484293980997</v>
      </c>
      <c r="C1211" s="287">
        <v>50</v>
      </c>
      <c r="D1211" s="162">
        <f t="shared" si="18"/>
        <v>2.5</v>
      </c>
      <c r="E1211" s="287">
        <v>47.5</v>
      </c>
      <c r="F1211" s="288" t="s">
        <v>2416</v>
      </c>
    </row>
    <row r="1212" spans="2:6">
      <c r="B1212" s="286">
        <v>42746.484421296002</v>
      </c>
      <c r="C1212" s="287">
        <v>50</v>
      </c>
      <c r="D1212" s="162">
        <f t="shared" si="18"/>
        <v>2.5</v>
      </c>
      <c r="E1212" s="287">
        <v>47.5</v>
      </c>
      <c r="F1212" s="288" t="s">
        <v>2100</v>
      </c>
    </row>
    <row r="1213" spans="2:6">
      <c r="B1213" s="286">
        <v>42746.484479166997</v>
      </c>
      <c r="C1213" s="287">
        <v>50</v>
      </c>
      <c r="D1213" s="162">
        <f t="shared" si="18"/>
        <v>2.5</v>
      </c>
      <c r="E1213" s="287">
        <v>47.5</v>
      </c>
      <c r="F1213" s="288" t="s">
        <v>2417</v>
      </c>
    </row>
    <row r="1214" spans="2:6">
      <c r="B1214" s="286">
        <v>42746.484618055998</v>
      </c>
      <c r="C1214" s="287">
        <v>50</v>
      </c>
      <c r="D1214" s="162">
        <f t="shared" si="18"/>
        <v>2.4799999999999969</v>
      </c>
      <c r="E1214" s="287">
        <v>47.52</v>
      </c>
      <c r="F1214" s="288" t="s">
        <v>2079</v>
      </c>
    </row>
    <row r="1215" spans="2:6">
      <c r="B1215" s="286">
        <v>42746.484756944003</v>
      </c>
      <c r="C1215" s="287">
        <v>50</v>
      </c>
      <c r="D1215" s="162">
        <f t="shared" si="18"/>
        <v>2.5</v>
      </c>
      <c r="E1215" s="287">
        <v>47.5</v>
      </c>
      <c r="F1215" s="288" t="s">
        <v>2418</v>
      </c>
    </row>
    <row r="1216" spans="2:6">
      <c r="B1216" s="286">
        <v>42746.485289352</v>
      </c>
      <c r="C1216" s="287">
        <v>50</v>
      </c>
      <c r="D1216" s="162">
        <f t="shared" si="18"/>
        <v>2.5</v>
      </c>
      <c r="E1216" s="287">
        <v>47.5</v>
      </c>
      <c r="F1216" s="288" t="s">
        <v>2419</v>
      </c>
    </row>
    <row r="1217" spans="2:6">
      <c r="B1217" s="286">
        <v>42746.485752314999</v>
      </c>
      <c r="C1217" s="287">
        <v>50</v>
      </c>
      <c r="D1217" s="162">
        <f t="shared" si="18"/>
        <v>2.5</v>
      </c>
      <c r="E1217" s="287">
        <v>47.5</v>
      </c>
      <c r="F1217" s="288" t="s">
        <v>2420</v>
      </c>
    </row>
    <row r="1218" spans="2:6">
      <c r="B1218" s="286">
        <v>42746.486053241002</v>
      </c>
      <c r="C1218" s="287">
        <v>50</v>
      </c>
      <c r="D1218" s="162">
        <f t="shared" si="18"/>
        <v>2.5</v>
      </c>
      <c r="E1218" s="287">
        <v>47.5</v>
      </c>
      <c r="F1218" s="288" t="s">
        <v>2421</v>
      </c>
    </row>
    <row r="1219" spans="2:6">
      <c r="B1219" s="286">
        <v>42746.486134259001</v>
      </c>
      <c r="C1219" s="287">
        <v>50</v>
      </c>
      <c r="D1219" s="162">
        <f t="shared" si="18"/>
        <v>2.5</v>
      </c>
      <c r="E1219" s="287">
        <v>47.5</v>
      </c>
      <c r="F1219" s="288" t="s">
        <v>1821</v>
      </c>
    </row>
    <row r="1220" spans="2:6">
      <c r="B1220" s="286">
        <v>42746.486331018998</v>
      </c>
      <c r="C1220" s="287">
        <v>50</v>
      </c>
      <c r="D1220" s="162">
        <f t="shared" si="18"/>
        <v>2.4799999999999969</v>
      </c>
      <c r="E1220" s="287">
        <v>47.52</v>
      </c>
      <c r="F1220" s="288" t="s">
        <v>2422</v>
      </c>
    </row>
    <row r="1221" spans="2:6">
      <c r="B1221" s="286">
        <v>42746.486493056</v>
      </c>
      <c r="C1221" s="287">
        <v>50</v>
      </c>
      <c r="D1221" s="162">
        <f t="shared" si="18"/>
        <v>2.5</v>
      </c>
      <c r="E1221" s="287">
        <v>47.5</v>
      </c>
      <c r="F1221" s="288" t="s">
        <v>2423</v>
      </c>
    </row>
    <row r="1222" spans="2:6">
      <c r="B1222" s="286">
        <v>42746.486990741003</v>
      </c>
      <c r="C1222" s="287">
        <v>50</v>
      </c>
      <c r="D1222" s="162">
        <f t="shared" ref="D1222:D1285" si="19">SUM(C1222-E1222)</f>
        <v>2.5</v>
      </c>
      <c r="E1222" s="287">
        <v>47.5</v>
      </c>
      <c r="F1222" s="288" t="s">
        <v>2424</v>
      </c>
    </row>
    <row r="1223" spans="2:6">
      <c r="B1223" s="286">
        <v>42746.487407407003</v>
      </c>
      <c r="C1223" s="287">
        <v>50</v>
      </c>
      <c r="D1223" s="162">
        <f t="shared" si="19"/>
        <v>2.5</v>
      </c>
      <c r="E1223" s="287">
        <v>47.5</v>
      </c>
      <c r="F1223" s="288" t="s">
        <v>2425</v>
      </c>
    </row>
    <row r="1224" spans="2:6">
      <c r="B1224" s="286">
        <v>42746.488703704003</v>
      </c>
      <c r="C1224" s="287">
        <v>50</v>
      </c>
      <c r="D1224" s="162">
        <f t="shared" si="19"/>
        <v>2.4799999999999969</v>
      </c>
      <c r="E1224" s="287">
        <v>47.52</v>
      </c>
      <c r="F1224" s="288" t="s">
        <v>2426</v>
      </c>
    </row>
    <row r="1225" spans="2:6">
      <c r="B1225" s="286">
        <v>42746.488796295998</v>
      </c>
      <c r="C1225" s="287">
        <v>100</v>
      </c>
      <c r="D1225" s="162">
        <f t="shared" si="19"/>
        <v>4.9500000000000028</v>
      </c>
      <c r="E1225" s="287">
        <v>95.05</v>
      </c>
      <c r="F1225" s="288" t="s">
        <v>2427</v>
      </c>
    </row>
    <row r="1226" spans="2:6">
      <c r="B1226" s="286">
        <v>42746.489259258997</v>
      </c>
      <c r="C1226" s="287">
        <v>50</v>
      </c>
      <c r="D1226" s="162">
        <f t="shared" si="19"/>
        <v>2.5</v>
      </c>
      <c r="E1226" s="287">
        <v>47.5</v>
      </c>
      <c r="F1226" s="288" t="s">
        <v>1386</v>
      </c>
    </row>
    <row r="1227" spans="2:6">
      <c r="B1227" s="286">
        <v>42746.489317129999</v>
      </c>
      <c r="C1227" s="287">
        <v>50</v>
      </c>
      <c r="D1227" s="162">
        <f t="shared" si="19"/>
        <v>2.5</v>
      </c>
      <c r="E1227" s="287">
        <v>47.5</v>
      </c>
      <c r="F1227" s="288" t="s">
        <v>2428</v>
      </c>
    </row>
    <row r="1228" spans="2:6">
      <c r="B1228" s="286">
        <v>42746.489826388999</v>
      </c>
      <c r="C1228" s="287">
        <v>50</v>
      </c>
      <c r="D1228" s="162">
        <f t="shared" si="19"/>
        <v>2.5</v>
      </c>
      <c r="E1228" s="287">
        <v>47.5</v>
      </c>
      <c r="F1228" s="288" t="s">
        <v>1545</v>
      </c>
    </row>
    <row r="1229" spans="2:6">
      <c r="B1229" s="286">
        <v>42746.490451389</v>
      </c>
      <c r="C1229" s="287">
        <v>50</v>
      </c>
      <c r="D1229" s="162">
        <f t="shared" si="19"/>
        <v>2.4799999999999969</v>
      </c>
      <c r="E1229" s="287">
        <v>47.52</v>
      </c>
      <c r="F1229" s="288" t="s">
        <v>2429</v>
      </c>
    </row>
    <row r="1230" spans="2:6">
      <c r="B1230" s="286">
        <v>42746.490636574003</v>
      </c>
      <c r="C1230" s="287">
        <v>50</v>
      </c>
      <c r="D1230" s="162">
        <f t="shared" si="19"/>
        <v>2.5</v>
      </c>
      <c r="E1230" s="287">
        <v>47.5</v>
      </c>
      <c r="F1230" s="288" t="s">
        <v>2430</v>
      </c>
    </row>
    <row r="1231" spans="2:6">
      <c r="B1231" s="286">
        <v>42746.491157406999</v>
      </c>
      <c r="C1231" s="287">
        <v>300</v>
      </c>
      <c r="D1231" s="162">
        <f t="shared" si="19"/>
        <v>14.850000000000023</v>
      </c>
      <c r="E1231" s="287">
        <v>285.14999999999998</v>
      </c>
      <c r="F1231" s="288" t="s">
        <v>2431</v>
      </c>
    </row>
    <row r="1232" spans="2:6">
      <c r="B1232" s="286">
        <v>42746.491458333003</v>
      </c>
      <c r="C1232" s="287">
        <v>50</v>
      </c>
      <c r="D1232" s="162">
        <f t="shared" si="19"/>
        <v>2.5</v>
      </c>
      <c r="E1232" s="287">
        <v>47.5</v>
      </c>
      <c r="F1232" s="288" t="s">
        <v>2432</v>
      </c>
    </row>
    <row r="1233" spans="2:6">
      <c r="B1233" s="286">
        <v>42746.492812500001</v>
      </c>
      <c r="C1233" s="287">
        <v>50</v>
      </c>
      <c r="D1233" s="162">
        <f t="shared" si="19"/>
        <v>2.5</v>
      </c>
      <c r="E1233" s="287">
        <v>47.5</v>
      </c>
      <c r="F1233" s="288" t="s">
        <v>2433</v>
      </c>
    </row>
    <row r="1234" spans="2:6">
      <c r="B1234" s="286">
        <v>42746.493391204</v>
      </c>
      <c r="C1234" s="287">
        <v>50</v>
      </c>
      <c r="D1234" s="162">
        <f t="shared" si="19"/>
        <v>2.5</v>
      </c>
      <c r="E1234" s="287">
        <v>47.5</v>
      </c>
      <c r="F1234" s="288" t="s">
        <v>2434</v>
      </c>
    </row>
    <row r="1235" spans="2:6">
      <c r="B1235" s="286">
        <v>42746.494085648003</v>
      </c>
      <c r="C1235" s="287">
        <v>200</v>
      </c>
      <c r="D1235" s="162">
        <f t="shared" si="19"/>
        <v>10</v>
      </c>
      <c r="E1235" s="287">
        <v>190</v>
      </c>
      <c r="F1235" s="288" t="s">
        <v>2435</v>
      </c>
    </row>
    <row r="1236" spans="2:6">
      <c r="B1236" s="286">
        <v>42746.494178241002</v>
      </c>
      <c r="C1236" s="287">
        <v>50</v>
      </c>
      <c r="D1236" s="162">
        <f t="shared" si="19"/>
        <v>2.5</v>
      </c>
      <c r="E1236" s="287">
        <v>47.5</v>
      </c>
      <c r="F1236" s="288" t="s">
        <v>2436</v>
      </c>
    </row>
    <row r="1237" spans="2:6">
      <c r="B1237" s="286">
        <v>42746.494467593002</v>
      </c>
      <c r="C1237" s="287">
        <v>50</v>
      </c>
      <c r="D1237" s="162">
        <f t="shared" si="19"/>
        <v>2.5</v>
      </c>
      <c r="E1237" s="287">
        <v>47.5</v>
      </c>
      <c r="F1237" s="288" t="s">
        <v>2437</v>
      </c>
    </row>
    <row r="1238" spans="2:6">
      <c r="B1238" s="286">
        <v>42746.494710648003</v>
      </c>
      <c r="C1238" s="287">
        <v>50</v>
      </c>
      <c r="D1238" s="162">
        <f t="shared" si="19"/>
        <v>2.5</v>
      </c>
      <c r="E1238" s="287">
        <v>47.5</v>
      </c>
      <c r="F1238" s="288" t="s">
        <v>2438</v>
      </c>
    </row>
    <row r="1239" spans="2:6">
      <c r="B1239" s="286">
        <v>42746.495023148003</v>
      </c>
      <c r="C1239" s="287">
        <v>50</v>
      </c>
      <c r="D1239" s="162">
        <f t="shared" si="19"/>
        <v>2.5</v>
      </c>
      <c r="E1239" s="287">
        <v>47.5</v>
      </c>
      <c r="F1239" s="288" t="s">
        <v>2439</v>
      </c>
    </row>
    <row r="1240" spans="2:6">
      <c r="B1240" s="286">
        <v>42746.495219907003</v>
      </c>
      <c r="C1240" s="287">
        <v>50</v>
      </c>
      <c r="D1240" s="162">
        <f t="shared" si="19"/>
        <v>2.5</v>
      </c>
      <c r="E1240" s="287">
        <v>47.5</v>
      </c>
      <c r="F1240" s="288" t="s">
        <v>2440</v>
      </c>
    </row>
    <row r="1241" spans="2:6">
      <c r="B1241" s="286">
        <v>42746.495497684999</v>
      </c>
      <c r="C1241" s="287">
        <v>50</v>
      </c>
      <c r="D1241" s="162">
        <f t="shared" si="19"/>
        <v>2.5</v>
      </c>
      <c r="E1241" s="287">
        <v>47.5</v>
      </c>
      <c r="F1241" s="288" t="s">
        <v>2441</v>
      </c>
    </row>
    <row r="1242" spans="2:6">
      <c r="B1242" s="286">
        <v>42746.495833333</v>
      </c>
      <c r="C1242" s="287">
        <v>50</v>
      </c>
      <c r="D1242" s="162">
        <f t="shared" si="19"/>
        <v>2.4799999999999969</v>
      </c>
      <c r="E1242" s="287">
        <v>47.52</v>
      </c>
      <c r="F1242" s="288" t="s">
        <v>2384</v>
      </c>
    </row>
    <row r="1243" spans="2:6">
      <c r="B1243" s="286">
        <v>42746.495868056001</v>
      </c>
      <c r="C1243" s="287">
        <v>50</v>
      </c>
      <c r="D1243" s="162">
        <f t="shared" si="19"/>
        <v>2.5</v>
      </c>
      <c r="E1243" s="287">
        <v>47.5</v>
      </c>
      <c r="F1243" s="288" t="s">
        <v>2067</v>
      </c>
    </row>
    <row r="1244" spans="2:6">
      <c r="B1244" s="286">
        <v>42746.495995370002</v>
      </c>
      <c r="C1244" s="287">
        <v>50</v>
      </c>
      <c r="D1244" s="162">
        <f t="shared" si="19"/>
        <v>2.5</v>
      </c>
      <c r="E1244" s="287">
        <v>47.5</v>
      </c>
      <c r="F1244" s="288" t="s">
        <v>2442</v>
      </c>
    </row>
    <row r="1245" spans="2:6">
      <c r="B1245" s="286">
        <v>42746.496134259003</v>
      </c>
      <c r="C1245" s="287">
        <v>50</v>
      </c>
      <c r="D1245" s="162">
        <f t="shared" si="19"/>
        <v>2.4799999999999969</v>
      </c>
      <c r="E1245" s="287">
        <v>47.52</v>
      </c>
      <c r="F1245" s="288" t="s">
        <v>1946</v>
      </c>
    </row>
    <row r="1246" spans="2:6">
      <c r="B1246" s="286">
        <v>42746.496168981001</v>
      </c>
      <c r="C1246" s="287">
        <v>50</v>
      </c>
      <c r="D1246" s="162">
        <f t="shared" si="19"/>
        <v>2.5</v>
      </c>
      <c r="E1246" s="287">
        <v>47.5</v>
      </c>
      <c r="F1246" s="288" t="s">
        <v>2443</v>
      </c>
    </row>
    <row r="1247" spans="2:6">
      <c r="B1247" s="286">
        <v>42746.496192129998</v>
      </c>
      <c r="C1247" s="287">
        <v>50</v>
      </c>
      <c r="D1247" s="162">
        <f t="shared" si="19"/>
        <v>2.4799999999999969</v>
      </c>
      <c r="E1247" s="287">
        <v>47.52</v>
      </c>
      <c r="F1247" s="288" t="s">
        <v>2444</v>
      </c>
    </row>
    <row r="1248" spans="2:6">
      <c r="B1248" s="286">
        <v>42746.496689815001</v>
      </c>
      <c r="C1248" s="287">
        <v>50</v>
      </c>
      <c r="D1248" s="162">
        <f t="shared" si="19"/>
        <v>2.5</v>
      </c>
      <c r="E1248" s="287">
        <v>47.5</v>
      </c>
      <c r="F1248" s="288" t="s">
        <v>2445</v>
      </c>
    </row>
    <row r="1249" spans="2:6">
      <c r="B1249" s="286">
        <v>42746.498599537001</v>
      </c>
      <c r="C1249" s="287">
        <v>50</v>
      </c>
      <c r="D1249" s="162">
        <f t="shared" si="19"/>
        <v>2.4799999999999969</v>
      </c>
      <c r="E1249" s="287">
        <v>47.52</v>
      </c>
      <c r="F1249" s="288" t="s">
        <v>2446</v>
      </c>
    </row>
    <row r="1250" spans="2:6">
      <c r="B1250" s="286">
        <v>42746.498599537001</v>
      </c>
      <c r="C1250" s="287">
        <v>50</v>
      </c>
      <c r="D1250" s="162">
        <f t="shared" si="19"/>
        <v>2.4799999999999969</v>
      </c>
      <c r="E1250" s="287">
        <v>47.52</v>
      </c>
      <c r="F1250" s="288" t="s">
        <v>2447</v>
      </c>
    </row>
    <row r="1251" spans="2:6">
      <c r="B1251" s="286">
        <v>42746.499155092999</v>
      </c>
      <c r="C1251" s="287">
        <v>50</v>
      </c>
      <c r="D1251" s="162">
        <f t="shared" si="19"/>
        <v>2.5</v>
      </c>
      <c r="E1251" s="287">
        <v>47.5</v>
      </c>
      <c r="F1251" s="288" t="s">
        <v>2448</v>
      </c>
    </row>
    <row r="1252" spans="2:6">
      <c r="B1252" s="286">
        <v>42746.499317130001</v>
      </c>
      <c r="C1252" s="287">
        <v>50</v>
      </c>
      <c r="D1252" s="162">
        <f t="shared" si="19"/>
        <v>2.4799999999999969</v>
      </c>
      <c r="E1252" s="287">
        <v>47.52</v>
      </c>
      <c r="F1252" s="288" t="s">
        <v>1915</v>
      </c>
    </row>
    <row r="1253" spans="2:6">
      <c r="B1253" s="286">
        <v>42746.500752314998</v>
      </c>
      <c r="C1253" s="287">
        <v>300</v>
      </c>
      <c r="D1253" s="162">
        <f t="shared" si="19"/>
        <v>15</v>
      </c>
      <c r="E1253" s="287">
        <v>285</v>
      </c>
      <c r="F1253" s="288" t="s">
        <v>2449</v>
      </c>
    </row>
    <row r="1254" spans="2:6">
      <c r="B1254" s="286">
        <v>42746.501041666997</v>
      </c>
      <c r="C1254" s="287">
        <v>50</v>
      </c>
      <c r="D1254" s="162">
        <f t="shared" si="19"/>
        <v>2.4799999999999969</v>
      </c>
      <c r="E1254" s="287">
        <v>47.52</v>
      </c>
      <c r="F1254" s="288" t="s">
        <v>2450</v>
      </c>
    </row>
    <row r="1255" spans="2:6">
      <c r="B1255" s="286">
        <v>42746.501064814998</v>
      </c>
      <c r="C1255" s="287">
        <v>50</v>
      </c>
      <c r="D1255" s="162">
        <f t="shared" si="19"/>
        <v>3.5</v>
      </c>
      <c r="E1255" s="287">
        <v>46.5</v>
      </c>
      <c r="F1255" s="288" t="s">
        <v>2451</v>
      </c>
    </row>
    <row r="1256" spans="2:6">
      <c r="B1256" s="286">
        <v>42746.501631943996</v>
      </c>
      <c r="C1256" s="287">
        <v>100</v>
      </c>
      <c r="D1256" s="162">
        <f t="shared" si="19"/>
        <v>5</v>
      </c>
      <c r="E1256" s="287">
        <v>95</v>
      </c>
      <c r="F1256" s="288" t="s">
        <v>2369</v>
      </c>
    </row>
    <row r="1257" spans="2:6">
      <c r="B1257" s="286">
        <v>42746.502210648003</v>
      </c>
      <c r="C1257" s="287">
        <v>50</v>
      </c>
      <c r="D1257" s="162">
        <f t="shared" si="19"/>
        <v>2.5</v>
      </c>
      <c r="E1257" s="287">
        <v>47.5</v>
      </c>
      <c r="F1257" s="288" t="s">
        <v>2452</v>
      </c>
    </row>
    <row r="1258" spans="2:6">
      <c r="B1258" s="286">
        <v>42746.502361111001</v>
      </c>
      <c r="C1258" s="287">
        <v>50</v>
      </c>
      <c r="D1258" s="162">
        <f t="shared" si="19"/>
        <v>2.5</v>
      </c>
      <c r="E1258" s="287">
        <v>47.5</v>
      </c>
      <c r="F1258" s="288" t="s">
        <v>2453</v>
      </c>
    </row>
    <row r="1259" spans="2:6">
      <c r="B1259" s="286">
        <v>42746.503229167</v>
      </c>
      <c r="C1259" s="287">
        <v>50</v>
      </c>
      <c r="D1259" s="162">
        <f t="shared" si="19"/>
        <v>2.5</v>
      </c>
      <c r="E1259" s="287">
        <v>47.5</v>
      </c>
      <c r="F1259" s="288" t="s">
        <v>2454</v>
      </c>
    </row>
    <row r="1260" spans="2:6">
      <c r="B1260" s="286">
        <v>42746.503773147997</v>
      </c>
      <c r="C1260" s="287">
        <v>50</v>
      </c>
      <c r="D1260" s="162">
        <f t="shared" si="19"/>
        <v>3.5</v>
      </c>
      <c r="E1260" s="287">
        <v>46.5</v>
      </c>
      <c r="F1260" s="288" t="s">
        <v>2455</v>
      </c>
    </row>
    <row r="1261" spans="2:6">
      <c r="B1261" s="286">
        <v>42746.503784722001</v>
      </c>
      <c r="C1261" s="287">
        <v>50</v>
      </c>
      <c r="D1261" s="162">
        <f t="shared" si="19"/>
        <v>2.5</v>
      </c>
      <c r="E1261" s="287">
        <v>47.5</v>
      </c>
      <c r="F1261" s="288" t="s">
        <v>2452</v>
      </c>
    </row>
    <row r="1262" spans="2:6">
      <c r="B1262" s="286">
        <v>42746.504305556002</v>
      </c>
      <c r="C1262" s="287">
        <v>50</v>
      </c>
      <c r="D1262" s="162">
        <f t="shared" si="19"/>
        <v>2.5</v>
      </c>
      <c r="E1262" s="287">
        <v>47.5</v>
      </c>
      <c r="F1262" s="288" t="s">
        <v>2456</v>
      </c>
    </row>
    <row r="1263" spans="2:6">
      <c r="B1263" s="286">
        <v>42746.504942129999</v>
      </c>
      <c r="C1263" s="287">
        <v>50</v>
      </c>
      <c r="D1263" s="162">
        <f t="shared" si="19"/>
        <v>2.4799999999999969</v>
      </c>
      <c r="E1263" s="287">
        <v>47.52</v>
      </c>
      <c r="F1263" s="288" t="s">
        <v>2457</v>
      </c>
    </row>
    <row r="1264" spans="2:6">
      <c r="B1264" s="286">
        <v>42746.504965278</v>
      </c>
      <c r="C1264" s="287">
        <v>200</v>
      </c>
      <c r="D1264" s="162">
        <f t="shared" si="19"/>
        <v>10</v>
      </c>
      <c r="E1264" s="287">
        <v>190</v>
      </c>
      <c r="F1264" s="288" t="s">
        <v>2458</v>
      </c>
    </row>
    <row r="1265" spans="2:6">
      <c r="B1265" s="286">
        <v>42746.504999999997</v>
      </c>
      <c r="C1265" s="287">
        <v>50</v>
      </c>
      <c r="D1265" s="162">
        <f t="shared" si="19"/>
        <v>2.5</v>
      </c>
      <c r="E1265" s="287">
        <v>47.5</v>
      </c>
      <c r="F1265" s="288" t="s">
        <v>2459</v>
      </c>
    </row>
    <row r="1266" spans="2:6">
      <c r="B1266" s="286">
        <v>42746.505416667002</v>
      </c>
      <c r="C1266" s="287">
        <v>1</v>
      </c>
      <c r="D1266" s="162">
        <f t="shared" si="19"/>
        <v>5.0000000000000044E-2</v>
      </c>
      <c r="E1266" s="287">
        <v>0.95</v>
      </c>
      <c r="F1266" s="288" t="s">
        <v>2460</v>
      </c>
    </row>
    <row r="1267" spans="2:6">
      <c r="B1267" s="286">
        <v>42746.505914351997</v>
      </c>
      <c r="C1267" s="287">
        <v>70</v>
      </c>
      <c r="D1267" s="162">
        <f t="shared" si="19"/>
        <v>3.5</v>
      </c>
      <c r="E1267" s="287">
        <v>66.5</v>
      </c>
      <c r="F1267" s="288" t="s">
        <v>2461</v>
      </c>
    </row>
    <row r="1268" spans="2:6">
      <c r="B1268" s="286">
        <v>42746.506469906999</v>
      </c>
      <c r="C1268" s="287">
        <v>50</v>
      </c>
      <c r="D1268" s="162">
        <f t="shared" si="19"/>
        <v>3.5</v>
      </c>
      <c r="E1268" s="287">
        <v>46.5</v>
      </c>
      <c r="F1268" s="288" t="s">
        <v>2462</v>
      </c>
    </row>
    <row r="1269" spans="2:6">
      <c r="B1269" s="286">
        <v>42746.507581019003</v>
      </c>
      <c r="C1269" s="287">
        <v>50</v>
      </c>
      <c r="D1269" s="162">
        <f t="shared" si="19"/>
        <v>3.5</v>
      </c>
      <c r="E1269" s="287">
        <v>46.5</v>
      </c>
      <c r="F1269" s="288" t="s">
        <v>1926</v>
      </c>
    </row>
    <row r="1270" spans="2:6">
      <c r="B1270" s="286">
        <v>42746.508495369999</v>
      </c>
      <c r="C1270" s="287">
        <v>50</v>
      </c>
      <c r="D1270" s="162">
        <f t="shared" si="19"/>
        <v>2.4799999999999969</v>
      </c>
      <c r="E1270" s="287">
        <v>47.52</v>
      </c>
      <c r="F1270" s="288" t="s">
        <v>2463</v>
      </c>
    </row>
    <row r="1271" spans="2:6">
      <c r="B1271" s="286">
        <v>42746.509166666998</v>
      </c>
      <c r="C1271" s="287">
        <v>500</v>
      </c>
      <c r="D1271" s="162">
        <f t="shared" si="19"/>
        <v>24.75</v>
      </c>
      <c r="E1271" s="287">
        <v>475.25</v>
      </c>
      <c r="F1271" s="288" t="s">
        <v>2019</v>
      </c>
    </row>
    <row r="1272" spans="2:6">
      <c r="B1272" s="286">
        <v>42746.509398148002</v>
      </c>
      <c r="C1272" s="287">
        <v>50</v>
      </c>
      <c r="D1272" s="162">
        <f t="shared" si="19"/>
        <v>2.4799999999999969</v>
      </c>
      <c r="E1272" s="287">
        <v>47.52</v>
      </c>
      <c r="F1272" s="288" t="s">
        <v>2464</v>
      </c>
    </row>
    <row r="1273" spans="2:6">
      <c r="B1273" s="286">
        <v>42746.509687500002</v>
      </c>
      <c r="C1273" s="287">
        <v>50</v>
      </c>
      <c r="D1273" s="162">
        <f t="shared" si="19"/>
        <v>3.5</v>
      </c>
      <c r="E1273" s="287">
        <v>46.5</v>
      </c>
      <c r="F1273" s="288" t="s">
        <v>2465</v>
      </c>
    </row>
    <row r="1274" spans="2:6">
      <c r="B1274" s="286">
        <v>42746.509849536997</v>
      </c>
      <c r="C1274" s="287">
        <v>50</v>
      </c>
      <c r="D1274" s="162">
        <f t="shared" si="19"/>
        <v>2.5</v>
      </c>
      <c r="E1274" s="287">
        <v>47.5</v>
      </c>
      <c r="F1274" s="288" t="s">
        <v>2466</v>
      </c>
    </row>
    <row r="1275" spans="2:6">
      <c r="B1275" s="286">
        <v>42746.510509259002</v>
      </c>
      <c r="C1275" s="287">
        <v>50</v>
      </c>
      <c r="D1275" s="162">
        <f t="shared" si="19"/>
        <v>2.5</v>
      </c>
      <c r="E1275" s="287">
        <v>47.5</v>
      </c>
      <c r="F1275" s="288" t="s">
        <v>2029</v>
      </c>
    </row>
    <row r="1276" spans="2:6">
      <c r="B1276" s="286">
        <v>42746.512037036999</v>
      </c>
      <c r="C1276" s="287">
        <v>250</v>
      </c>
      <c r="D1276" s="162">
        <f t="shared" si="19"/>
        <v>12.5</v>
      </c>
      <c r="E1276" s="287">
        <v>237.5</v>
      </c>
      <c r="F1276" s="288" t="s">
        <v>2467</v>
      </c>
    </row>
    <row r="1277" spans="2:6">
      <c r="B1277" s="286">
        <v>42746.512314815001</v>
      </c>
      <c r="C1277" s="287">
        <v>50</v>
      </c>
      <c r="D1277" s="162">
        <f t="shared" si="19"/>
        <v>2.4799999999999969</v>
      </c>
      <c r="E1277" s="287">
        <v>47.52</v>
      </c>
      <c r="F1277" s="288" t="s">
        <v>2468</v>
      </c>
    </row>
    <row r="1278" spans="2:6">
      <c r="B1278" s="286">
        <v>42746.512905092997</v>
      </c>
      <c r="C1278" s="287">
        <v>50</v>
      </c>
      <c r="D1278" s="162">
        <f t="shared" si="19"/>
        <v>2.5</v>
      </c>
      <c r="E1278" s="287">
        <v>47.5</v>
      </c>
      <c r="F1278" s="288" t="s">
        <v>2469</v>
      </c>
    </row>
    <row r="1279" spans="2:6">
      <c r="B1279" s="286">
        <v>42746.513576388999</v>
      </c>
      <c r="C1279" s="287">
        <v>50</v>
      </c>
      <c r="D1279" s="162">
        <f t="shared" si="19"/>
        <v>2.5</v>
      </c>
      <c r="E1279" s="287">
        <v>47.5</v>
      </c>
      <c r="F1279" s="288" t="s">
        <v>2470</v>
      </c>
    </row>
    <row r="1280" spans="2:6">
      <c r="B1280" s="286">
        <v>42746.513587963003</v>
      </c>
      <c r="C1280" s="287">
        <v>50</v>
      </c>
      <c r="D1280" s="162">
        <f t="shared" si="19"/>
        <v>2.5</v>
      </c>
      <c r="E1280" s="287">
        <v>47.5</v>
      </c>
      <c r="F1280" s="288" t="s">
        <v>2471</v>
      </c>
    </row>
    <row r="1281" spans="2:6">
      <c r="B1281" s="286">
        <v>42746.513634258998</v>
      </c>
      <c r="C1281" s="287">
        <v>50</v>
      </c>
      <c r="D1281" s="162">
        <f t="shared" si="19"/>
        <v>2.5</v>
      </c>
      <c r="E1281" s="287">
        <v>47.5</v>
      </c>
      <c r="F1281" s="288" t="s">
        <v>1476</v>
      </c>
    </row>
    <row r="1282" spans="2:6">
      <c r="B1282" s="286">
        <v>42746.514074074003</v>
      </c>
      <c r="C1282" s="287">
        <v>50</v>
      </c>
      <c r="D1282" s="162">
        <f t="shared" si="19"/>
        <v>2.5</v>
      </c>
      <c r="E1282" s="287">
        <v>47.5</v>
      </c>
      <c r="F1282" s="288" t="s">
        <v>2472</v>
      </c>
    </row>
    <row r="1283" spans="2:6">
      <c r="B1283" s="286">
        <v>42746.514201389</v>
      </c>
      <c r="C1283" s="287">
        <v>50</v>
      </c>
      <c r="D1283" s="162">
        <f t="shared" si="19"/>
        <v>2.4799999999999969</v>
      </c>
      <c r="E1283" s="287">
        <v>47.52</v>
      </c>
      <c r="F1283" s="288" t="s">
        <v>2473</v>
      </c>
    </row>
    <row r="1284" spans="2:6">
      <c r="B1284" s="286">
        <v>42746.514513889</v>
      </c>
      <c r="C1284" s="287">
        <v>50</v>
      </c>
      <c r="D1284" s="162">
        <f t="shared" si="19"/>
        <v>2.5</v>
      </c>
      <c r="E1284" s="287">
        <v>47.5</v>
      </c>
      <c r="F1284" s="288" t="s">
        <v>2474</v>
      </c>
    </row>
    <row r="1285" spans="2:6">
      <c r="B1285" s="286">
        <v>42746.515266203998</v>
      </c>
      <c r="C1285" s="287">
        <v>50</v>
      </c>
      <c r="D1285" s="162">
        <f t="shared" si="19"/>
        <v>2.5</v>
      </c>
      <c r="E1285" s="287">
        <v>47.5</v>
      </c>
      <c r="F1285" s="288" t="s">
        <v>2475</v>
      </c>
    </row>
    <row r="1286" spans="2:6">
      <c r="B1286" s="286">
        <v>42746.515416667004</v>
      </c>
      <c r="C1286" s="287">
        <v>300</v>
      </c>
      <c r="D1286" s="162">
        <f t="shared" ref="D1286:D1349" si="20">SUM(C1286-E1286)</f>
        <v>15</v>
      </c>
      <c r="E1286" s="287">
        <v>285</v>
      </c>
      <c r="F1286" s="288" t="s">
        <v>2476</v>
      </c>
    </row>
    <row r="1287" spans="2:6">
      <c r="B1287" s="286">
        <v>42746.515775462998</v>
      </c>
      <c r="C1287" s="287">
        <v>50</v>
      </c>
      <c r="D1287" s="162">
        <f t="shared" si="20"/>
        <v>2.4799999999999969</v>
      </c>
      <c r="E1287" s="287">
        <v>47.52</v>
      </c>
      <c r="F1287" s="288" t="s">
        <v>2477</v>
      </c>
    </row>
    <row r="1288" spans="2:6">
      <c r="B1288" s="286">
        <v>42746.515787037002</v>
      </c>
      <c r="C1288" s="287">
        <v>50</v>
      </c>
      <c r="D1288" s="162">
        <f t="shared" si="20"/>
        <v>2.5</v>
      </c>
      <c r="E1288" s="287">
        <v>47.5</v>
      </c>
      <c r="F1288" s="288" t="s">
        <v>2478</v>
      </c>
    </row>
    <row r="1289" spans="2:6">
      <c r="B1289" s="286">
        <v>42746.516076389002</v>
      </c>
      <c r="C1289" s="287">
        <v>50</v>
      </c>
      <c r="D1289" s="162">
        <f t="shared" si="20"/>
        <v>2.4799999999999969</v>
      </c>
      <c r="E1289" s="287">
        <v>47.52</v>
      </c>
      <c r="F1289" s="288" t="s">
        <v>2479</v>
      </c>
    </row>
    <row r="1290" spans="2:6">
      <c r="B1290" s="286">
        <v>42746.516458332997</v>
      </c>
      <c r="C1290" s="287">
        <v>50</v>
      </c>
      <c r="D1290" s="162">
        <f t="shared" si="20"/>
        <v>2.5</v>
      </c>
      <c r="E1290" s="287">
        <v>47.5</v>
      </c>
      <c r="F1290" s="288" t="s">
        <v>2072</v>
      </c>
    </row>
    <row r="1291" spans="2:6">
      <c r="B1291" s="286">
        <v>42746.516493055999</v>
      </c>
      <c r="C1291" s="287">
        <v>50</v>
      </c>
      <c r="D1291" s="162">
        <f t="shared" si="20"/>
        <v>2.5</v>
      </c>
      <c r="E1291" s="287">
        <v>47.5</v>
      </c>
      <c r="F1291" s="288" t="s">
        <v>2480</v>
      </c>
    </row>
    <row r="1292" spans="2:6">
      <c r="B1292" s="286">
        <v>42746.516817130003</v>
      </c>
      <c r="C1292" s="287">
        <v>50</v>
      </c>
      <c r="D1292" s="162">
        <f t="shared" si="20"/>
        <v>2.5</v>
      </c>
      <c r="E1292" s="287">
        <v>47.5</v>
      </c>
      <c r="F1292" s="288" t="s">
        <v>2258</v>
      </c>
    </row>
    <row r="1293" spans="2:6">
      <c r="B1293" s="286">
        <v>42746.517129630003</v>
      </c>
      <c r="C1293" s="287">
        <v>500</v>
      </c>
      <c r="D1293" s="162">
        <f t="shared" si="20"/>
        <v>25</v>
      </c>
      <c r="E1293" s="287">
        <v>475</v>
      </c>
      <c r="F1293" s="288" t="s">
        <v>2481</v>
      </c>
    </row>
    <row r="1294" spans="2:6">
      <c r="B1294" s="286">
        <v>42746.517662036997</v>
      </c>
      <c r="C1294" s="287">
        <v>50</v>
      </c>
      <c r="D1294" s="162">
        <f t="shared" si="20"/>
        <v>2.5</v>
      </c>
      <c r="E1294" s="287">
        <v>47.5</v>
      </c>
      <c r="F1294" s="288" t="s">
        <v>2482</v>
      </c>
    </row>
    <row r="1295" spans="2:6">
      <c r="B1295" s="286">
        <v>42746.519259259003</v>
      </c>
      <c r="C1295" s="287">
        <v>150</v>
      </c>
      <c r="D1295" s="162">
        <f t="shared" si="20"/>
        <v>7.5</v>
      </c>
      <c r="E1295" s="287">
        <v>142.5</v>
      </c>
      <c r="F1295" s="288" t="s">
        <v>1494</v>
      </c>
    </row>
    <row r="1296" spans="2:6">
      <c r="B1296" s="286">
        <v>42746.519375000003</v>
      </c>
      <c r="C1296" s="287">
        <v>50</v>
      </c>
      <c r="D1296" s="162">
        <f t="shared" si="20"/>
        <v>2.4799999999999969</v>
      </c>
      <c r="E1296" s="287">
        <v>47.52</v>
      </c>
      <c r="F1296" s="288" t="s">
        <v>1692</v>
      </c>
    </row>
    <row r="1297" spans="2:6">
      <c r="B1297" s="286">
        <v>42746.519710647997</v>
      </c>
      <c r="C1297" s="287">
        <v>50</v>
      </c>
      <c r="D1297" s="162">
        <f t="shared" si="20"/>
        <v>2.5</v>
      </c>
      <c r="E1297" s="287">
        <v>47.5</v>
      </c>
      <c r="F1297" s="288" t="s">
        <v>2483</v>
      </c>
    </row>
    <row r="1298" spans="2:6">
      <c r="B1298" s="286">
        <v>42746.520081019</v>
      </c>
      <c r="C1298" s="287">
        <v>75</v>
      </c>
      <c r="D1298" s="162">
        <f t="shared" si="20"/>
        <v>3.7099999999999937</v>
      </c>
      <c r="E1298" s="287">
        <v>71.290000000000006</v>
      </c>
      <c r="F1298" s="288" t="s">
        <v>2484</v>
      </c>
    </row>
    <row r="1299" spans="2:6">
      <c r="B1299" s="286">
        <v>42746.520995370003</v>
      </c>
      <c r="C1299" s="287">
        <v>50</v>
      </c>
      <c r="D1299" s="162">
        <f t="shared" si="20"/>
        <v>3.5</v>
      </c>
      <c r="E1299" s="287">
        <v>46.5</v>
      </c>
      <c r="F1299" s="288" t="s">
        <v>2485</v>
      </c>
    </row>
    <row r="1300" spans="2:6">
      <c r="B1300" s="286">
        <v>42746.521018519001</v>
      </c>
      <c r="C1300" s="287">
        <v>50</v>
      </c>
      <c r="D1300" s="162">
        <f t="shared" si="20"/>
        <v>2.5</v>
      </c>
      <c r="E1300" s="287">
        <v>47.5</v>
      </c>
      <c r="F1300" s="288" t="s">
        <v>2486</v>
      </c>
    </row>
    <row r="1301" spans="2:6">
      <c r="B1301" s="286">
        <v>42746.52119213</v>
      </c>
      <c r="C1301" s="287">
        <v>50</v>
      </c>
      <c r="D1301" s="162">
        <f t="shared" si="20"/>
        <v>2.4799999999999969</v>
      </c>
      <c r="E1301" s="287">
        <v>47.52</v>
      </c>
      <c r="F1301" s="288" t="s">
        <v>2487</v>
      </c>
    </row>
    <row r="1302" spans="2:6">
      <c r="B1302" s="286">
        <v>42746.521608796</v>
      </c>
      <c r="C1302" s="287">
        <v>50</v>
      </c>
      <c r="D1302" s="162">
        <f t="shared" si="20"/>
        <v>2.5</v>
      </c>
      <c r="E1302" s="287">
        <v>47.5</v>
      </c>
      <c r="F1302" s="288" t="s">
        <v>2488</v>
      </c>
    </row>
    <row r="1303" spans="2:6">
      <c r="B1303" s="286">
        <v>42746.522164351998</v>
      </c>
      <c r="C1303" s="287">
        <v>50</v>
      </c>
      <c r="D1303" s="162">
        <f t="shared" si="20"/>
        <v>2.5</v>
      </c>
      <c r="E1303" s="287">
        <v>47.5</v>
      </c>
      <c r="F1303" s="288" t="s">
        <v>1945</v>
      </c>
    </row>
    <row r="1304" spans="2:6">
      <c r="B1304" s="286">
        <v>42746.522199074003</v>
      </c>
      <c r="C1304" s="287">
        <v>50</v>
      </c>
      <c r="D1304" s="162">
        <f t="shared" si="20"/>
        <v>2.5</v>
      </c>
      <c r="E1304" s="287">
        <v>47.5</v>
      </c>
      <c r="F1304" s="288" t="s">
        <v>2489</v>
      </c>
    </row>
    <row r="1305" spans="2:6">
      <c r="B1305" s="286">
        <v>42746.522291667003</v>
      </c>
      <c r="C1305" s="287">
        <v>50</v>
      </c>
      <c r="D1305" s="162">
        <f t="shared" si="20"/>
        <v>2.5</v>
      </c>
      <c r="E1305" s="287">
        <v>47.5</v>
      </c>
      <c r="F1305" s="288" t="s">
        <v>2486</v>
      </c>
    </row>
    <row r="1306" spans="2:6">
      <c r="B1306" s="286">
        <v>42746.522523148</v>
      </c>
      <c r="C1306" s="287">
        <v>50</v>
      </c>
      <c r="D1306" s="162">
        <f t="shared" si="20"/>
        <v>2.4799999999999969</v>
      </c>
      <c r="E1306" s="287">
        <v>47.52</v>
      </c>
      <c r="F1306" s="288" t="s">
        <v>2047</v>
      </c>
    </row>
    <row r="1307" spans="2:6">
      <c r="B1307" s="286">
        <v>42746.523692130002</v>
      </c>
      <c r="C1307" s="287">
        <v>50</v>
      </c>
      <c r="D1307" s="162">
        <f t="shared" si="20"/>
        <v>2.4799999999999969</v>
      </c>
      <c r="E1307" s="287">
        <v>47.52</v>
      </c>
      <c r="F1307" s="288" t="s">
        <v>1836</v>
      </c>
    </row>
    <row r="1308" spans="2:6">
      <c r="B1308" s="286">
        <v>42746.524027778003</v>
      </c>
      <c r="C1308" s="287">
        <v>50</v>
      </c>
      <c r="D1308" s="162">
        <f t="shared" si="20"/>
        <v>2.4799999999999969</v>
      </c>
      <c r="E1308" s="287">
        <v>47.52</v>
      </c>
      <c r="F1308" s="288" t="s">
        <v>2490</v>
      </c>
    </row>
    <row r="1309" spans="2:6">
      <c r="B1309" s="286">
        <v>42746.524074073997</v>
      </c>
      <c r="C1309" s="287">
        <v>50</v>
      </c>
      <c r="D1309" s="162">
        <f t="shared" si="20"/>
        <v>3.5</v>
      </c>
      <c r="E1309" s="287">
        <v>46.5</v>
      </c>
      <c r="F1309" s="288" t="s">
        <v>2491</v>
      </c>
    </row>
    <row r="1310" spans="2:6">
      <c r="B1310" s="286">
        <v>42746.524328703999</v>
      </c>
      <c r="C1310" s="287">
        <v>50</v>
      </c>
      <c r="D1310" s="162">
        <f t="shared" si="20"/>
        <v>2.4799999999999969</v>
      </c>
      <c r="E1310" s="287">
        <v>47.52</v>
      </c>
      <c r="F1310" s="288" t="s">
        <v>2492</v>
      </c>
    </row>
    <row r="1311" spans="2:6">
      <c r="B1311" s="286">
        <v>42746.524513889002</v>
      </c>
      <c r="C1311" s="287">
        <v>50</v>
      </c>
      <c r="D1311" s="162">
        <f t="shared" si="20"/>
        <v>2.4799999999999969</v>
      </c>
      <c r="E1311" s="287">
        <v>47.52</v>
      </c>
      <c r="F1311" s="288" t="s">
        <v>2493</v>
      </c>
    </row>
    <row r="1312" spans="2:6">
      <c r="B1312" s="286">
        <v>42746.524791666998</v>
      </c>
      <c r="C1312" s="287">
        <v>50</v>
      </c>
      <c r="D1312" s="162">
        <f t="shared" si="20"/>
        <v>2.4799999999999969</v>
      </c>
      <c r="E1312" s="287">
        <v>47.52</v>
      </c>
      <c r="F1312" s="288" t="s">
        <v>2494</v>
      </c>
    </row>
    <row r="1313" spans="2:6">
      <c r="B1313" s="286">
        <v>42746.525000000001</v>
      </c>
      <c r="C1313" s="287">
        <v>500</v>
      </c>
      <c r="D1313" s="162">
        <f t="shared" si="20"/>
        <v>25</v>
      </c>
      <c r="E1313" s="287">
        <v>475</v>
      </c>
      <c r="F1313" s="288" t="s">
        <v>2495</v>
      </c>
    </row>
    <row r="1314" spans="2:6">
      <c r="B1314" s="286">
        <v>42746.525949073999</v>
      </c>
      <c r="C1314" s="287">
        <v>50</v>
      </c>
      <c r="D1314" s="162">
        <f t="shared" si="20"/>
        <v>2.5</v>
      </c>
      <c r="E1314" s="287">
        <v>47.5</v>
      </c>
      <c r="F1314" s="288" t="s">
        <v>2496</v>
      </c>
    </row>
    <row r="1315" spans="2:6">
      <c r="B1315" s="286">
        <v>42746.526770832999</v>
      </c>
      <c r="C1315" s="287">
        <v>50</v>
      </c>
      <c r="D1315" s="162">
        <f t="shared" si="20"/>
        <v>2.5</v>
      </c>
      <c r="E1315" s="287">
        <v>47.5</v>
      </c>
      <c r="F1315" s="288" t="s">
        <v>2497</v>
      </c>
    </row>
    <row r="1316" spans="2:6">
      <c r="B1316" s="286">
        <v>42746.526828704002</v>
      </c>
      <c r="C1316" s="287">
        <v>50</v>
      </c>
      <c r="D1316" s="162">
        <f t="shared" si="20"/>
        <v>2.4799999999999969</v>
      </c>
      <c r="E1316" s="287">
        <v>47.52</v>
      </c>
      <c r="F1316" s="288" t="s">
        <v>2498</v>
      </c>
    </row>
    <row r="1317" spans="2:6">
      <c r="B1317" s="286">
        <v>42746.527337963002</v>
      </c>
      <c r="C1317" s="287">
        <v>50</v>
      </c>
      <c r="D1317" s="162">
        <f t="shared" si="20"/>
        <v>2.4799999999999969</v>
      </c>
      <c r="E1317" s="287">
        <v>47.52</v>
      </c>
      <c r="F1317" s="288" t="s">
        <v>2499</v>
      </c>
    </row>
    <row r="1318" spans="2:6">
      <c r="B1318" s="286">
        <v>42746.528449074001</v>
      </c>
      <c r="C1318" s="287">
        <v>1000</v>
      </c>
      <c r="D1318" s="162">
        <f t="shared" si="20"/>
        <v>50</v>
      </c>
      <c r="E1318" s="287">
        <v>950</v>
      </c>
      <c r="F1318" s="288" t="s">
        <v>2500</v>
      </c>
    </row>
    <row r="1319" spans="2:6">
      <c r="B1319" s="286">
        <v>42746.528587963003</v>
      </c>
      <c r="C1319" s="287">
        <v>50</v>
      </c>
      <c r="D1319" s="162">
        <f t="shared" si="20"/>
        <v>2.4799999999999969</v>
      </c>
      <c r="E1319" s="287">
        <v>47.52</v>
      </c>
      <c r="F1319" s="288" t="s">
        <v>1460</v>
      </c>
    </row>
    <row r="1320" spans="2:6">
      <c r="B1320" s="286">
        <v>42746.528657406998</v>
      </c>
      <c r="C1320" s="287">
        <v>50</v>
      </c>
      <c r="D1320" s="162">
        <f t="shared" si="20"/>
        <v>2.5</v>
      </c>
      <c r="E1320" s="287">
        <v>47.5</v>
      </c>
      <c r="F1320" s="288" t="s">
        <v>2501</v>
      </c>
    </row>
    <row r="1321" spans="2:6">
      <c r="B1321" s="286">
        <v>42746.529560185001</v>
      </c>
      <c r="C1321" s="287">
        <v>50</v>
      </c>
      <c r="D1321" s="162">
        <f t="shared" si="20"/>
        <v>2.4799999999999969</v>
      </c>
      <c r="E1321" s="287">
        <v>47.52</v>
      </c>
      <c r="F1321" s="288" t="s">
        <v>2502</v>
      </c>
    </row>
    <row r="1322" spans="2:6">
      <c r="B1322" s="286">
        <v>42746.530127315003</v>
      </c>
      <c r="C1322" s="287">
        <v>50</v>
      </c>
      <c r="D1322" s="162">
        <f t="shared" si="20"/>
        <v>2.4799999999999969</v>
      </c>
      <c r="E1322" s="287">
        <v>47.52</v>
      </c>
      <c r="F1322" s="288" t="s">
        <v>2503</v>
      </c>
    </row>
    <row r="1323" spans="2:6">
      <c r="B1323" s="286">
        <v>42746.530821758999</v>
      </c>
      <c r="C1323" s="287">
        <v>50</v>
      </c>
      <c r="D1323" s="162">
        <f t="shared" si="20"/>
        <v>2.4799999999999969</v>
      </c>
      <c r="E1323" s="287">
        <v>47.52</v>
      </c>
      <c r="F1323" s="288" t="s">
        <v>2504</v>
      </c>
    </row>
    <row r="1324" spans="2:6">
      <c r="B1324" s="286">
        <v>42746.532812500001</v>
      </c>
      <c r="C1324" s="287">
        <v>50</v>
      </c>
      <c r="D1324" s="162">
        <f t="shared" si="20"/>
        <v>3.5</v>
      </c>
      <c r="E1324" s="287">
        <v>46.5</v>
      </c>
      <c r="F1324" s="288" t="s">
        <v>2505</v>
      </c>
    </row>
    <row r="1325" spans="2:6">
      <c r="B1325" s="286">
        <v>42746.532835648002</v>
      </c>
      <c r="C1325" s="287">
        <v>50</v>
      </c>
      <c r="D1325" s="162">
        <f t="shared" si="20"/>
        <v>2.5</v>
      </c>
      <c r="E1325" s="287">
        <v>47.5</v>
      </c>
      <c r="F1325" s="288" t="s">
        <v>2506</v>
      </c>
    </row>
    <row r="1326" spans="2:6">
      <c r="B1326" s="286">
        <v>42746.533321759001</v>
      </c>
      <c r="C1326" s="287">
        <v>100</v>
      </c>
      <c r="D1326" s="162">
        <f t="shared" si="20"/>
        <v>5</v>
      </c>
      <c r="E1326" s="287">
        <v>95</v>
      </c>
      <c r="F1326" s="288" t="s">
        <v>2507</v>
      </c>
    </row>
    <row r="1327" spans="2:6">
      <c r="B1327" s="286">
        <v>42746.534293981</v>
      </c>
      <c r="C1327" s="287">
        <v>50</v>
      </c>
      <c r="D1327" s="162">
        <f t="shared" si="20"/>
        <v>2.4799999999999969</v>
      </c>
      <c r="E1327" s="287">
        <v>47.52</v>
      </c>
      <c r="F1327" s="288" t="s">
        <v>2332</v>
      </c>
    </row>
    <row r="1328" spans="2:6">
      <c r="B1328" s="286">
        <v>42746.534398147996</v>
      </c>
      <c r="C1328" s="287">
        <v>50</v>
      </c>
      <c r="D1328" s="162">
        <f t="shared" si="20"/>
        <v>2.4799999999999969</v>
      </c>
      <c r="E1328" s="287">
        <v>47.52</v>
      </c>
      <c r="F1328" s="288" t="s">
        <v>2508</v>
      </c>
    </row>
    <row r="1329" spans="2:6">
      <c r="B1329" s="286">
        <v>42746.535520833</v>
      </c>
      <c r="C1329" s="287">
        <v>50</v>
      </c>
      <c r="D1329" s="162">
        <f t="shared" si="20"/>
        <v>2.5</v>
      </c>
      <c r="E1329" s="287">
        <v>47.5</v>
      </c>
      <c r="F1329" s="288" t="s">
        <v>2509</v>
      </c>
    </row>
    <row r="1330" spans="2:6">
      <c r="B1330" s="286">
        <v>42746.536863426001</v>
      </c>
      <c r="C1330" s="287">
        <v>50</v>
      </c>
      <c r="D1330" s="162">
        <f t="shared" si="20"/>
        <v>2.5</v>
      </c>
      <c r="E1330" s="287">
        <v>47.5</v>
      </c>
      <c r="F1330" s="288" t="s">
        <v>2510</v>
      </c>
    </row>
    <row r="1331" spans="2:6">
      <c r="B1331" s="286">
        <v>42746.536921295999</v>
      </c>
      <c r="C1331" s="287">
        <v>50</v>
      </c>
      <c r="D1331" s="162">
        <f t="shared" si="20"/>
        <v>2.5</v>
      </c>
      <c r="E1331" s="287">
        <v>47.5</v>
      </c>
      <c r="F1331" s="288" t="s">
        <v>2511</v>
      </c>
    </row>
    <row r="1332" spans="2:6">
      <c r="B1332" s="286">
        <v>42746.537152778001</v>
      </c>
      <c r="C1332" s="287">
        <v>300</v>
      </c>
      <c r="D1332" s="162">
        <f t="shared" si="20"/>
        <v>14.850000000000023</v>
      </c>
      <c r="E1332" s="287">
        <v>285.14999999999998</v>
      </c>
      <c r="F1332" s="288" t="s">
        <v>2512</v>
      </c>
    </row>
    <row r="1333" spans="2:6">
      <c r="B1333" s="286">
        <v>42746.537777778001</v>
      </c>
      <c r="C1333" s="287">
        <v>500</v>
      </c>
      <c r="D1333" s="162">
        <f t="shared" si="20"/>
        <v>25</v>
      </c>
      <c r="E1333" s="287">
        <v>475</v>
      </c>
      <c r="F1333" s="288" t="s">
        <v>2513</v>
      </c>
    </row>
    <row r="1334" spans="2:6">
      <c r="B1334" s="286">
        <v>42746.538055555997</v>
      </c>
      <c r="C1334" s="287">
        <v>500</v>
      </c>
      <c r="D1334" s="162">
        <f t="shared" si="20"/>
        <v>25</v>
      </c>
      <c r="E1334" s="287">
        <v>475</v>
      </c>
      <c r="F1334" s="288" t="s">
        <v>2514</v>
      </c>
    </row>
    <row r="1335" spans="2:6">
      <c r="B1335" s="286">
        <v>42746.538391203998</v>
      </c>
      <c r="C1335" s="287">
        <v>50</v>
      </c>
      <c r="D1335" s="162">
        <f t="shared" si="20"/>
        <v>2.4799999999999969</v>
      </c>
      <c r="E1335" s="287">
        <v>47.52</v>
      </c>
      <c r="F1335" s="288" t="s">
        <v>2515</v>
      </c>
    </row>
    <row r="1336" spans="2:6">
      <c r="B1336" s="286">
        <v>42746.540428241002</v>
      </c>
      <c r="C1336" s="287">
        <v>50</v>
      </c>
      <c r="D1336" s="162">
        <f t="shared" si="20"/>
        <v>2.5</v>
      </c>
      <c r="E1336" s="287">
        <v>47.5</v>
      </c>
      <c r="F1336" s="288" t="s">
        <v>2516</v>
      </c>
    </row>
    <row r="1337" spans="2:6">
      <c r="B1337" s="286">
        <v>42746.541516204001</v>
      </c>
      <c r="C1337" s="287">
        <v>300</v>
      </c>
      <c r="D1337" s="162">
        <f t="shared" si="20"/>
        <v>14.850000000000023</v>
      </c>
      <c r="E1337" s="287">
        <v>285.14999999999998</v>
      </c>
      <c r="F1337" s="288" t="s">
        <v>2517</v>
      </c>
    </row>
    <row r="1338" spans="2:6">
      <c r="B1338" s="286">
        <v>42746.541550925998</v>
      </c>
      <c r="C1338" s="287">
        <v>50</v>
      </c>
      <c r="D1338" s="162">
        <f t="shared" si="20"/>
        <v>2.5</v>
      </c>
      <c r="E1338" s="287">
        <v>47.5</v>
      </c>
      <c r="F1338" s="288" t="s">
        <v>2518</v>
      </c>
    </row>
    <row r="1339" spans="2:6">
      <c r="B1339" s="286">
        <v>42746.541550925998</v>
      </c>
      <c r="C1339" s="287">
        <v>50</v>
      </c>
      <c r="D1339" s="162">
        <f t="shared" si="20"/>
        <v>2.5</v>
      </c>
      <c r="E1339" s="287">
        <v>47.5</v>
      </c>
      <c r="F1339" s="288" t="s">
        <v>2519</v>
      </c>
    </row>
    <row r="1340" spans="2:6">
      <c r="B1340" s="286">
        <v>42746.541886573999</v>
      </c>
      <c r="C1340" s="287">
        <v>50</v>
      </c>
      <c r="D1340" s="162">
        <f t="shared" si="20"/>
        <v>3.5</v>
      </c>
      <c r="E1340" s="287">
        <v>46.5</v>
      </c>
      <c r="F1340" s="288" t="s">
        <v>2520</v>
      </c>
    </row>
    <row r="1341" spans="2:6">
      <c r="B1341" s="286">
        <v>42746.541909722</v>
      </c>
      <c r="C1341" s="287">
        <v>50</v>
      </c>
      <c r="D1341" s="162">
        <f t="shared" si="20"/>
        <v>2.5</v>
      </c>
      <c r="E1341" s="287">
        <v>47.5</v>
      </c>
      <c r="F1341" s="288" t="s">
        <v>2521</v>
      </c>
    </row>
    <row r="1342" spans="2:6">
      <c r="B1342" s="286">
        <v>42746.542465277998</v>
      </c>
      <c r="C1342" s="287">
        <v>50</v>
      </c>
      <c r="D1342" s="162">
        <f t="shared" si="20"/>
        <v>2.5</v>
      </c>
      <c r="E1342" s="287">
        <v>47.5</v>
      </c>
      <c r="F1342" s="288" t="s">
        <v>2522</v>
      </c>
    </row>
    <row r="1343" spans="2:6">
      <c r="B1343" s="286">
        <v>42746.542685184999</v>
      </c>
      <c r="C1343" s="287">
        <v>109</v>
      </c>
      <c r="D1343" s="162">
        <f t="shared" si="20"/>
        <v>5.4500000000000028</v>
      </c>
      <c r="E1343" s="287">
        <v>103.55</v>
      </c>
      <c r="F1343" s="288" t="s">
        <v>2523</v>
      </c>
    </row>
    <row r="1344" spans="2:6">
      <c r="B1344" s="286">
        <v>42746.543229167</v>
      </c>
      <c r="C1344" s="287">
        <v>50</v>
      </c>
      <c r="D1344" s="162">
        <f t="shared" si="20"/>
        <v>2.5</v>
      </c>
      <c r="E1344" s="287">
        <v>47.5</v>
      </c>
      <c r="F1344" s="288" t="s">
        <v>2524</v>
      </c>
    </row>
    <row r="1345" spans="2:6">
      <c r="B1345" s="286">
        <v>42746.543784722002</v>
      </c>
      <c r="C1345" s="287">
        <v>50</v>
      </c>
      <c r="D1345" s="162">
        <f t="shared" si="20"/>
        <v>2.5</v>
      </c>
      <c r="E1345" s="287">
        <v>47.5</v>
      </c>
      <c r="F1345" s="288" t="s">
        <v>2525</v>
      </c>
    </row>
    <row r="1346" spans="2:6">
      <c r="B1346" s="286">
        <v>42746.543877315002</v>
      </c>
      <c r="C1346" s="287">
        <v>50</v>
      </c>
      <c r="D1346" s="162">
        <f t="shared" si="20"/>
        <v>2.4799999999999969</v>
      </c>
      <c r="E1346" s="287">
        <v>47.52</v>
      </c>
      <c r="F1346" s="288" t="s">
        <v>2526</v>
      </c>
    </row>
    <row r="1347" spans="2:6">
      <c r="B1347" s="286">
        <v>42746.543981481002</v>
      </c>
      <c r="C1347" s="287">
        <v>50</v>
      </c>
      <c r="D1347" s="162">
        <f t="shared" si="20"/>
        <v>3.5</v>
      </c>
      <c r="E1347" s="287">
        <v>46.5</v>
      </c>
      <c r="F1347" s="288" t="s">
        <v>2527</v>
      </c>
    </row>
    <row r="1348" spans="2:6">
      <c r="B1348" s="286">
        <v>42746.544768519001</v>
      </c>
      <c r="C1348" s="287">
        <v>50</v>
      </c>
      <c r="D1348" s="162">
        <f t="shared" si="20"/>
        <v>2.4799999999999969</v>
      </c>
      <c r="E1348" s="287">
        <v>47.52</v>
      </c>
      <c r="F1348" s="288" t="s">
        <v>2528</v>
      </c>
    </row>
    <row r="1349" spans="2:6">
      <c r="B1349" s="286">
        <v>42746.544895833002</v>
      </c>
      <c r="C1349" s="287">
        <v>50</v>
      </c>
      <c r="D1349" s="162">
        <f t="shared" si="20"/>
        <v>2.5</v>
      </c>
      <c r="E1349" s="287">
        <v>47.5</v>
      </c>
      <c r="F1349" s="288" t="s">
        <v>2529</v>
      </c>
    </row>
    <row r="1350" spans="2:6">
      <c r="B1350" s="286">
        <v>42746.545081019001</v>
      </c>
      <c r="C1350" s="287">
        <v>50</v>
      </c>
      <c r="D1350" s="162">
        <f t="shared" ref="D1350:D1413" si="21">SUM(C1350-E1350)</f>
        <v>2.4799999999999969</v>
      </c>
      <c r="E1350" s="287">
        <v>47.52</v>
      </c>
      <c r="F1350" s="288" t="s">
        <v>2530</v>
      </c>
    </row>
    <row r="1351" spans="2:6">
      <c r="B1351" s="286">
        <v>42746.545659722004</v>
      </c>
      <c r="C1351" s="287">
        <v>50</v>
      </c>
      <c r="D1351" s="162">
        <f t="shared" si="21"/>
        <v>2.5</v>
      </c>
      <c r="E1351" s="287">
        <v>47.5</v>
      </c>
      <c r="F1351" s="288" t="s">
        <v>2531</v>
      </c>
    </row>
    <row r="1352" spans="2:6">
      <c r="B1352" s="286">
        <v>42746.545763889</v>
      </c>
      <c r="C1352" s="287">
        <v>100</v>
      </c>
      <c r="D1352" s="162">
        <f t="shared" si="21"/>
        <v>5</v>
      </c>
      <c r="E1352" s="287">
        <v>95</v>
      </c>
      <c r="F1352" s="288" t="s">
        <v>1971</v>
      </c>
    </row>
    <row r="1353" spans="2:6">
      <c r="B1353" s="286">
        <v>42746.547083332996</v>
      </c>
      <c r="C1353" s="287">
        <v>50</v>
      </c>
      <c r="D1353" s="162">
        <f t="shared" si="21"/>
        <v>2.5</v>
      </c>
      <c r="E1353" s="287">
        <v>47.5</v>
      </c>
      <c r="F1353" s="288" t="s">
        <v>2532</v>
      </c>
    </row>
    <row r="1354" spans="2:6">
      <c r="B1354" s="286">
        <v>42746.5471875</v>
      </c>
      <c r="C1354" s="287">
        <v>50</v>
      </c>
      <c r="D1354" s="162">
        <f t="shared" si="21"/>
        <v>2.5</v>
      </c>
      <c r="E1354" s="287">
        <v>47.5</v>
      </c>
      <c r="F1354" s="288" t="s">
        <v>2533</v>
      </c>
    </row>
    <row r="1355" spans="2:6">
      <c r="B1355" s="286">
        <v>42746.547638889002</v>
      </c>
      <c r="C1355" s="287">
        <v>50</v>
      </c>
      <c r="D1355" s="162">
        <f t="shared" si="21"/>
        <v>2.5</v>
      </c>
      <c r="E1355" s="287">
        <v>47.5</v>
      </c>
      <c r="F1355" s="288" t="s">
        <v>2534</v>
      </c>
    </row>
    <row r="1356" spans="2:6">
      <c r="B1356" s="286">
        <v>42746.547835648002</v>
      </c>
      <c r="C1356" s="287">
        <v>50</v>
      </c>
      <c r="D1356" s="162">
        <f t="shared" si="21"/>
        <v>2.4799999999999969</v>
      </c>
      <c r="E1356" s="287">
        <v>47.52</v>
      </c>
      <c r="F1356" s="288" t="s">
        <v>2535</v>
      </c>
    </row>
    <row r="1357" spans="2:6">
      <c r="B1357" s="286">
        <v>42746.548009259001</v>
      </c>
      <c r="C1357" s="287">
        <v>50</v>
      </c>
      <c r="D1357" s="162">
        <f t="shared" si="21"/>
        <v>2.5</v>
      </c>
      <c r="E1357" s="287">
        <v>47.5</v>
      </c>
      <c r="F1357" s="288" t="s">
        <v>2536</v>
      </c>
    </row>
    <row r="1358" spans="2:6">
      <c r="B1358" s="286">
        <v>42746.548298611</v>
      </c>
      <c r="C1358" s="287">
        <v>500</v>
      </c>
      <c r="D1358" s="162">
        <f t="shared" si="21"/>
        <v>25</v>
      </c>
      <c r="E1358" s="287">
        <v>475</v>
      </c>
      <c r="F1358" s="288" t="s">
        <v>2537</v>
      </c>
    </row>
    <row r="1359" spans="2:6">
      <c r="B1359" s="286">
        <v>42746.54880787</v>
      </c>
      <c r="C1359" s="287">
        <v>50</v>
      </c>
      <c r="D1359" s="162">
        <f t="shared" si="21"/>
        <v>2.5</v>
      </c>
      <c r="E1359" s="287">
        <v>47.5</v>
      </c>
      <c r="F1359" s="288" t="s">
        <v>2485</v>
      </c>
    </row>
    <row r="1360" spans="2:6">
      <c r="B1360" s="286">
        <v>42746.549166666999</v>
      </c>
      <c r="C1360" s="287">
        <v>50</v>
      </c>
      <c r="D1360" s="162">
        <f t="shared" si="21"/>
        <v>2.5</v>
      </c>
      <c r="E1360" s="287">
        <v>47.5</v>
      </c>
      <c r="F1360" s="288" t="s">
        <v>2538</v>
      </c>
    </row>
    <row r="1361" spans="2:6">
      <c r="B1361" s="286">
        <v>42746.549479166999</v>
      </c>
      <c r="C1361" s="287">
        <v>50</v>
      </c>
      <c r="D1361" s="162">
        <f t="shared" si="21"/>
        <v>2.5</v>
      </c>
      <c r="E1361" s="287">
        <v>47.5</v>
      </c>
      <c r="F1361" s="288" t="s">
        <v>2539</v>
      </c>
    </row>
    <row r="1362" spans="2:6">
      <c r="B1362" s="286">
        <v>42746.549629629997</v>
      </c>
      <c r="C1362" s="287">
        <v>50</v>
      </c>
      <c r="D1362" s="162">
        <f t="shared" si="21"/>
        <v>2.5</v>
      </c>
      <c r="E1362" s="287">
        <v>47.5</v>
      </c>
      <c r="F1362" s="288" t="s">
        <v>2540</v>
      </c>
    </row>
    <row r="1363" spans="2:6">
      <c r="B1363" s="286">
        <v>42746.550219907003</v>
      </c>
      <c r="C1363" s="287">
        <v>50</v>
      </c>
      <c r="D1363" s="162">
        <f t="shared" si="21"/>
        <v>2.5</v>
      </c>
      <c r="E1363" s="287">
        <v>47.5</v>
      </c>
      <c r="F1363" s="288" t="s">
        <v>2306</v>
      </c>
    </row>
    <row r="1364" spans="2:6">
      <c r="B1364" s="286">
        <v>42746.550231481</v>
      </c>
      <c r="C1364" s="287">
        <v>50</v>
      </c>
      <c r="D1364" s="162">
        <f t="shared" si="21"/>
        <v>2.5</v>
      </c>
      <c r="E1364" s="287">
        <v>47.5</v>
      </c>
      <c r="F1364" s="288" t="s">
        <v>2541</v>
      </c>
    </row>
    <row r="1365" spans="2:6">
      <c r="B1365" s="286">
        <v>42746.550243056001</v>
      </c>
      <c r="C1365" s="287">
        <v>50</v>
      </c>
      <c r="D1365" s="162">
        <f t="shared" si="21"/>
        <v>2.5</v>
      </c>
      <c r="E1365" s="287">
        <v>47.5</v>
      </c>
      <c r="F1365" s="288" t="s">
        <v>2542</v>
      </c>
    </row>
    <row r="1366" spans="2:6">
      <c r="B1366" s="286">
        <v>42746.551400463002</v>
      </c>
      <c r="C1366" s="287">
        <v>50</v>
      </c>
      <c r="D1366" s="162">
        <f t="shared" si="21"/>
        <v>2.5</v>
      </c>
      <c r="E1366" s="287">
        <v>47.5</v>
      </c>
      <c r="F1366" s="288" t="s">
        <v>2543</v>
      </c>
    </row>
    <row r="1367" spans="2:6">
      <c r="B1367" s="286">
        <v>42746.551863426001</v>
      </c>
      <c r="C1367" s="287">
        <v>50</v>
      </c>
      <c r="D1367" s="162">
        <f t="shared" si="21"/>
        <v>2.5</v>
      </c>
      <c r="E1367" s="287">
        <v>47.5</v>
      </c>
      <c r="F1367" s="288" t="s">
        <v>2544</v>
      </c>
    </row>
    <row r="1368" spans="2:6">
      <c r="B1368" s="286">
        <v>42746.551886574001</v>
      </c>
      <c r="C1368" s="287">
        <v>50</v>
      </c>
      <c r="D1368" s="162">
        <f t="shared" si="21"/>
        <v>2.5</v>
      </c>
      <c r="E1368" s="287">
        <v>47.5</v>
      </c>
      <c r="F1368" s="288" t="s">
        <v>2545</v>
      </c>
    </row>
    <row r="1369" spans="2:6">
      <c r="B1369" s="286">
        <v>42746.552592592998</v>
      </c>
      <c r="C1369" s="287">
        <v>50</v>
      </c>
      <c r="D1369" s="162">
        <f t="shared" si="21"/>
        <v>2.4799999999999969</v>
      </c>
      <c r="E1369" s="287">
        <v>47.52</v>
      </c>
      <c r="F1369" s="288" t="s">
        <v>2546</v>
      </c>
    </row>
    <row r="1370" spans="2:6">
      <c r="B1370" s="286">
        <v>42746.552835647999</v>
      </c>
      <c r="C1370" s="287">
        <v>50</v>
      </c>
      <c r="D1370" s="162">
        <f t="shared" si="21"/>
        <v>2.5</v>
      </c>
      <c r="E1370" s="287">
        <v>47.5</v>
      </c>
      <c r="F1370" s="288" t="s">
        <v>2547</v>
      </c>
    </row>
    <row r="1371" spans="2:6">
      <c r="B1371" s="286">
        <v>42746.5546875</v>
      </c>
      <c r="C1371" s="287">
        <v>30</v>
      </c>
      <c r="D1371" s="162">
        <f t="shared" si="21"/>
        <v>1.4899999999999984</v>
      </c>
      <c r="E1371" s="287">
        <v>28.51</v>
      </c>
      <c r="F1371" s="288" t="s">
        <v>1446</v>
      </c>
    </row>
    <row r="1372" spans="2:6">
      <c r="B1372" s="286">
        <v>42746.556342593001</v>
      </c>
      <c r="C1372" s="287">
        <v>50</v>
      </c>
      <c r="D1372" s="162">
        <f t="shared" si="21"/>
        <v>2.5</v>
      </c>
      <c r="E1372" s="287">
        <v>47.5</v>
      </c>
      <c r="F1372" s="288" t="s">
        <v>2548</v>
      </c>
    </row>
    <row r="1373" spans="2:6">
      <c r="B1373" s="286">
        <v>42746.556655093002</v>
      </c>
      <c r="C1373" s="287">
        <v>300</v>
      </c>
      <c r="D1373" s="162">
        <f t="shared" si="21"/>
        <v>15</v>
      </c>
      <c r="E1373" s="287">
        <v>285</v>
      </c>
      <c r="F1373" s="288" t="s">
        <v>2549</v>
      </c>
    </row>
    <row r="1374" spans="2:6">
      <c r="B1374" s="286">
        <v>42746.556666666998</v>
      </c>
      <c r="C1374" s="287">
        <v>50</v>
      </c>
      <c r="D1374" s="162">
        <f t="shared" si="21"/>
        <v>2.4799999999999969</v>
      </c>
      <c r="E1374" s="287">
        <v>47.52</v>
      </c>
      <c r="F1374" s="288" t="s">
        <v>1885</v>
      </c>
    </row>
    <row r="1375" spans="2:6">
      <c r="B1375" s="286">
        <v>42746.557974536998</v>
      </c>
      <c r="C1375" s="287">
        <v>50</v>
      </c>
      <c r="D1375" s="162">
        <f t="shared" si="21"/>
        <v>2.5</v>
      </c>
      <c r="E1375" s="287">
        <v>47.5</v>
      </c>
      <c r="F1375" s="288" t="s">
        <v>2550</v>
      </c>
    </row>
    <row r="1376" spans="2:6">
      <c r="B1376" s="286">
        <v>42746.558240740997</v>
      </c>
      <c r="C1376" s="287">
        <v>50</v>
      </c>
      <c r="D1376" s="162">
        <f t="shared" si="21"/>
        <v>2.5</v>
      </c>
      <c r="E1376" s="287">
        <v>47.5</v>
      </c>
      <c r="F1376" s="288" t="s">
        <v>2252</v>
      </c>
    </row>
    <row r="1377" spans="2:6">
      <c r="B1377" s="286">
        <v>42746.558437500003</v>
      </c>
      <c r="C1377" s="287">
        <v>100</v>
      </c>
      <c r="D1377" s="162">
        <f t="shared" si="21"/>
        <v>5</v>
      </c>
      <c r="E1377" s="287">
        <v>95</v>
      </c>
      <c r="F1377" s="288" t="s">
        <v>2551</v>
      </c>
    </row>
    <row r="1378" spans="2:6">
      <c r="B1378" s="286">
        <v>42746.558599536998</v>
      </c>
      <c r="C1378" s="287">
        <v>50</v>
      </c>
      <c r="D1378" s="162">
        <f t="shared" si="21"/>
        <v>2.5</v>
      </c>
      <c r="E1378" s="287">
        <v>47.5</v>
      </c>
      <c r="F1378" s="288" t="s">
        <v>2123</v>
      </c>
    </row>
    <row r="1379" spans="2:6">
      <c r="B1379" s="286">
        <v>42746.558634259003</v>
      </c>
      <c r="C1379" s="287">
        <v>50</v>
      </c>
      <c r="D1379" s="162">
        <f t="shared" si="21"/>
        <v>2.5</v>
      </c>
      <c r="E1379" s="287">
        <v>47.5</v>
      </c>
      <c r="F1379" s="288" t="s">
        <v>2552</v>
      </c>
    </row>
    <row r="1380" spans="2:6">
      <c r="B1380" s="286">
        <v>42746.559085647998</v>
      </c>
      <c r="C1380" s="287">
        <v>50</v>
      </c>
      <c r="D1380" s="162">
        <f t="shared" si="21"/>
        <v>2.5</v>
      </c>
      <c r="E1380" s="287">
        <v>47.5</v>
      </c>
      <c r="F1380" s="288" t="s">
        <v>2553</v>
      </c>
    </row>
    <row r="1381" spans="2:6">
      <c r="B1381" s="286">
        <v>42746.559872685</v>
      </c>
      <c r="C1381" s="287">
        <v>50</v>
      </c>
      <c r="D1381" s="162">
        <f t="shared" si="21"/>
        <v>2.5</v>
      </c>
      <c r="E1381" s="287">
        <v>47.5</v>
      </c>
      <c r="F1381" s="288" t="s">
        <v>2554</v>
      </c>
    </row>
    <row r="1382" spans="2:6">
      <c r="B1382" s="286">
        <v>42746.559930556003</v>
      </c>
      <c r="C1382" s="287">
        <v>50</v>
      </c>
      <c r="D1382" s="162">
        <f t="shared" si="21"/>
        <v>2.5</v>
      </c>
      <c r="E1382" s="287">
        <v>47.5</v>
      </c>
      <c r="F1382" s="288" t="s">
        <v>2555</v>
      </c>
    </row>
    <row r="1383" spans="2:6">
      <c r="B1383" s="286">
        <v>42746.559988426001</v>
      </c>
      <c r="C1383" s="287">
        <v>50</v>
      </c>
      <c r="D1383" s="162">
        <f t="shared" si="21"/>
        <v>2.5</v>
      </c>
      <c r="E1383" s="287">
        <v>47.5</v>
      </c>
      <c r="F1383" s="288" t="s">
        <v>2462</v>
      </c>
    </row>
    <row r="1384" spans="2:6">
      <c r="B1384" s="286">
        <v>42746.560150463003</v>
      </c>
      <c r="C1384" s="287">
        <v>50</v>
      </c>
      <c r="D1384" s="162">
        <f t="shared" si="21"/>
        <v>2.5</v>
      </c>
      <c r="E1384" s="287">
        <v>47.5</v>
      </c>
      <c r="F1384" s="288" t="s">
        <v>2556</v>
      </c>
    </row>
    <row r="1385" spans="2:6">
      <c r="B1385" s="286">
        <v>42746.561446758998</v>
      </c>
      <c r="C1385" s="287">
        <v>50</v>
      </c>
      <c r="D1385" s="162">
        <f t="shared" si="21"/>
        <v>2.5</v>
      </c>
      <c r="E1385" s="287">
        <v>47.5</v>
      </c>
      <c r="F1385" s="288" t="s">
        <v>2557</v>
      </c>
    </row>
    <row r="1386" spans="2:6">
      <c r="B1386" s="286">
        <v>42746.562465278002</v>
      </c>
      <c r="C1386" s="287">
        <v>50</v>
      </c>
      <c r="D1386" s="162">
        <f t="shared" si="21"/>
        <v>2.5</v>
      </c>
      <c r="E1386" s="287">
        <v>47.5</v>
      </c>
      <c r="F1386" s="288" t="s">
        <v>2558</v>
      </c>
    </row>
    <row r="1387" spans="2:6">
      <c r="B1387" s="286">
        <v>42746.56412037</v>
      </c>
      <c r="C1387" s="287">
        <v>50</v>
      </c>
      <c r="D1387" s="162">
        <f t="shared" si="21"/>
        <v>3.5</v>
      </c>
      <c r="E1387" s="287">
        <v>46.5</v>
      </c>
      <c r="F1387" s="288" t="s">
        <v>2559</v>
      </c>
    </row>
    <row r="1388" spans="2:6">
      <c r="B1388" s="286">
        <v>42746.564641204001</v>
      </c>
      <c r="C1388" s="287">
        <v>50</v>
      </c>
      <c r="D1388" s="162">
        <f t="shared" si="21"/>
        <v>2.5</v>
      </c>
      <c r="E1388" s="287">
        <v>47.5</v>
      </c>
      <c r="F1388" s="288" t="s">
        <v>2560</v>
      </c>
    </row>
    <row r="1389" spans="2:6">
      <c r="B1389" s="286">
        <v>42746.565266204001</v>
      </c>
      <c r="C1389" s="287">
        <v>100</v>
      </c>
      <c r="D1389" s="162">
        <f t="shared" si="21"/>
        <v>5</v>
      </c>
      <c r="E1389" s="287">
        <v>95</v>
      </c>
      <c r="F1389" s="288" t="s">
        <v>2561</v>
      </c>
    </row>
    <row r="1390" spans="2:6">
      <c r="B1390" s="286">
        <v>42746.565497684998</v>
      </c>
      <c r="C1390" s="287">
        <v>50</v>
      </c>
      <c r="D1390" s="162">
        <f t="shared" si="21"/>
        <v>3.5</v>
      </c>
      <c r="E1390" s="287">
        <v>46.5</v>
      </c>
      <c r="F1390" s="288" t="s">
        <v>2562</v>
      </c>
    </row>
    <row r="1391" spans="2:6">
      <c r="B1391" s="286">
        <v>42746.565717593003</v>
      </c>
      <c r="C1391" s="287">
        <v>50</v>
      </c>
      <c r="D1391" s="162">
        <f t="shared" si="21"/>
        <v>2.4799999999999969</v>
      </c>
      <c r="E1391" s="287">
        <v>47.52</v>
      </c>
      <c r="F1391" s="288" t="s">
        <v>2563</v>
      </c>
    </row>
    <row r="1392" spans="2:6">
      <c r="B1392" s="286">
        <v>42746.566111111002</v>
      </c>
      <c r="C1392" s="287">
        <v>50</v>
      </c>
      <c r="D1392" s="162">
        <f t="shared" si="21"/>
        <v>2.4799999999999969</v>
      </c>
      <c r="E1392" s="287">
        <v>47.52</v>
      </c>
      <c r="F1392" s="288" t="s">
        <v>1433</v>
      </c>
    </row>
    <row r="1393" spans="2:6">
      <c r="B1393" s="286">
        <v>42746.566423611002</v>
      </c>
      <c r="C1393" s="287">
        <v>50</v>
      </c>
      <c r="D1393" s="162">
        <f t="shared" si="21"/>
        <v>2.5</v>
      </c>
      <c r="E1393" s="287">
        <v>47.5</v>
      </c>
      <c r="F1393" s="288" t="s">
        <v>2564</v>
      </c>
    </row>
    <row r="1394" spans="2:6">
      <c r="B1394" s="286">
        <v>42746.566516204002</v>
      </c>
      <c r="C1394" s="287">
        <v>100</v>
      </c>
      <c r="D1394" s="162">
        <f t="shared" si="21"/>
        <v>5</v>
      </c>
      <c r="E1394" s="287">
        <v>95</v>
      </c>
      <c r="F1394" s="288" t="s">
        <v>2565</v>
      </c>
    </row>
    <row r="1395" spans="2:6">
      <c r="B1395" s="286">
        <v>42746.566770833</v>
      </c>
      <c r="C1395" s="287">
        <v>50</v>
      </c>
      <c r="D1395" s="162">
        <f t="shared" si="21"/>
        <v>2.5</v>
      </c>
      <c r="E1395" s="287">
        <v>47.5</v>
      </c>
      <c r="F1395" s="288" t="s">
        <v>1624</v>
      </c>
    </row>
    <row r="1396" spans="2:6">
      <c r="B1396" s="286">
        <v>42746.568715278001</v>
      </c>
      <c r="C1396" s="287">
        <v>50</v>
      </c>
      <c r="D1396" s="162">
        <f t="shared" si="21"/>
        <v>2.5</v>
      </c>
      <c r="E1396" s="287">
        <v>47.5</v>
      </c>
      <c r="F1396" s="288" t="s">
        <v>2566</v>
      </c>
    </row>
    <row r="1397" spans="2:6">
      <c r="B1397" s="286">
        <v>42746.568877315003</v>
      </c>
      <c r="C1397" s="287">
        <v>50</v>
      </c>
      <c r="D1397" s="162">
        <f t="shared" si="21"/>
        <v>2.5</v>
      </c>
      <c r="E1397" s="287">
        <v>47.5</v>
      </c>
      <c r="F1397" s="288" t="s">
        <v>2567</v>
      </c>
    </row>
    <row r="1398" spans="2:6">
      <c r="B1398" s="286">
        <v>42746.569560185002</v>
      </c>
      <c r="C1398" s="287">
        <v>100</v>
      </c>
      <c r="D1398" s="162">
        <f t="shared" si="21"/>
        <v>5</v>
      </c>
      <c r="E1398" s="287">
        <v>95</v>
      </c>
      <c r="F1398" s="288" t="s">
        <v>1693</v>
      </c>
    </row>
    <row r="1399" spans="2:6">
      <c r="B1399" s="286">
        <v>42746.570752314998</v>
      </c>
      <c r="C1399" s="287">
        <v>50</v>
      </c>
      <c r="D1399" s="162">
        <f t="shared" si="21"/>
        <v>2.5</v>
      </c>
      <c r="E1399" s="287">
        <v>47.5</v>
      </c>
      <c r="F1399" s="288" t="s">
        <v>2568</v>
      </c>
    </row>
    <row r="1400" spans="2:6">
      <c r="B1400" s="286">
        <v>42746.571018518996</v>
      </c>
      <c r="C1400" s="287">
        <v>50</v>
      </c>
      <c r="D1400" s="162">
        <f t="shared" si="21"/>
        <v>2.5</v>
      </c>
      <c r="E1400" s="287">
        <v>47.5</v>
      </c>
      <c r="F1400" s="288" t="s">
        <v>2569</v>
      </c>
    </row>
    <row r="1401" spans="2:6">
      <c r="B1401" s="286">
        <v>42746.571458332997</v>
      </c>
      <c r="C1401" s="287">
        <v>100</v>
      </c>
      <c r="D1401" s="162">
        <f t="shared" si="21"/>
        <v>5</v>
      </c>
      <c r="E1401" s="287">
        <v>95</v>
      </c>
      <c r="F1401" s="288" t="s">
        <v>2568</v>
      </c>
    </row>
    <row r="1402" spans="2:6">
      <c r="B1402" s="286">
        <v>42746.572534722</v>
      </c>
      <c r="C1402" s="287">
        <v>100</v>
      </c>
      <c r="D1402" s="162">
        <f t="shared" si="21"/>
        <v>4.9500000000000028</v>
      </c>
      <c r="E1402" s="287">
        <v>95.05</v>
      </c>
      <c r="F1402" s="288" t="s">
        <v>2570</v>
      </c>
    </row>
    <row r="1403" spans="2:6">
      <c r="B1403" s="286">
        <v>42746.573090277998</v>
      </c>
      <c r="C1403" s="287">
        <v>100</v>
      </c>
      <c r="D1403" s="162">
        <f t="shared" si="21"/>
        <v>5</v>
      </c>
      <c r="E1403" s="287">
        <v>95</v>
      </c>
      <c r="F1403" s="288" t="s">
        <v>2571</v>
      </c>
    </row>
    <row r="1404" spans="2:6">
      <c r="B1404" s="286">
        <v>42746.573136573999</v>
      </c>
      <c r="C1404" s="287">
        <v>50</v>
      </c>
      <c r="D1404" s="162">
        <f t="shared" si="21"/>
        <v>2.5</v>
      </c>
      <c r="E1404" s="287">
        <v>47.5</v>
      </c>
      <c r="F1404" s="288" t="s">
        <v>2572</v>
      </c>
    </row>
    <row r="1405" spans="2:6">
      <c r="B1405" s="286">
        <v>42746.573784722001</v>
      </c>
      <c r="C1405" s="287">
        <v>50</v>
      </c>
      <c r="D1405" s="162">
        <f t="shared" si="21"/>
        <v>2.5</v>
      </c>
      <c r="E1405" s="287">
        <v>47.5</v>
      </c>
      <c r="F1405" s="288" t="s">
        <v>2573</v>
      </c>
    </row>
    <row r="1406" spans="2:6">
      <c r="B1406" s="286">
        <v>42746.573993056001</v>
      </c>
      <c r="C1406" s="287">
        <v>50</v>
      </c>
      <c r="D1406" s="162">
        <f t="shared" si="21"/>
        <v>3.5</v>
      </c>
      <c r="E1406" s="287">
        <v>46.5</v>
      </c>
      <c r="F1406" s="288" t="s">
        <v>2574</v>
      </c>
    </row>
    <row r="1407" spans="2:6">
      <c r="B1407" s="286">
        <v>42746.574074074</v>
      </c>
      <c r="C1407" s="287">
        <v>100</v>
      </c>
      <c r="D1407" s="162">
        <f t="shared" si="21"/>
        <v>4.9500000000000028</v>
      </c>
      <c r="E1407" s="287">
        <v>95.05</v>
      </c>
      <c r="F1407" s="288" t="s">
        <v>2575</v>
      </c>
    </row>
    <row r="1408" spans="2:6">
      <c r="B1408" s="286">
        <v>42746.574074074</v>
      </c>
      <c r="C1408" s="287">
        <v>160</v>
      </c>
      <c r="D1408" s="162">
        <f t="shared" si="21"/>
        <v>8</v>
      </c>
      <c r="E1408" s="287">
        <v>152</v>
      </c>
      <c r="F1408" s="288" t="s">
        <v>2576</v>
      </c>
    </row>
    <row r="1409" spans="2:6">
      <c r="B1409" s="286">
        <v>42746.574421295998</v>
      </c>
      <c r="C1409" s="287">
        <v>200</v>
      </c>
      <c r="D1409" s="162">
        <f t="shared" si="21"/>
        <v>10</v>
      </c>
      <c r="E1409" s="287">
        <v>190</v>
      </c>
      <c r="F1409" s="288" t="s">
        <v>2577</v>
      </c>
    </row>
    <row r="1410" spans="2:6">
      <c r="B1410" s="286">
        <v>42746.574745370002</v>
      </c>
      <c r="C1410" s="287">
        <v>50</v>
      </c>
      <c r="D1410" s="162">
        <f t="shared" si="21"/>
        <v>2.5</v>
      </c>
      <c r="E1410" s="287">
        <v>47.5</v>
      </c>
      <c r="F1410" s="288" t="s">
        <v>2578</v>
      </c>
    </row>
    <row r="1411" spans="2:6">
      <c r="B1411" s="286">
        <v>42746.575023147998</v>
      </c>
      <c r="C1411" s="287">
        <v>50</v>
      </c>
      <c r="D1411" s="162">
        <f t="shared" si="21"/>
        <v>2.4799999999999969</v>
      </c>
      <c r="E1411" s="287">
        <v>47.52</v>
      </c>
      <c r="F1411" s="288" t="s">
        <v>2579</v>
      </c>
    </row>
    <row r="1412" spans="2:6">
      <c r="B1412" s="286">
        <v>42746.575567129999</v>
      </c>
      <c r="C1412" s="287">
        <v>100</v>
      </c>
      <c r="D1412" s="162">
        <f t="shared" si="21"/>
        <v>4.9500000000000028</v>
      </c>
      <c r="E1412" s="287">
        <v>95.05</v>
      </c>
      <c r="F1412" s="288" t="s">
        <v>2579</v>
      </c>
    </row>
    <row r="1413" spans="2:6">
      <c r="B1413" s="286">
        <v>42746.576331019001</v>
      </c>
      <c r="C1413" s="287">
        <v>50</v>
      </c>
      <c r="D1413" s="162">
        <f t="shared" si="21"/>
        <v>2.4799999999999969</v>
      </c>
      <c r="E1413" s="287">
        <v>47.52</v>
      </c>
      <c r="F1413" s="288" t="s">
        <v>2580</v>
      </c>
    </row>
    <row r="1414" spans="2:6">
      <c r="B1414" s="286">
        <v>42746.576747685001</v>
      </c>
      <c r="C1414" s="287">
        <v>50</v>
      </c>
      <c r="D1414" s="162">
        <f t="shared" ref="D1414:D1477" si="22">SUM(C1414-E1414)</f>
        <v>3.5</v>
      </c>
      <c r="E1414" s="287">
        <v>46.5</v>
      </c>
      <c r="F1414" s="288" t="s">
        <v>2581</v>
      </c>
    </row>
    <row r="1415" spans="2:6">
      <c r="B1415" s="286">
        <v>42746.577233796001</v>
      </c>
      <c r="C1415" s="287">
        <v>50</v>
      </c>
      <c r="D1415" s="162">
        <f t="shared" si="22"/>
        <v>2.5</v>
      </c>
      <c r="E1415" s="287">
        <v>47.5</v>
      </c>
      <c r="F1415" s="288" t="s">
        <v>2582</v>
      </c>
    </row>
    <row r="1416" spans="2:6">
      <c r="B1416" s="286">
        <v>42746.578414352</v>
      </c>
      <c r="C1416" s="287">
        <v>50</v>
      </c>
      <c r="D1416" s="162">
        <f t="shared" si="22"/>
        <v>2.5</v>
      </c>
      <c r="E1416" s="287">
        <v>47.5</v>
      </c>
      <c r="F1416" s="288" t="s">
        <v>2583</v>
      </c>
    </row>
    <row r="1417" spans="2:6">
      <c r="B1417" s="286">
        <v>42746.57974537</v>
      </c>
      <c r="C1417" s="287">
        <v>50</v>
      </c>
      <c r="D1417" s="162">
        <f t="shared" si="22"/>
        <v>2.5</v>
      </c>
      <c r="E1417" s="287">
        <v>47.5</v>
      </c>
      <c r="F1417" s="288" t="s">
        <v>2584</v>
      </c>
    </row>
    <row r="1418" spans="2:6">
      <c r="B1418" s="286">
        <v>42746.579872684997</v>
      </c>
      <c r="C1418" s="287">
        <v>50</v>
      </c>
      <c r="D1418" s="162">
        <f t="shared" si="22"/>
        <v>2.5</v>
      </c>
      <c r="E1418" s="287">
        <v>47.5</v>
      </c>
      <c r="F1418" s="288" t="s">
        <v>2585</v>
      </c>
    </row>
    <row r="1419" spans="2:6">
      <c r="B1419" s="286">
        <v>42746.580335648003</v>
      </c>
      <c r="C1419" s="287">
        <v>50</v>
      </c>
      <c r="D1419" s="162">
        <f t="shared" si="22"/>
        <v>2.5</v>
      </c>
      <c r="E1419" s="287">
        <v>47.5</v>
      </c>
      <c r="F1419" s="288" t="s">
        <v>2586</v>
      </c>
    </row>
    <row r="1420" spans="2:6">
      <c r="B1420" s="286">
        <v>42746.580451389003</v>
      </c>
      <c r="C1420" s="287">
        <v>500</v>
      </c>
      <c r="D1420" s="162">
        <f t="shared" si="22"/>
        <v>25</v>
      </c>
      <c r="E1420" s="287">
        <v>475</v>
      </c>
      <c r="F1420" s="288" t="s">
        <v>2587</v>
      </c>
    </row>
    <row r="1421" spans="2:6">
      <c r="B1421" s="286">
        <v>42746.580671295997</v>
      </c>
      <c r="C1421" s="287">
        <v>50</v>
      </c>
      <c r="D1421" s="162">
        <f t="shared" si="22"/>
        <v>2.5</v>
      </c>
      <c r="E1421" s="287">
        <v>47.5</v>
      </c>
      <c r="F1421" s="288" t="s">
        <v>2588</v>
      </c>
    </row>
    <row r="1422" spans="2:6">
      <c r="B1422" s="286">
        <v>42746.580960648003</v>
      </c>
      <c r="C1422" s="287">
        <v>50</v>
      </c>
      <c r="D1422" s="162">
        <f t="shared" si="22"/>
        <v>2.5</v>
      </c>
      <c r="E1422" s="287">
        <v>47.5</v>
      </c>
      <c r="F1422" s="288" t="s">
        <v>2589</v>
      </c>
    </row>
    <row r="1423" spans="2:6">
      <c r="B1423" s="286">
        <v>42746.581122684998</v>
      </c>
      <c r="C1423" s="287">
        <v>50</v>
      </c>
      <c r="D1423" s="162">
        <f t="shared" si="22"/>
        <v>2.5</v>
      </c>
      <c r="E1423" s="287">
        <v>47.5</v>
      </c>
      <c r="F1423" s="288" t="s">
        <v>2590</v>
      </c>
    </row>
    <row r="1424" spans="2:6">
      <c r="B1424" s="286">
        <v>42746.582083333</v>
      </c>
      <c r="C1424" s="287">
        <v>50</v>
      </c>
      <c r="D1424" s="162">
        <f t="shared" si="22"/>
        <v>2.5</v>
      </c>
      <c r="E1424" s="287">
        <v>47.5</v>
      </c>
      <c r="F1424" s="288" t="s">
        <v>2591</v>
      </c>
    </row>
    <row r="1425" spans="2:6">
      <c r="B1425" s="286">
        <v>42746.582673611003</v>
      </c>
      <c r="C1425" s="287">
        <v>200</v>
      </c>
      <c r="D1425" s="162">
        <f t="shared" si="22"/>
        <v>10</v>
      </c>
      <c r="E1425" s="287">
        <v>190</v>
      </c>
      <c r="F1425" s="288" t="s">
        <v>1700</v>
      </c>
    </row>
    <row r="1426" spans="2:6">
      <c r="B1426" s="286">
        <v>42746.582812499997</v>
      </c>
      <c r="C1426" s="287">
        <v>50</v>
      </c>
      <c r="D1426" s="162">
        <f t="shared" si="22"/>
        <v>2.5</v>
      </c>
      <c r="E1426" s="287">
        <v>47.5</v>
      </c>
      <c r="F1426" s="288" t="s">
        <v>2592</v>
      </c>
    </row>
    <row r="1427" spans="2:6">
      <c r="B1427" s="286">
        <v>42746.584097222003</v>
      </c>
      <c r="C1427" s="287">
        <v>50</v>
      </c>
      <c r="D1427" s="162">
        <f t="shared" si="22"/>
        <v>2.5</v>
      </c>
      <c r="E1427" s="287">
        <v>47.5</v>
      </c>
      <c r="F1427" s="288" t="s">
        <v>2593</v>
      </c>
    </row>
    <row r="1428" spans="2:6">
      <c r="B1428" s="286">
        <v>42746.585254630001</v>
      </c>
      <c r="C1428" s="287">
        <v>50</v>
      </c>
      <c r="D1428" s="162">
        <f t="shared" si="22"/>
        <v>2.4799999999999969</v>
      </c>
      <c r="E1428" s="287">
        <v>47.52</v>
      </c>
      <c r="F1428" s="288" t="s">
        <v>2594</v>
      </c>
    </row>
    <row r="1429" spans="2:6">
      <c r="B1429" s="286">
        <v>42746.586747685004</v>
      </c>
      <c r="C1429" s="287">
        <v>50</v>
      </c>
      <c r="D1429" s="162">
        <f t="shared" si="22"/>
        <v>2.4799999999999969</v>
      </c>
      <c r="E1429" s="287">
        <v>47.52</v>
      </c>
      <c r="F1429" s="288" t="s">
        <v>2421</v>
      </c>
    </row>
    <row r="1430" spans="2:6">
      <c r="B1430" s="286">
        <v>42746.586863425997</v>
      </c>
      <c r="C1430" s="287">
        <v>50</v>
      </c>
      <c r="D1430" s="162">
        <f t="shared" si="22"/>
        <v>3.5</v>
      </c>
      <c r="E1430" s="287">
        <v>46.5</v>
      </c>
      <c r="F1430" s="288" t="s">
        <v>2595</v>
      </c>
    </row>
    <row r="1431" spans="2:6">
      <c r="B1431" s="286">
        <v>42746.587025462999</v>
      </c>
      <c r="C1431" s="287">
        <v>50</v>
      </c>
      <c r="D1431" s="162">
        <f t="shared" si="22"/>
        <v>2.5</v>
      </c>
      <c r="E1431" s="287">
        <v>47.5</v>
      </c>
      <c r="F1431" s="288" t="s">
        <v>2596</v>
      </c>
    </row>
    <row r="1432" spans="2:6">
      <c r="B1432" s="286">
        <v>42746.587245369999</v>
      </c>
      <c r="C1432" s="287">
        <v>50</v>
      </c>
      <c r="D1432" s="162">
        <f t="shared" si="22"/>
        <v>2.4799999999999969</v>
      </c>
      <c r="E1432" s="287">
        <v>47.52</v>
      </c>
      <c r="F1432" s="288" t="s">
        <v>2597</v>
      </c>
    </row>
    <row r="1433" spans="2:6">
      <c r="B1433" s="286">
        <v>42746.588009259001</v>
      </c>
      <c r="C1433" s="287">
        <v>50</v>
      </c>
      <c r="D1433" s="162">
        <f t="shared" si="22"/>
        <v>3.5</v>
      </c>
      <c r="E1433" s="287">
        <v>46.5</v>
      </c>
      <c r="F1433" s="288" t="s">
        <v>2598</v>
      </c>
    </row>
    <row r="1434" spans="2:6">
      <c r="B1434" s="286">
        <v>42746.590335647998</v>
      </c>
      <c r="C1434" s="287">
        <v>100</v>
      </c>
      <c r="D1434" s="162">
        <f t="shared" si="22"/>
        <v>5</v>
      </c>
      <c r="E1434" s="287">
        <v>95</v>
      </c>
      <c r="F1434" s="288" t="s">
        <v>2599</v>
      </c>
    </row>
    <row r="1435" spans="2:6">
      <c r="B1435" s="286">
        <v>42746.591076388999</v>
      </c>
      <c r="C1435" s="287">
        <v>50</v>
      </c>
      <c r="D1435" s="162">
        <f t="shared" si="22"/>
        <v>2.5</v>
      </c>
      <c r="E1435" s="287">
        <v>47.5</v>
      </c>
      <c r="F1435" s="288" t="s">
        <v>2600</v>
      </c>
    </row>
    <row r="1436" spans="2:6">
      <c r="B1436" s="286">
        <v>42746.591412037</v>
      </c>
      <c r="C1436" s="287">
        <v>50</v>
      </c>
      <c r="D1436" s="162">
        <f t="shared" si="22"/>
        <v>2.5</v>
      </c>
      <c r="E1436" s="287">
        <v>47.5</v>
      </c>
      <c r="F1436" s="288" t="s">
        <v>2600</v>
      </c>
    </row>
    <row r="1437" spans="2:6">
      <c r="B1437" s="286">
        <v>42746.591585647999</v>
      </c>
      <c r="C1437" s="287">
        <v>50</v>
      </c>
      <c r="D1437" s="162">
        <f t="shared" si="22"/>
        <v>3.5</v>
      </c>
      <c r="E1437" s="287">
        <v>46.5</v>
      </c>
      <c r="F1437" s="288" t="s">
        <v>2601</v>
      </c>
    </row>
    <row r="1438" spans="2:6">
      <c r="B1438" s="286">
        <v>42746.592627315003</v>
      </c>
      <c r="C1438" s="287">
        <v>50</v>
      </c>
      <c r="D1438" s="162">
        <f t="shared" si="22"/>
        <v>2.5</v>
      </c>
      <c r="E1438" s="287">
        <v>47.5</v>
      </c>
      <c r="F1438" s="288" t="s">
        <v>2602</v>
      </c>
    </row>
    <row r="1439" spans="2:6">
      <c r="B1439" s="286">
        <v>42746.593981480997</v>
      </c>
      <c r="C1439" s="287">
        <v>50</v>
      </c>
      <c r="D1439" s="162">
        <f t="shared" si="22"/>
        <v>2.5</v>
      </c>
      <c r="E1439" s="287">
        <v>47.5</v>
      </c>
      <c r="F1439" s="288" t="s">
        <v>2603</v>
      </c>
    </row>
    <row r="1440" spans="2:6">
      <c r="B1440" s="286">
        <v>42746.594131944003</v>
      </c>
      <c r="C1440" s="287">
        <v>50</v>
      </c>
      <c r="D1440" s="162">
        <f t="shared" si="22"/>
        <v>2.5</v>
      </c>
      <c r="E1440" s="287">
        <v>47.5</v>
      </c>
      <c r="F1440" s="288" t="s">
        <v>2604</v>
      </c>
    </row>
    <row r="1441" spans="2:6">
      <c r="B1441" s="286">
        <v>42746.594826389002</v>
      </c>
      <c r="C1441" s="287">
        <v>100</v>
      </c>
      <c r="D1441" s="162">
        <f t="shared" si="22"/>
        <v>5</v>
      </c>
      <c r="E1441" s="287">
        <v>95</v>
      </c>
      <c r="F1441" s="288" t="s">
        <v>2605</v>
      </c>
    </row>
    <row r="1442" spans="2:6">
      <c r="B1442" s="286">
        <v>42746.595138889003</v>
      </c>
      <c r="C1442" s="287">
        <v>50</v>
      </c>
      <c r="D1442" s="162">
        <f t="shared" si="22"/>
        <v>2.5</v>
      </c>
      <c r="E1442" s="287">
        <v>47.5</v>
      </c>
      <c r="F1442" s="288" t="s">
        <v>2606</v>
      </c>
    </row>
    <row r="1443" spans="2:6">
      <c r="B1443" s="286">
        <v>42746.595231480998</v>
      </c>
      <c r="C1443" s="287">
        <v>200</v>
      </c>
      <c r="D1443" s="162">
        <f t="shared" si="22"/>
        <v>10</v>
      </c>
      <c r="E1443" s="287">
        <v>190</v>
      </c>
      <c r="F1443" s="288" t="s">
        <v>2607</v>
      </c>
    </row>
    <row r="1444" spans="2:6">
      <c r="B1444" s="286">
        <v>42746.595312500001</v>
      </c>
      <c r="C1444" s="287">
        <v>50</v>
      </c>
      <c r="D1444" s="162">
        <f t="shared" si="22"/>
        <v>2.5</v>
      </c>
      <c r="E1444" s="287">
        <v>47.5</v>
      </c>
      <c r="F1444" s="288" t="s">
        <v>2608</v>
      </c>
    </row>
    <row r="1445" spans="2:6">
      <c r="B1445" s="286">
        <v>42746.595358796003</v>
      </c>
      <c r="C1445" s="287">
        <v>50</v>
      </c>
      <c r="D1445" s="162">
        <f t="shared" si="22"/>
        <v>2.5</v>
      </c>
      <c r="E1445" s="287">
        <v>47.5</v>
      </c>
      <c r="F1445" s="288" t="s">
        <v>2609</v>
      </c>
    </row>
    <row r="1446" spans="2:6">
      <c r="B1446" s="286">
        <v>42746.595787036997</v>
      </c>
      <c r="C1446" s="287">
        <v>50</v>
      </c>
      <c r="D1446" s="162">
        <f t="shared" si="22"/>
        <v>2.5</v>
      </c>
      <c r="E1446" s="287">
        <v>47.5</v>
      </c>
      <c r="F1446" s="288" t="s">
        <v>2610</v>
      </c>
    </row>
    <row r="1447" spans="2:6">
      <c r="B1447" s="286">
        <v>42746.595798611001</v>
      </c>
      <c r="C1447" s="287">
        <v>50</v>
      </c>
      <c r="D1447" s="162">
        <f t="shared" si="22"/>
        <v>2.5</v>
      </c>
      <c r="E1447" s="287">
        <v>47.5</v>
      </c>
      <c r="F1447" s="288" t="s">
        <v>2611</v>
      </c>
    </row>
    <row r="1448" spans="2:6">
      <c r="B1448" s="286">
        <v>42746.595868056</v>
      </c>
      <c r="C1448" s="287">
        <v>50</v>
      </c>
      <c r="D1448" s="162">
        <f t="shared" si="22"/>
        <v>2.5</v>
      </c>
      <c r="E1448" s="287">
        <v>47.5</v>
      </c>
      <c r="F1448" s="288" t="s">
        <v>2612</v>
      </c>
    </row>
    <row r="1449" spans="2:6">
      <c r="B1449" s="286">
        <v>42746.596701388997</v>
      </c>
      <c r="C1449" s="287">
        <v>250</v>
      </c>
      <c r="D1449" s="162">
        <f t="shared" si="22"/>
        <v>12.5</v>
      </c>
      <c r="E1449" s="287">
        <v>237.5</v>
      </c>
      <c r="F1449" s="288" t="s">
        <v>2613</v>
      </c>
    </row>
    <row r="1450" spans="2:6">
      <c r="B1450" s="286">
        <v>42746.597013888997</v>
      </c>
      <c r="C1450" s="287">
        <v>50</v>
      </c>
      <c r="D1450" s="162">
        <f t="shared" si="22"/>
        <v>2.4799999999999969</v>
      </c>
      <c r="E1450" s="287">
        <v>47.52</v>
      </c>
      <c r="F1450" s="288" t="s">
        <v>2614</v>
      </c>
    </row>
    <row r="1451" spans="2:6">
      <c r="B1451" s="286">
        <v>42746.597557870002</v>
      </c>
      <c r="C1451" s="287">
        <v>50</v>
      </c>
      <c r="D1451" s="162">
        <f t="shared" si="22"/>
        <v>2.5</v>
      </c>
      <c r="E1451" s="287">
        <v>47.5</v>
      </c>
      <c r="F1451" s="288" t="s">
        <v>2615</v>
      </c>
    </row>
    <row r="1452" spans="2:6">
      <c r="B1452" s="286">
        <v>42746.597696759003</v>
      </c>
      <c r="C1452" s="287">
        <v>50</v>
      </c>
      <c r="D1452" s="162">
        <f t="shared" si="22"/>
        <v>2.5</v>
      </c>
      <c r="E1452" s="287">
        <v>47.5</v>
      </c>
      <c r="F1452" s="288" t="s">
        <v>2616</v>
      </c>
    </row>
    <row r="1453" spans="2:6">
      <c r="B1453" s="286">
        <v>42746.597789352003</v>
      </c>
      <c r="C1453" s="287">
        <v>50</v>
      </c>
      <c r="D1453" s="162">
        <f t="shared" si="22"/>
        <v>2.4799999999999969</v>
      </c>
      <c r="E1453" s="287">
        <v>47.52</v>
      </c>
      <c r="F1453" s="288" t="s">
        <v>2617</v>
      </c>
    </row>
    <row r="1454" spans="2:6">
      <c r="B1454" s="286">
        <v>42746.597916667</v>
      </c>
      <c r="C1454" s="287">
        <v>50</v>
      </c>
      <c r="D1454" s="162">
        <f t="shared" si="22"/>
        <v>2.5</v>
      </c>
      <c r="E1454" s="287">
        <v>47.5</v>
      </c>
      <c r="F1454" s="288" t="s">
        <v>2618</v>
      </c>
    </row>
    <row r="1455" spans="2:6">
      <c r="B1455" s="286">
        <v>42746.598043981001</v>
      </c>
      <c r="C1455" s="287">
        <v>50</v>
      </c>
      <c r="D1455" s="162">
        <f t="shared" si="22"/>
        <v>2.5</v>
      </c>
      <c r="E1455" s="287">
        <v>47.5</v>
      </c>
      <c r="F1455" s="288" t="s">
        <v>2150</v>
      </c>
    </row>
    <row r="1456" spans="2:6">
      <c r="B1456" s="286">
        <v>42746.598680556002</v>
      </c>
      <c r="C1456" s="287">
        <v>100</v>
      </c>
      <c r="D1456" s="162">
        <f t="shared" si="22"/>
        <v>5</v>
      </c>
      <c r="E1456" s="287">
        <v>95</v>
      </c>
      <c r="F1456" s="288" t="s">
        <v>2619</v>
      </c>
    </row>
    <row r="1457" spans="2:6">
      <c r="B1457" s="286">
        <v>42746.598703704003</v>
      </c>
      <c r="C1457" s="287">
        <v>50</v>
      </c>
      <c r="D1457" s="162">
        <f t="shared" si="22"/>
        <v>2.5</v>
      </c>
      <c r="E1457" s="287">
        <v>47.5</v>
      </c>
      <c r="F1457" s="288" t="s">
        <v>2620</v>
      </c>
    </row>
    <row r="1458" spans="2:6">
      <c r="B1458" s="286">
        <v>42746.599548610997</v>
      </c>
      <c r="C1458" s="287">
        <v>50</v>
      </c>
      <c r="D1458" s="162">
        <f t="shared" si="22"/>
        <v>2.5</v>
      </c>
      <c r="E1458" s="287">
        <v>47.5</v>
      </c>
      <c r="F1458" s="288" t="s">
        <v>2621</v>
      </c>
    </row>
    <row r="1459" spans="2:6">
      <c r="B1459" s="286">
        <v>42746.599710647999</v>
      </c>
      <c r="C1459" s="287">
        <v>50</v>
      </c>
      <c r="D1459" s="162">
        <f t="shared" si="22"/>
        <v>3.5</v>
      </c>
      <c r="E1459" s="287">
        <v>46.5</v>
      </c>
      <c r="F1459" s="288" t="s">
        <v>1858</v>
      </c>
    </row>
    <row r="1460" spans="2:6">
      <c r="B1460" s="286">
        <v>42746.599733796</v>
      </c>
      <c r="C1460" s="287">
        <v>200</v>
      </c>
      <c r="D1460" s="162">
        <f t="shared" si="22"/>
        <v>10</v>
      </c>
      <c r="E1460" s="287">
        <v>190</v>
      </c>
      <c r="F1460" s="288" t="s">
        <v>2622</v>
      </c>
    </row>
    <row r="1461" spans="2:6">
      <c r="B1461" s="286">
        <v>42746.600972221997</v>
      </c>
      <c r="C1461" s="287">
        <v>50</v>
      </c>
      <c r="D1461" s="162">
        <f t="shared" si="22"/>
        <v>2.5</v>
      </c>
      <c r="E1461" s="287">
        <v>47.5</v>
      </c>
      <c r="F1461" s="288" t="s">
        <v>2623</v>
      </c>
    </row>
    <row r="1462" spans="2:6">
      <c r="B1462" s="286">
        <v>42746.602222221998</v>
      </c>
      <c r="C1462" s="287">
        <v>50</v>
      </c>
      <c r="D1462" s="162">
        <f t="shared" si="22"/>
        <v>2.4799999999999969</v>
      </c>
      <c r="E1462" s="287">
        <v>47.52</v>
      </c>
      <c r="F1462" s="288" t="s">
        <v>2624</v>
      </c>
    </row>
    <row r="1463" spans="2:6">
      <c r="B1463" s="286">
        <v>42746.602233796002</v>
      </c>
      <c r="C1463" s="287">
        <v>50</v>
      </c>
      <c r="D1463" s="162">
        <f t="shared" si="22"/>
        <v>2.5</v>
      </c>
      <c r="E1463" s="287">
        <v>47.5</v>
      </c>
      <c r="F1463" s="288" t="s">
        <v>2625</v>
      </c>
    </row>
    <row r="1464" spans="2:6">
      <c r="B1464" s="286">
        <v>42746.603206018997</v>
      </c>
      <c r="C1464" s="287">
        <v>50</v>
      </c>
      <c r="D1464" s="162">
        <f t="shared" si="22"/>
        <v>2.5</v>
      </c>
      <c r="E1464" s="287">
        <v>47.5</v>
      </c>
      <c r="F1464" s="288" t="s">
        <v>2626</v>
      </c>
    </row>
    <row r="1465" spans="2:6">
      <c r="B1465" s="286">
        <v>42746.603391204</v>
      </c>
      <c r="C1465" s="287">
        <v>50</v>
      </c>
      <c r="D1465" s="162">
        <f t="shared" si="22"/>
        <v>2.5</v>
      </c>
      <c r="E1465" s="287">
        <v>47.5</v>
      </c>
      <c r="F1465" s="288" t="s">
        <v>2627</v>
      </c>
    </row>
    <row r="1466" spans="2:6">
      <c r="B1466" s="286">
        <v>42746.603425925998</v>
      </c>
      <c r="C1466" s="287">
        <v>50</v>
      </c>
      <c r="D1466" s="162">
        <f t="shared" si="22"/>
        <v>2.4799999999999969</v>
      </c>
      <c r="E1466" s="287">
        <v>47.52</v>
      </c>
      <c r="F1466" s="288" t="s">
        <v>2628</v>
      </c>
    </row>
    <row r="1467" spans="2:6">
      <c r="B1467" s="286">
        <v>42746.603912036997</v>
      </c>
      <c r="C1467" s="287">
        <v>250</v>
      </c>
      <c r="D1467" s="162">
        <f t="shared" si="22"/>
        <v>17.5</v>
      </c>
      <c r="E1467" s="287">
        <v>232.5</v>
      </c>
      <c r="F1467" s="288" t="s">
        <v>2629</v>
      </c>
    </row>
    <row r="1468" spans="2:6">
      <c r="B1468" s="286">
        <v>42746.604224536997</v>
      </c>
      <c r="C1468" s="287">
        <v>1000</v>
      </c>
      <c r="D1468" s="162">
        <f t="shared" si="22"/>
        <v>50</v>
      </c>
      <c r="E1468" s="287">
        <v>950</v>
      </c>
      <c r="F1468" s="288" t="s">
        <v>2630</v>
      </c>
    </row>
    <row r="1469" spans="2:6">
      <c r="B1469" s="286">
        <v>42746.604351852002</v>
      </c>
      <c r="C1469" s="287">
        <v>50</v>
      </c>
      <c r="D1469" s="162">
        <f t="shared" si="22"/>
        <v>2.4799999999999969</v>
      </c>
      <c r="E1469" s="287">
        <v>47.52</v>
      </c>
      <c r="F1469" s="288" t="s">
        <v>2631</v>
      </c>
    </row>
    <row r="1470" spans="2:6">
      <c r="B1470" s="286">
        <v>42746.605208333</v>
      </c>
      <c r="C1470" s="287">
        <v>50</v>
      </c>
      <c r="D1470" s="162">
        <f t="shared" si="22"/>
        <v>3.5</v>
      </c>
      <c r="E1470" s="287">
        <v>46.5</v>
      </c>
      <c r="F1470" s="288" t="s">
        <v>2629</v>
      </c>
    </row>
    <row r="1471" spans="2:6">
      <c r="B1471" s="286">
        <v>42746.605879629999</v>
      </c>
      <c r="C1471" s="287">
        <v>500</v>
      </c>
      <c r="D1471" s="162">
        <f t="shared" si="22"/>
        <v>24.75</v>
      </c>
      <c r="E1471" s="287">
        <v>475.25</v>
      </c>
      <c r="F1471" s="288" t="s">
        <v>2632</v>
      </c>
    </row>
    <row r="1472" spans="2:6">
      <c r="B1472" s="286">
        <v>42746.605902777999</v>
      </c>
      <c r="C1472" s="287">
        <v>100</v>
      </c>
      <c r="D1472" s="162">
        <f t="shared" si="22"/>
        <v>5</v>
      </c>
      <c r="E1472" s="287">
        <v>95</v>
      </c>
      <c r="F1472" s="288" t="s">
        <v>2633</v>
      </c>
    </row>
    <row r="1473" spans="2:6">
      <c r="B1473" s="286">
        <v>42746.606273147998</v>
      </c>
      <c r="C1473" s="287">
        <v>50</v>
      </c>
      <c r="D1473" s="162">
        <f t="shared" si="22"/>
        <v>2.4799999999999969</v>
      </c>
      <c r="E1473" s="287">
        <v>47.52</v>
      </c>
      <c r="F1473" s="288" t="s">
        <v>2634</v>
      </c>
    </row>
    <row r="1474" spans="2:6">
      <c r="B1474" s="286">
        <v>42746.607314815003</v>
      </c>
      <c r="C1474" s="287">
        <v>50</v>
      </c>
      <c r="D1474" s="162">
        <f t="shared" si="22"/>
        <v>2.5</v>
      </c>
      <c r="E1474" s="287">
        <v>47.5</v>
      </c>
      <c r="F1474" s="288" t="s">
        <v>2635</v>
      </c>
    </row>
    <row r="1475" spans="2:6">
      <c r="B1475" s="286">
        <v>42746.608124999999</v>
      </c>
      <c r="C1475" s="287">
        <v>200</v>
      </c>
      <c r="D1475" s="162">
        <f t="shared" si="22"/>
        <v>9.9000000000000057</v>
      </c>
      <c r="E1475" s="287">
        <v>190.1</v>
      </c>
      <c r="F1475" s="288" t="s">
        <v>2636</v>
      </c>
    </row>
    <row r="1476" spans="2:6">
      <c r="B1476" s="286">
        <v>42746.608194444001</v>
      </c>
      <c r="C1476" s="287">
        <v>300</v>
      </c>
      <c r="D1476" s="162">
        <f t="shared" si="22"/>
        <v>15</v>
      </c>
      <c r="E1476" s="287">
        <v>285</v>
      </c>
      <c r="F1476" s="288" t="s">
        <v>2637</v>
      </c>
    </row>
    <row r="1477" spans="2:6">
      <c r="B1477" s="286">
        <v>42746.609004630001</v>
      </c>
      <c r="C1477" s="287">
        <v>50</v>
      </c>
      <c r="D1477" s="162">
        <f t="shared" si="22"/>
        <v>2.5</v>
      </c>
      <c r="E1477" s="287">
        <v>47.5</v>
      </c>
      <c r="F1477" s="288" t="s">
        <v>2638</v>
      </c>
    </row>
    <row r="1478" spans="2:6">
      <c r="B1478" s="286">
        <v>42746.610046296002</v>
      </c>
      <c r="C1478" s="287">
        <v>50</v>
      </c>
      <c r="D1478" s="162">
        <f t="shared" ref="D1478:D1541" si="23">SUM(C1478-E1478)</f>
        <v>2.5</v>
      </c>
      <c r="E1478" s="287">
        <v>47.5</v>
      </c>
      <c r="F1478" s="288" t="s">
        <v>2639</v>
      </c>
    </row>
    <row r="1479" spans="2:6">
      <c r="B1479" s="286">
        <v>42746.610115741001</v>
      </c>
      <c r="C1479" s="287">
        <v>100</v>
      </c>
      <c r="D1479" s="162">
        <f t="shared" si="23"/>
        <v>5</v>
      </c>
      <c r="E1479" s="287">
        <v>95</v>
      </c>
      <c r="F1479" s="288" t="s">
        <v>2640</v>
      </c>
    </row>
    <row r="1480" spans="2:6">
      <c r="B1480" s="286">
        <v>42746.610127314998</v>
      </c>
      <c r="C1480" s="287">
        <v>50</v>
      </c>
      <c r="D1480" s="162">
        <f t="shared" si="23"/>
        <v>2.4799999999999969</v>
      </c>
      <c r="E1480" s="287">
        <v>47.52</v>
      </c>
      <c r="F1480" s="288" t="s">
        <v>2641</v>
      </c>
    </row>
    <row r="1481" spans="2:6">
      <c r="B1481" s="286">
        <v>42746.611747684998</v>
      </c>
      <c r="C1481" s="287">
        <v>100</v>
      </c>
      <c r="D1481" s="162">
        <f t="shared" si="23"/>
        <v>5</v>
      </c>
      <c r="E1481" s="287">
        <v>95</v>
      </c>
      <c r="F1481" s="288" t="s">
        <v>1351</v>
      </c>
    </row>
    <row r="1482" spans="2:6">
      <c r="B1482" s="286">
        <v>42746.611759259002</v>
      </c>
      <c r="C1482" s="287">
        <v>50</v>
      </c>
      <c r="D1482" s="162">
        <f t="shared" si="23"/>
        <v>2.5</v>
      </c>
      <c r="E1482" s="287">
        <v>47.5</v>
      </c>
      <c r="F1482" s="288" t="s">
        <v>2011</v>
      </c>
    </row>
    <row r="1483" spans="2:6">
      <c r="B1483" s="286">
        <v>42746.611817129997</v>
      </c>
      <c r="C1483" s="287">
        <v>50</v>
      </c>
      <c r="D1483" s="162">
        <f t="shared" si="23"/>
        <v>2.5</v>
      </c>
      <c r="E1483" s="287">
        <v>47.5</v>
      </c>
      <c r="F1483" s="288" t="s">
        <v>2642</v>
      </c>
    </row>
    <row r="1484" spans="2:6">
      <c r="B1484" s="286">
        <v>42746.612430556001</v>
      </c>
      <c r="C1484" s="287">
        <v>50</v>
      </c>
      <c r="D1484" s="162">
        <f t="shared" si="23"/>
        <v>2.5</v>
      </c>
      <c r="E1484" s="287">
        <v>47.5</v>
      </c>
      <c r="F1484" s="288" t="s">
        <v>2643</v>
      </c>
    </row>
    <row r="1485" spans="2:6">
      <c r="B1485" s="286">
        <v>42746.613171295998</v>
      </c>
      <c r="C1485" s="287">
        <v>50</v>
      </c>
      <c r="D1485" s="162">
        <f t="shared" si="23"/>
        <v>2.5</v>
      </c>
      <c r="E1485" s="287">
        <v>47.5</v>
      </c>
      <c r="F1485" s="288" t="s">
        <v>2644</v>
      </c>
    </row>
    <row r="1486" spans="2:6">
      <c r="B1486" s="286">
        <v>42746.613495370002</v>
      </c>
      <c r="C1486" s="287">
        <v>50</v>
      </c>
      <c r="D1486" s="162">
        <f t="shared" si="23"/>
        <v>2.5</v>
      </c>
      <c r="E1486" s="287">
        <v>47.5</v>
      </c>
      <c r="F1486" s="288" t="s">
        <v>2645</v>
      </c>
    </row>
    <row r="1487" spans="2:6">
      <c r="B1487" s="286">
        <v>42746.613854167001</v>
      </c>
      <c r="C1487" s="287">
        <v>50</v>
      </c>
      <c r="D1487" s="162">
        <f t="shared" si="23"/>
        <v>2.5</v>
      </c>
      <c r="E1487" s="287">
        <v>47.5</v>
      </c>
      <c r="F1487" s="288" t="s">
        <v>2646</v>
      </c>
    </row>
    <row r="1488" spans="2:6">
      <c r="B1488" s="286">
        <v>42746.614606481002</v>
      </c>
      <c r="C1488" s="287">
        <v>50</v>
      </c>
      <c r="D1488" s="162">
        <f t="shared" si="23"/>
        <v>2.5</v>
      </c>
      <c r="E1488" s="287">
        <v>47.5</v>
      </c>
      <c r="F1488" s="288" t="s">
        <v>2647</v>
      </c>
    </row>
    <row r="1489" spans="2:6">
      <c r="B1489" s="286">
        <v>42746.615231481002</v>
      </c>
      <c r="C1489" s="287">
        <v>50</v>
      </c>
      <c r="D1489" s="162">
        <f t="shared" si="23"/>
        <v>2.4799999999999969</v>
      </c>
      <c r="E1489" s="287">
        <v>47.52</v>
      </c>
      <c r="F1489" s="288" t="s">
        <v>2648</v>
      </c>
    </row>
    <row r="1490" spans="2:6">
      <c r="B1490" s="286">
        <v>42746.615462962996</v>
      </c>
      <c r="C1490" s="287">
        <v>50</v>
      </c>
      <c r="D1490" s="162">
        <f t="shared" si="23"/>
        <v>2.5</v>
      </c>
      <c r="E1490" s="287">
        <v>47.5</v>
      </c>
      <c r="F1490" s="288" t="s">
        <v>2649</v>
      </c>
    </row>
    <row r="1491" spans="2:6">
      <c r="B1491" s="286">
        <v>42746.615706019002</v>
      </c>
      <c r="C1491" s="287">
        <v>300</v>
      </c>
      <c r="D1491" s="162">
        <f t="shared" si="23"/>
        <v>15</v>
      </c>
      <c r="E1491" s="287">
        <v>285</v>
      </c>
      <c r="F1491" s="288" t="s">
        <v>2650</v>
      </c>
    </row>
    <row r="1492" spans="2:6">
      <c r="B1492" s="286">
        <v>42746.616354167003</v>
      </c>
      <c r="C1492" s="287">
        <v>100</v>
      </c>
      <c r="D1492" s="162">
        <f t="shared" si="23"/>
        <v>4.9500000000000028</v>
      </c>
      <c r="E1492" s="287">
        <v>95.05</v>
      </c>
      <c r="F1492" s="288" t="s">
        <v>2651</v>
      </c>
    </row>
    <row r="1493" spans="2:6">
      <c r="B1493" s="286">
        <v>42746.616481481004</v>
      </c>
      <c r="C1493" s="287">
        <v>50</v>
      </c>
      <c r="D1493" s="162">
        <f t="shared" si="23"/>
        <v>2.4799999999999969</v>
      </c>
      <c r="E1493" s="287">
        <v>47.52</v>
      </c>
      <c r="F1493" s="288" t="s">
        <v>2652</v>
      </c>
    </row>
    <row r="1494" spans="2:6">
      <c r="B1494" s="286">
        <v>42746.616574074003</v>
      </c>
      <c r="C1494" s="287">
        <v>50</v>
      </c>
      <c r="D1494" s="162">
        <f t="shared" si="23"/>
        <v>2.5</v>
      </c>
      <c r="E1494" s="287">
        <v>47.5</v>
      </c>
      <c r="F1494" s="288" t="s">
        <v>1688</v>
      </c>
    </row>
    <row r="1495" spans="2:6">
      <c r="B1495" s="286">
        <v>42746.616643519003</v>
      </c>
      <c r="C1495" s="287">
        <v>50</v>
      </c>
      <c r="D1495" s="162">
        <f t="shared" si="23"/>
        <v>2.5</v>
      </c>
      <c r="E1495" s="287">
        <v>47.5</v>
      </c>
      <c r="F1495" s="288" t="s">
        <v>2653</v>
      </c>
    </row>
    <row r="1496" spans="2:6">
      <c r="B1496" s="286">
        <v>42746.616990741</v>
      </c>
      <c r="C1496" s="287">
        <v>50</v>
      </c>
      <c r="D1496" s="162">
        <f t="shared" si="23"/>
        <v>2.5</v>
      </c>
      <c r="E1496" s="287">
        <v>47.5</v>
      </c>
      <c r="F1496" s="288" t="s">
        <v>2654</v>
      </c>
    </row>
    <row r="1497" spans="2:6">
      <c r="B1497" s="286">
        <v>42746.617199073997</v>
      </c>
      <c r="C1497" s="287">
        <v>50</v>
      </c>
      <c r="D1497" s="162">
        <f t="shared" si="23"/>
        <v>2.5</v>
      </c>
      <c r="E1497" s="287">
        <v>47.5</v>
      </c>
      <c r="F1497" s="288" t="s">
        <v>2655</v>
      </c>
    </row>
    <row r="1498" spans="2:6">
      <c r="B1498" s="286">
        <v>42746.617280093</v>
      </c>
      <c r="C1498" s="287">
        <v>50</v>
      </c>
      <c r="D1498" s="162">
        <f t="shared" si="23"/>
        <v>2.4799999999999969</v>
      </c>
      <c r="E1498" s="287">
        <v>47.52</v>
      </c>
      <c r="F1498" s="288" t="s">
        <v>2468</v>
      </c>
    </row>
    <row r="1499" spans="2:6">
      <c r="B1499" s="286">
        <v>42746.619143518998</v>
      </c>
      <c r="C1499" s="287">
        <v>50</v>
      </c>
      <c r="D1499" s="162">
        <f t="shared" si="23"/>
        <v>2.5</v>
      </c>
      <c r="E1499" s="287">
        <v>47.5</v>
      </c>
      <c r="F1499" s="288" t="s">
        <v>2656</v>
      </c>
    </row>
    <row r="1500" spans="2:6">
      <c r="B1500" s="286">
        <v>42746.619351852001</v>
      </c>
      <c r="C1500" s="287">
        <v>50</v>
      </c>
      <c r="D1500" s="162">
        <f t="shared" si="23"/>
        <v>3.5</v>
      </c>
      <c r="E1500" s="287">
        <v>46.5</v>
      </c>
      <c r="F1500" s="288" t="s">
        <v>2657</v>
      </c>
    </row>
    <row r="1501" spans="2:6">
      <c r="B1501" s="286">
        <v>42746.621331019</v>
      </c>
      <c r="C1501" s="287">
        <v>100</v>
      </c>
      <c r="D1501" s="162">
        <f t="shared" si="23"/>
        <v>5</v>
      </c>
      <c r="E1501" s="287">
        <v>95</v>
      </c>
      <c r="F1501" s="288" t="s">
        <v>2658</v>
      </c>
    </row>
    <row r="1502" spans="2:6">
      <c r="B1502" s="286">
        <v>42746.621469906997</v>
      </c>
      <c r="C1502" s="287">
        <v>300</v>
      </c>
      <c r="D1502" s="162">
        <f t="shared" si="23"/>
        <v>15</v>
      </c>
      <c r="E1502" s="287">
        <v>285</v>
      </c>
      <c r="F1502" s="288" t="s">
        <v>2659</v>
      </c>
    </row>
    <row r="1503" spans="2:6">
      <c r="B1503" s="286">
        <v>42746.622789351997</v>
      </c>
      <c r="C1503" s="287">
        <v>50</v>
      </c>
      <c r="D1503" s="162">
        <f t="shared" si="23"/>
        <v>2.4799999999999969</v>
      </c>
      <c r="E1503" s="287">
        <v>47.52</v>
      </c>
      <c r="F1503" s="288" t="s">
        <v>2324</v>
      </c>
    </row>
    <row r="1504" spans="2:6">
      <c r="B1504" s="286">
        <v>42746.623124999998</v>
      </c>
      <c r="C1504" s="287">
        <v>50</v>
      </c>
      <c r="D1504" s="162">
        <f t="shared" si="23"/>
        <v>2.4799999999999969</v>
      </c>
      <c r="E1504" s="287">
        <v>47.52</v>
      </c>
      <c r="F1504" s="288" t="s">
        <v>2660</v>
      </c>
    </row>
    <row r="1505" spans="2:6">
      <c r="B1505" s="286">
        <v>42746.623391203997</v>
      </c>
      <c r="C1505" s="287">
        <v>100</v>
      </c>
      <c r="D1505" s="162">
        <f t="shared" si="23"/>
        <v>5</v>
      </c>
      <c r="E1505" s="287">
        <v>95</v>
      </c>
      <c r="F1505" s="288" t="s">
        <v>2661</v>
      </c>
    </row>
    <row r="1506" spans="2:6">
      <c r="B1506" s="286">
        <v>42746.624050926002</v>
      </c>
      <c r="C1506" s="287">
        <v>50</v>
      </c>
      <c r="D1506" s="162">
        <f t="shared" si="23"/>
        <v>2.4799999999999969</v>
      </c>
      <c r="E1506" s="287">
        <v>47.52</v>
      </c>
      <c r="F1506" s="288" t="s">
        <v>2662</v>
      </c>
    </row>
    <row r="1507" spans="2:6">
      <c r="B1507" s="286">
        <v>42746.624398148</v>
      </c>
      <c r="C1507" s="287">
        <v>50</v>
      </c>
      <c r="D1507" s="162">
        <f t="shared" si="23"/>
        <v>2.5</v>
      </c>
      <c r="E1507" s="287">
        <v>47.5</v>
      </c>
      <c r="F1507" s="288" t="s">
        <v>2663</v>
      </c>
    </row>
    <row r="1508" spans="2:6">
      <c r="B1508" s="286">
        <v>42746.624560185002</v>
      </c>
      <c r="C1508" s="287">
        <v>45</v>
      </c>
      <c r="D1508" s="162">
        <f t="shared" si="23"/>
        <v>2.25</v>
      </c>
      <c r="E1508" s="287">
        <v>42.75</v>
      </c>
      <c r="F1508" s="288" t="s">
        <v>2664</v>
      </c>
    </row>
    <row r="1509" spans="2:6">
      <c r="B1509" s="286">
        <v>42746.624907407</v>
      </c>
      <c r="C1509" s="287">
        <v>200</v>
      </c>
      <c r="D1509" s="162">
        <f t="shared" si="23"/>
        <v>9.9000000000000057</v>
      </c>
      <c r="E1509" s="287">
        <v>190.1</v>
      </c>
      <c r="F1509" s="288" t="s">
        <v>2665</v>
      </c>
    </row>
    <row r="1510" spans="2:6">
      <c r="B1510" s="286">
        <v>42746.624907407</v>
      </c>
      <c r="C1510" s="287">
        <v>100</v>
      </c>
      <c r="D1510" s="162">
        <f t="shared" si="23"/>
        <v>5</v>
      </c>
      <c r="E1510" s="287">
        <v>95</v>
      </c>
      <c r="F1510" s="288" t="s">
        <v>2441</v>
      </c>
    </row>
    <row r="1511" spans="2:6">
      <c r="B1511" s="286">
        <v>42746.624976851999</v>
      </c>
      <c r="C1511" s="287">
        <v>50</v>
      </c>
      <c r="D1511" s="162">
        <f t="shared" si="23"/>
        <v>2.5</v>
      </c>
      <c r="E1511" s="287">
        <v>47.5</v>
      </c>
      <c r="F1511" s="288" t="s">
        <v>2666</v>
      </c>
    </row>
    <row r="1512" spans="2:6">
      <c r="B1512" s="286">
        <v>42746.625057869998</v>
      </c>
      <c r="C1512" s="287">
        <v>200</v>
      </c>
      <c r="D1512" s="162">
        <f t="shared" si="23"/>
        <v>9.9000000000000057</v>
      </c>
      <c r="E1512" s="287">
        <v>190.1</v>
      </c>
      <c r="F1512" s="288" t="s">
        <v>2667</v>
      </c>
    </row>
    <row r="1513" spans="2:6">
      <c r="B1513" s="286">
        <v>42746.625451389002</v>
      </c>
      <c r="C1513" s="287">
        <v>50</v>
      </c>
      <c r="D1513" s="162">
        <f t="shared" si="23"/>
        <v>2.4799999999999969</v>
      </c>
      <c r="E1513" s="287">
        <v>47.52</v>
      </c>
      <c r="F1513" s="288" t="s">
        <v>1651</v>
      </c>
    </row>
    <row r="1514" spans="2:6">
      <c r="B1514" s="286">
        <v>42746.625509259</v>
      </c>
      <c r="C1514" s="287">
        <v>50</v>
      </c>
      <c r="D1514" s="162">
        <f t="shared" si="23"/>
        <v>2.5</v>
      </c>
      <c r="E1514" s="287">
        <v>47.5</v>
      </c>
      <c r="F1514" s="288" t="s">
        <v>2664</v>
      </c>
    </row>
    <row r="1515" spans="2:6">
      <c r="B1515" s="286">
        <v>42746.626215277996</v>
      </c>
      <c r="C1515" s="287">
        <v>150</v>
      </c>
      <c r="D1515" s="162">
        <f t="shared" si="23"/>
        <v>7.5</v>
      </c>
      <c r="E1515" s="287">
        <v>142.5</v>
      </c>
      <c r="F1515" s="288" t="s">
        <v>2668</v>
      </c>
    </row>
    <row r="1516" spans="2:6">
      <c r="B1516" s="286">
        <v>42746.626215277996</v>
      </c>
      <c r="C1516" s="287">
        <v>50</v>
      </c>
      <c r="D1516" s="162">
        <f t="shared" si="23"/>
        <v>2.4799999999999969</v>
      </c>
      <c r="E1516" s="287">
        <v>47.52</v>
      </c>
      <c r="F1516" s="288" t="s">
        <v>2669</v>
      </c>
    </row>
    <row r="1517" spans="2:6">
      <c r="B1517" s="286">
        <v>42746.626400462999</v>
      </c>
      <c r="C1517" s="287">
        <v>50</v>
      </c>
      <c r="D1517" s="162">
        <f t="shared" si="23"/>
        <v>2.5</v>
      </c>
      <c r="E1517" s="287">
        <v>47.5</v>
      </c>
      <c r="F1517" s="288" t="s">
        <v>2666</v>
      </c>
    </row>
    <row r="1518" spans="2:6">
      <c r="B1518" s="286">
        <v>42746.626689814999</v>
      </c>
      <c r="C1518" s="287">
        <v>50</v>
      </c>
      <c r="D1518" s="162">
        <f t="shared" si="23"/>
        <v>2.5</v>
      </c>
      <c r="E1518" s="287">
        <v>47.5</v>
      </c>
      <c r="F1518" s="288" t="s">
        <v>2666</v>
      </c>
    </row>
    <row r="1519" spans="2:6">
      <c r="B1519" s="286">
        <v>42746.627106480999</v>
      </c>
      <c r="C1519" s="287">
        <v>50</v>
      </c>
      <c r="D1519" s="162">
        <f t="shared" si="23"/>
        <v>2.5</v>
      </c>
      <c r="E1519" s="287">
        <v>47.5</v>
      </c>
      <c r="F1519" s="288" t="s">
        <v>2666</v>
      </c>
    </row>
    <row r="1520" spans="2:6">
      <c r="B1520" s="286">
        <v>42746.627199073999</v>
      </c>
      <c r="C1520" s="287">
        <v>50</v>
      </c>
      <c r="D1520" s="162">
        <f t="shared" si="23"/>
        <v>2.5</v>
      </c>
      <c r="E1520" s="287">
        <v>47.5</v>
      </c>
      <c r="F1520" s="288" t="s">
        <v>2670</v>
      </c>
    </row>
    <row r="1521" spans="2:6">
      <c r="B1521" s="286">
        <v>42746.627997684998</v>
      </c>
      <c r="C1521" s="287">
        <v>500</v>
      </c>
      <c r="D1521" s="162">
        <f t="shared" si="23"/>
        <v>25</v>
      </c>
      <c r="E1521" s="287">
        <v>475</v>
      </c>
      <c r="F1521" s="288" t="s">
        <v>2671</v>
      </c>
    </row>
    <row r="1522" spans="2:6">
      <c r="B1522" s="286">
        <v>42746.628078704001</v>
      </c>
      <c r="C1522" s="287">
        <v>50</v>
      </c>
      <c r="D1522" s="162">
        <f t="shared" si="23"/>
        <v>2.5</v>
      </c>
      <c r="E1522" s="287">
        <v>47.5</v>
      </c>
      <c r="F1522" s="288" t="s">
        <v>2672</v>
      </c>
    </row>
    <row r="1523" spans="2:6">
      <c r="B1523" s="286">
        <v>42746.628831018999</v>
      </c>
      <c r="C1523" s="287">
        <v>50</v>
      </c>
      <c r="D1523" s="162">
        <f t="shared" si="23"/>
        <v>2.5</v>
      </c>
      <c r="E1523" s="287">
        <v>47.5</v>
      </c>
      <c r="F1523" s="288" t="s">
        <v>2673</v>
      </c>
    </row>
    <row r="1524" spans="2:6">
      <c r="B1524" s="286">
        <v>42746.628958333</v>
      </c>
      <c r="C1524" s="287">
        <v>50</v>
      </c>
      <c r="D1524" s="162">
        <f t="shared" si="23"/>
        <v>2.5</v>
      </c>
      <c r="E1524" s="287">
        <v>47.5</v>
      </c>
      <c r="F1524" s="288" t="s">
        <v>2674</v>
      </c>
    </row>
    <row r="1525" spans="2:6">
      <c r="B1525" s="286">
        <v>42746.629050926</v>
      </c>
      <c r="C1525" s="287">
        <v>50</v>
      </c>
      <c r="D1525" s="162">
        <f t="shared" si="23"/>
        <v>2.5</v>
      </c>
      <c r="E1525" s="287">
        <v>47.5</v>
      </c>
      <c r="F1525" s="288" t="s">
        <v>2664</v>
      </c>
    </row>
    <row r="1526" spans="2:6">
      <c r="B1526" s="286">
        <v>42746.629328704003</v>
      </c>
      <c r="C1526" s="287">
        <v>50</v>
      </c>
      <c r="D1526" s="162">
        <f t="shared" si="23"/>
        <v>2.5</v>
      </c>
      <c r="E1526" s="287">
        <v>47.5</v>
      </c>
      <c r="F1526" s="288" t="s">
        <v>2675</v>
      </c>
    </row>
    <row r="1527" spans="2:6">
      <c r="B1527" s="286">
        <v>42746.629467592997</v>
      </c>
      <c r="C1527" s="287">
        <v>250</v>
      </c>
      <c r="D1527" s="162">
        <f t="shared" si="23"/>
        <v>12.379999999999995</v>
      </c>
      <c r="E1527" s="287">
        <v>237.62</v>
      </c>
      <c r="F1527" s="288" t="s">
        <v>2676</v>
      </c>
    </row>
    <row r="1528" spans="2:6">
      <c r="B1528" s="286">
        <v>42746.629780092997</v>
      </c>
      <c r="C1528" s="287">
        <v>50</v>
      </c>
      <c r="D1528" s="162">
        <f t="shared" si="23"/>
        <v>2.5</v>
      </c>
      <c r="E1528" s="287">
        <v>47.5</v>
      </c>
      <c r="F1528" s="288" t="s">
        <v>2677</v>
      </c>
    </row>
    <row r="1529" spans="2:6">
      <c r="B1529" s="286">
        <v>42746.631249999999</v>
      </c>
      <c r="C1529" s="287">
        <v>50</v>
      </c>
      <c r="D1529" s="162">
        <f t="shared" si="23"/>
        <v>2.5</v>
      </c>
      <c r="E1529" s="287">
        <v>47.5</v>
      </c>
      <c r="F1529" s="288" t="s">
        <v>2678</v>
      </c>
    </row>
    <row r="1530" spans="2:6">
      <c r="B1530" s="286">
        <v>42746.632268519003</v>
      </c>
      <c r="C1530" s="287">
        <v>200</v>
      </c>
      <c r="D1530" s="162">
        <f t="shared" si="23"/>
        <v>10</v>
      </c>
      <c r="E1530" s="287">
        <v>190</v>
      </c>
      <c r="F1530" s="288" t="s">
        <v>2679</v>
      </c>
    </row>
    <row r="1531" spans="2:6">
      <c r="B1531" s="286">
        <v>42746.633657407001</v>
      </c>
      <c r="C1531" s="287">
        <v>200</v>
      </c>
      <c r="D1531" s="162">
        <f t="shared" si="23"/>
        <v>9.9000000000000057</v>
      </c>
      <c r="E1531" s="287">
        <v>190.1</v>
      </c>
      <c r="F1531" s="288" t="s">
        <v>2680</v>
      </c>
    </row>
    <row r="1532" spans="2:6">
      <c r="B1532" s="286">
        <v>42746.63443287</v>
      </c>
      <c r="C1532" s="287">
        <v>50</v>
      </c>
      <c r="D1532" s="162">
        <f t="shared" si="23"/>
        <v>2.4799999999999969</v>
      </c>
      <c r="E1532" s="287">
        <v>47.52</v>
      </c>
      <c r="F1532" s="288" t="s">
        <v>2681</v>
      </c>
    </row>
    <row r="1533" spans="2:6">
      <c r="B1533" s="286">
        <v>42746.636886574001</v>
      </c>
      <c r="C1533" s="287">
        <v>50</v>
      </c>
      <c r="D1533" s="162">
        <f t="shared" si="23"/>
        <v>2.5</v>
      </c>
      <c r="E1533" s="287">
        <v>47.5</v>
      </c>
      <c r="F1533" s="288" t="s">
        <v>2682</v>
      </c>
    </row>
    <row r="1534" spans="2:6">
      <c r="B1534" s="286">
        <v>42746.637986111004</v>
      </c>
      <c r="C1534" s="287">
        <v>50</v>
      </c>
      <c r="D1534" s="162">
        <f t="shared" si="23"/>
        <v>2.5</v>
      </c>
      <c r="E1534" s="287">
        <v>47.5</v>
      </c>
      <c r="F1534" s="288" t="s">
        <v>2683</v>
      </c>
    </row>
    <row r="1535" spans="2:6">
      <c r="B1535" s="286">
        <v>42746.639374999999</v>
      </c>
      <c r="C1535" s="287">
        <v>50</v>
      </c>
      <c r="D1535" s="162">
        <f t="shared" si="23"/>
        <v>3.5</v>
      </c>
      <c r="E1535" s="287">
        <v>46.5</v>
      </c>
      <c r="F1535" s="288" t="s">
        <v>2684</v>
      </c>
    </row>
    <row r="1536" spans="2:6">
      <c r="B1536" s="286">
        <v>42746.640451389001</v>
      </c>
      <c r="C1536" s="287">
        <v>50</v>
      </c>
      <c r="D1536" s="162">
        <f t="shared" si="23"/>
        <v>2.5</v>
      </c>
      <c r="E1536" s="287">
        <v>47.5</v>
      </c>
      <c r="F1536" s="288" t="s">
        <v>1570</v>
      </c>
    </row>
    <row r="1537" spans="2:6">
      <c r="B1537" s="286">
        <v>42746.642986111001</v>
      </c>
      <c r="C1537" s="287">
        <v>50</v>
      </c>
      <c r="D1537" s="162">
        <f t="shared" si="23"/>
        <v>2.5</v>
      </c>
      <c r="E1537" s="287">
        <v>47.5</v>
      </c>
      <c r="F1537" s="288" t="s">
        <v>2685</v>
      </c>
    </row>
    <row r="1538" spans="2:6">
      <c r="B1538" s="286">
        <v>42746.643159722</v>
      </c>
      <c r="C1538" s="287">
        <v>50</v>
      </c>
      <c r="D1538" s="162">
        <f t="shared" si="23"/>
        <v>2.5</v>
      </c>
      <c r="E1538" s="287">
        <v>47.5</v>
      </c>
      <c r="F1538" s="288" t="s">
        <v>2686</v>
      </c>
    </row>
    <row r="1539" spans="2:6">
      <c r="B1539" s="286">
        <v>42746.643599536997</v>
      </c>
      <c r="C1539" s="287">
        <v>50</v>
      </c>
      <c r="D1539" s="162">
        <f t="shared" si="23"/>
        <v>2.5</v>
      </c>
      <c r="E1539" s="287">
        <v>47.5</v>
      </c>
      <c r="F1539" s="288" t="s">
        <v>2687</v>
      </c>
    </row>
    <row r="1540" spans="2:6">
      <c r="B1540" s="286">
        <v>42746.643993056001</v>
      </c>
      <c r="C1540" s="287">
        <v>50</v>
      </c>
      <c r="D1540" s="162">
        <f t="shared" si="23"/>
        <v>2.4799999999999969</v>
      </c>
      <c r="E1540" s="287">
        <v>47.52</v>
      </c>
      <c r="F1540" s="288" t="s">
        <v>2688</v>
      </c>
    </row>
    <row r="1541" spans="2:6">
      <c r="B1541" s="286">
        <v>42746.644305556001</v>
      </c>
      <c r="C1541" s="287">
        <v>50</v>
      </c>
      <c r="D1541" s="162">
        <f t="shared" si="23"/>
        <v>2.5</v>
      </c>
      <c r="E1541" s="287">
        <v>47.5</v>
      </c>
      <c r="F1541" s="288" t="s">
        <v>2689</v>
      </c>
    </row>
    <row r="1542" spans="2:6">
      <c r="B1542" s="286">
        <v>42746.644687499997</v>
      </c>
      <c r="C1542" s="287">
        <v>150</v>
      </c>
      <c r="D1542" s="162">
        <f t="shared" ref="D1542:D1605" si="24">SUM(C1542-E1542)</f>
        <v>7.4300000000000068</v>
      </c>
      <c r="E1542" s="287">
        <v>142.57</v>
      </c>
      <c r="F1542" s="288" t="s">
        <v>2688</v>
      </c>
    </row>
    <row r="1543" spans="2:6">
      <c r="B1543" s="286">
        <v>42746.644837963002</v>
      </c>
      <c r="C1543" s="287">
        <v>50</v>
      </c>
      <c r="D1543" s="162">
        <f t="shared" si="24"/>
        <v>2.5</v>
      </c>
      <c r="E1543" s="287">
        <v>47.5</v>
      </c>
      <c r="F1543" s="288" t="s">
        <v>2690</v>
      </c>
    </row>
    <row r="1544" spans="2:6">
      <c r="B1544" s="286">
        <v>42746.645381943999</v>
      </c>
      <c r="C1544" s="287">
        <v>50</v>
      </c>
      <c r="D1544" s="162">
        <f t="shared" si="24"/>
        <v>2.5</v>
      </c>
      <c r="E1544" s="287">
        <v>47.5</v>
      </c>
      <c r="F1544" s="288" t="s">
        <v>2691</v>
      </c>
    </row>
    <row r="1545" spans="2:6">
      <c r="B1545" s="286">
        <v>42746.645474536999</v>
      </c>
      <c r="C1545" s="287">
        <v>50</v>
      </c>
      <c r="D1545" s="162">
        <f t="shared" si="24"/>
        <v>2.5</v>
      </c>
      <c r="E1545" s="287">
        <v>47.5</v>
      </c>
      <c r="F1545" s="288" t="s">
        <v>2692</v>
      </c>
    </row>
    <row r="1546" spans="2:6">
      <c r="B1546" s="286">
        <v>42746.647986110998</v>
      </c>
      <c r="C1546" s="287">
        <v>300</v>
      </c>
      <c r="D1546" s="162">
        <f t="shared" si="24"/>
        <v>15</v>
      </c>
      <c r="E1546" s="287">
        <v>285</v>
      </c>
      <c r="F1546" s="288" t="s">
        <v>2693</v>
      </c>
    </row>
    <row r="1547" spans="2:6">
      <c r="B1547" s="286">
        <v>42746.648506944002</v>
      </c>
      <c r="C1547" s="287">
        <v>50</v>
      </c>
      <c r="D1547" s="162">
        <f t="shared" si="24"/>
        <v>2.5</v>
      </c>
      <c r="E1547" s="287">
        <v>47.5</v>
      </c>
      <c r="F1547" s="288" t="s">
        <v>2694</v>
      </c>
    </row>
    <row r="1548" spans="2:6">
      <c r="B1548" s="286">
        <v>42746.648761573997</v>
      </c>
      <c r="C1548" s="287">
        <v>50</v>
      </c>
      <c r="D1548" s="162">
        <f t="shared" si="24"/>
        <v>2.5</v>
      </c>
      <c r="E1548" s="287">
        <v>47.5</v>
      </c>
      <c r="F1548" s="288" t="s">
        <v>1415</v>
      </c>
    </row>
    <row r="1549" spans="2:6">
      <c r="B1549" s="286">
        <v>42746.649918980998</v>
      </c>
      <c r="C1549" s="287">
        <v>50</v>
      </c>
      <c r="D1549" s="162">
        <f t="shared" si="24"/>
        <v>2.5</v>
      </c>
      <c r="E1549" s="287">
        <v>47.5</v>
      </c>
      <c r="F1549" s="288" t="s">
        <v>2695</v>
      </c>
    </row>
    <row r="1550" spans="2:6">
      <c r="B1550" s="286">
        <v>42746.649930555999</v>
      </c>
      <c r="C1550" s="287">
        <v>50</v>
      </c>
      <c r="D1550" s="162">
        <f t="shared" si="24"/>
        <v>2.5</v>
      </c>
      <c r="E1550" s="287">
        <v>47.5</v>
      </c>
      <c r="F1550" s="288" t="s">
        <v>2696</v>
      </c>
    </row>
    <row r="1551" spans="2:6">
      <c r="B1551" s="286">
        <v>42746.649953704</v>
      </c>
      <c r="C1551" s="287">
        <v>50</v>
      </c>
      <c r="D1551" s="162">
        <f t="shared" si="24"/>
        <v>2.5</v>
      </c>
      <c r="E1551" s="287">
        <v>47.5</v>
      </c>
      <c r="F1551" s="288" t="s">
        <v>2697</v>
      </c>
    </row>
    <row r="1552" spans="2:6">
      <c r="B1552" s="286">
        <v>42746.650034721999</v>
      </c>
      <c r="C1552" s="287">
        <v>50</v>
      </c>
      <c r="D1552" s="162">
        <f t="shared" si="24"/>
        <v>2.5</v>
      </c>
      <c r="E1552" s="287">
        <v>47.5</v>
      </c>
      <c r="F1552" s="288" t="s">
        <v>2116</v>
      </c>
    </row>
    <row r="1553" spans="2:6">
      <c r="B1553" s="286">
        <v>42746.650486111001</v>
      </c>
      <c r="C1553" s="287">
        <v>50</v>
      </c>
      <c r="D1553" s="162">
        <f t="shared" si="24"/>
        <v>2.4799999999999969</v>
      </c>
      <c r="E1553" s="287">
        <v>47.52</v>
      </c>
      <c r="F1553" s="288" t="s">
        <v>2698</v>
      </c>
    </row>
    <row r="1554" spans="2:6">
      <c r="B1554" s="286">
        <v>42746.650520832998</v>
      </c>
      <c r="C1554" s="287">
        <v>50</v>
      </c>
      <c r="D1554" s="162">
        <f t="shared" si="24"/>
        <v>2.4799999999999969</v>
      </c>
      <c r="E1554" s="287">
        <v>47.52</v>
      </c>
      <c r="F1554" s="288" t="s">
        <v>2699</v>
      </c>
    </row>
    <row r="1555" spans="2:6">
      <c r="B1555" s="286">
        <v>42746.650914352002</v>
      </c>
      <c r="C1555" s="287">
        <v>50</v>
      </c>
      <c r="D1555" s="162">
        <f t="shared" si="24"/>
        <v>2.4799999999999969</v>
      </c>
      <c r="E1555" s="287">
        <v>47.52</v>
      </c>
      <c r="F1555" s="288" t="s">
        <v>2700</v>
      </c>
    </row>
    <row r="1556" spans="2:6">
      <c r="B1556" s="286">
        <v>42746.651111111001</v>
      </c>
      <c r="C1556" s="287">
        <v>50</v>
      </c>
      <c r="D1556" s="162">
        <f t="shared" si="24"/>
        <v>2.5</v>
      </c>
      <c r="E1556" s="287">
        <v>47.5</v>
      </c>
      <c r="F1556" s="288" t="s">
        <v>2701</v>
      </c>
    </row>
    <row r="1557" spans="2:6">
      <c r="B1557" s="286">
        <v>42746.651539352002</v>
      </c>
      <c r="C1557" s="287">
        <v>50</v>
      </c>
      <c r="D1557" s="162">
        <f t="shared" si="24"/>
        <v>2.5</v>
      </c>
      <c r="E1557" s="287">
        <v>47.5</v>
      </c>
      <c r="F1557" s="288" t="s">
        <v>2702</v>
      </c>
    </row>
    <row r="1558" spans="2:6">
      <c r="B1558" s="286">
        <v>42746.651805556001</v>
      </c>
      <c r="C1558" s="287">
        <v>50</v>
      </c>
      <c r="D1558" s="162">
        <f t="shared" si="24"/>
        <v>2.5</v>
      </c>
      <c r="E1558" s="287">
        <v>47.5</v>
      </c>
      <c r="F1558" s="288" t="s">
        <v>2703</v>
      </c>
    </row>
    <row r="1559" spans="2:6">
      <c r="B1559" s="286">
        <v>42746.651898147997</v>
      </c>
      <c r="C1559" s="287">
        <v>50</v>
      </c>
      <c r="D1559" s="162">
        <f t="shared" si="24"/>
        <v>2.5</v>
      </c>
      <c r="E1559" s="287">
        <v>47.5</v>
      </c>
      <c r="F1559" s="288" t="s">
        <v>2704</v>
      </c>
    </row>
    <row r="1560" spans="2:6">
      <c r="B1560" s="286">
        <v>42746.652326388998</v>
      </c>
      <c r="C1560" s="287">
        <v>50</v>
      </c>
      <c r="D1560" s="162">
        <f t="shared" si="24"/>
        <v>2.4799999999999969</v>
      </c>
      <c r="E1560" s="287">
        <v>47.52</v>
      </c>
      <c r="F1560" s="288" t="s">
        <v>2705</v>
      </c>
    </row>
    <row r="1561" spans="2:6">
      <c r="B1561" s="286">
        <v>42746.652349536998</v>
      </c>
      <c r="C1561" s="287">
        <v>50</v>
      </c>
      <c r="D1561" s="162">
        <f t="shared" si="24"/>
        <v>2.5</v>
      </c>
      <c r="E1561" s="287">
        <v>47.5</v>
      </c>
      <c r="F1561" s="288" t="s">
        <v>2706</v>
      </c>
    </row>
    <row r="1562" spans="2:6">
      <c r="B1562" s="286">
        <v>42746.652939815001</v>
      </c>
      <c r="C1562" s="287">
        <v>100</v>
      </c>
      <c r="D1562" s="162">
        <f t="shared" si="24"/>
        <v>4.9500000000000028</v>
      </c>
      <c r="E1562" s="287">
        <v>95.05</v>
      </c>
      <c r="F1562" s="288" t="s">
        <v>2707</v>
      </c>
    </row>
    <row r="1563" spans="2:6">
      <c r="B1563" s="286">
        <v>42746.653402778</v>
      </c>
      <c r="C1563" s="287">
        <v>100</v>
      </c>
      <c r="D1563" s="162">
        <f t="shared" si="24"/>
        <v>4.9500000000000028</v>
      </c>
      <c r="E1563" s="287">
        <v>95.05</v>
      </c>
      <c r="F1563" s="288" t="s">
        <v>2519</v>
      </c>
    </row>
    <row r="1564" spans="2:6">
      <c r="B1564" s="286">
        <v>42746.653923610997</v>
      </c>
      <c r="C1564" s="287">
        <v>50</v>
      </c>
      <c r="D1564" s="162">
        <f t="shared" si="24"/>
        <v>2.5</v>
      </c>
      <c r="E1564" s="287">
        <v>47.5</v>
      </c>
      <c r="F1564" s="288" t="s">
        <v>2567</v>
      </c>
    </row>
    <row r="1565" spans="2:6">
      <c r="B1565" s="286">
        <v>42746.654224537</v>
      </c>
      <c r="C1565" s="287">
        <v>50</v>
      </c>
      <c r="D1565" s="162">
        <f t="shared" si="24"/>
        <v>2.5</v>
      </c>
      <c r="E1565" s="287">
        <v>47.5</v>
      </c>
      <c r="F1565" s="288" t="s">
        <v>2708</v>
      </c>
    </row>
    <row r="1566" spans="2:6">
      <c r="B1566" s="286">
        <v>42746.655405092999</v>
      </c>
      <c r="C1566" s="287">
        <v>50</v>
      </c>
      <c r="D1566" s="162">
        <f t="shared" si="24"/>
        <v>2.5</v>
      </c>
      <c r="E1566" s="287">
        <v>47.5</v>
      </c>
      <c r="F1566" s="288" t="s">
        <v>2709</v>
      </c>
    </row>
    <row r="1567" spans="2:6">
      <c r="B1567" s="286">
        <v>42746.655752314997</v>
      </c>
      <c r="C1567" s="287">
        <v>50</v>
      </c>
      <c r="D1567" s="162">
        <f t="shared" si="24"/>
        <v>3.5</v>
      </c>
      <c r="E1567" s="287">
        <v>46.5</v>
      </c>
      <c r="F1567" s="288" t="s">
        <v>2710</v>
      </c>
    </row>
    <row r="1568" spans="2:6">
      <c r="B1568" s="286">
        <v>42746.6559375</v>
      </c>
      <c r="C1568" s="287">
        <v>50</v>
      </c>
      <c r="D1568" s="162">
        <f t="shared" si="24"/>
        <v>2.4799999999999969</v>
      </c>
      <c r="E1568" s="287">
        <v>47.52</v>
      </c>
      <c r="F1568" s="288" t="s">
        <v>2711</v>
      </c>
    </row>
    <row r="1569" spans="2:6">
      <c r="B1569" s="286">
        <v>42746.656203703998</v>
      </c>
      <c r="C1569" s="287">
        <v>30</v>
      </c>
      <c r="D1569" s="162">
        <f t="shared" si="24"/>
        <v>1.4899999999999984</v>
      </c>
      <c r="E1569" s="287">
        <v>28.51</v>
      </c>
      <c r="F1569" s="288" t="s">
        <v>1812</v>
      </c>
    </row>
    <row r="1570" spans="2:6">
      <c r="B1570" s="286">
        <v>42746.656458332996</v>
      </c>
      <c r="C1570" s="287">
        <v>50</v>
      </c>
      <c r="D1570" s="162">
        <f t="shared" si="24"/>
        <v>2.5</v>
      </c>
      <c r="E1570" s="287">
        <v>47.5</v>
      </c>
      <c r="F1570" s="288" t="s">
        <v>2712</v>
      </c>
    </row>
    <row r="1571" spans="2:6">
      <c r="B1571" s="286">
        <v>42746.656516203999</v>
      </c>
      <c r="C1571" s="287">
        <v>50</v>
      </c>
      <c r="D1571" s="162">
        <f t="shared" si="24"/>
        <v>2.5</v>
      </c>
      <c r="E1571" s="287">
        <v>47.5</v>
      </c>
      <c r="F1571" s="288" t="s">
        <v>2700</v>
      </c>
    </row>
    <row r="1572" spans="2:6">
      <c r="B1572" s="286">
        <v>42746.656539352</v>
      </c>
      <c r="C1572" s="287">
        <v>50</v>
      </c>
      <c r="D1572" s="162">
        <f t="shared" si="24"/>
        <v>2.5</v>
      </c>
      <c r="E1572" s="287">
        <v>47.5</v>
      </c>
      <c r="F1572" s="288" t="s">
        <v>2713</v>
      </c>
    </row>
    <row r="1573" spans="2:6">
      <c r="B1573" s="286">
        <v>42746.657650462999</v>
      </c>
      <c r="C1573" s="287">
        <v>50</v>
      </c>
      <c r="D1573" s="162">
        <f t="shared" si="24"/>
        <v>2.5</v>
      </c>
      <c r="E1573" s="287">
        <v>47.5</v>
      </c>
      <c r="F1573" s="288" t="s">
        <v>2714</v>
      </c>
    </row>
    <row r="1574" spans="2:6">
      <c r="B1574" s="286">
        <v>42746.658356480999</v>
      </c>
      <c r="C1574" s="287">
        <v>50</v>
      </c>
      <c r="D1574" s="162">
        <f t="shared" si="24"/>
        <v>2.4799999999999969</v>
      </c>
      <c r="E1574" s="287">
        <v>47.52</v>
      </c>
      <c r="F1574" s="288" t="s">
        <v>2715</v>
      </c>
    </row>
    <row r="1575" spans="2:6">
      <c r="B1575" s="286">
        <v>42746.658611111001</v>
      </c>
      <c r="C1575" s="287">
        <v>50</v>
      </c>
      <c r="D1575" s="162">
        <f t="shared" si="24"/>
        <v>2.5</v>
      </c>
      <c r="E1575" s="287">
        <v>47.5</v>
      </c>
      <c r="F1575" s="288" t="s">
        <v>2190</v>
      </c>
    </row>
    <row r="1576" spans="2:6">
      <c r="B1576" s="286">
        <v>42746.658645832998</v>
      </c>
      <c r="C1576" s="287">
        <v>300</v>
      </c>
      <c r="D1576" s="162">
        <f t="shared" si="24"/>
        <v>15</v>
      </c>
      <c r="E1576" s="287">
        <v>285</v>
      </c>
      <c r="F1576" s="288" t="s">
        <v>2716</v>
      </c>
    </row>
    <row r="1577" spans="2:6">
      <c r="B1577" s="286">
        <v>42746.659259259002</v>
      </c>
      <c r="C1577" s="287">
        <v>100</v>
      </c>
      <c r="D1577" s="162">
        <f t="shared" si="24"/>
        <v>4.9500000000000028</v>
      </c>
      <c r="E1577" s="287">
        <v>95.05</v>
      </c>
      <c r="F1577" s="288" t="s">
        <v>2717</v>
      </c>
    </row>
    <row r="1578" spans="2:6">
      <c r="B1578" s="286">
        <v>42746.659548611002</v>
      </c>
      <c r="C1578" s="287">
        <v>50</v>
      </c>
      <c r="D1578" s="162">
        <f t="shared" si="24"/>
        <v>2.5</v>
      </c>
      <c r="E1578" s="287">
        <v>47.5</v>
      </c>
      <c r="F1578" s="288" t="s">
        <v>2718</v>
      </c>
    </row>
    <row r="1579" spans="2:6">
      <c r="B1579" s="286">
        <v>42746.660856481001</v>
      </c>
      <c r="C1579" s="287">
        <v>150</v>
      </c>
      <c r="D1579" s="162">
        <f t="shared" si="24"/>
        <v>7.5</v>
      </c>
      <c r="E1579" s="287">
        <v>142.5</v>
      </c>
      <c r="F1579" s="288" t="s">
        <v>2364</v>
      </c>
    </row>
    <row r="1580" spans="2:6">
      <c r="B1580" s="286">
        <v>42746.661064815002</v>
      </c>
      <c r="C1580" s="287">
        <v>50</v>
      </c>
      <c r="D1580" s="162">
        <f t="shared" si="24"/>
        <v>2.5</v>
      </c>
      <c r="E1580" s="287">
        <v>47.5</v>
      </c>
      <c r="F1580" s="288" t="s">
        <v>1587</v>
      </c>
    </row>
    <row r="1581" spans="2:6">
      <c r="B1581" s="286">
        <v>42746.661539351997</v>
      </c>
      <c r="C1581" s="287">
        <v>200</v>
      </c>
      <c r="D1581" s="162">
        <f t="shared" si="24"/>
        <v>10</v>
      </c>
      <c r="E1581" s="287">
        <v>190</v>
      </c>
      <c r="F1581" s="288" t="s">
        <v>2719</v>
      </c>
    </row>
    <row r="1582" spans="2:6">
      <c r="B1582" s="286">
        <v>42746.663449074003</v>
      </c>
      <c r="C1582" s="287">
        <v>50</v>
      </c>
      <c r="D1582" s="162">
        <f t="shared" si="24"/>
        <v>2.5</v>
      </c>
      <c r="E1582" s="287">
        <v>47.5</v>
      </c>
      <c r="F1582" s="288" t="s">
        <v>2720</v>
      </c>
    </row>
    <row r="1583" spans="2:6">
      <c r="B1583" s="286">
        <v>42746.664120369998</v>
      </c>
      <c r="C1583" s="287">
        <v>80</v>
      </c>
      <c r="D1583" s="162">
        <f t="shared" si="24"/>
        <v>3.9599999999999937</v>
      </c>
      <c r="E1583" s="287">
        <v>76.040000000000006</v>
      </c>
      <c r="F1583" s="288" t="s">
        <v>2721</v>
      </c>
    </row>
    <row r="1584" spans="2:6">
      <c r="B1584" s="286">
        <v>42746.664386573997</v>
      </c>
      <c r="C1584" s="287">
        <v>50</v>
      </c>
      <c r="D1584" s="162">
        <f t="shared" si="24"/>
        <v>2.5</v>
      </c>
      <c r="E1584" s="287">
        <v>47.5</v>
      </c>
      <c r="F1584" s="288" t="s">
        <v>2722</v>
      </c>
    </row>
    <row r="1585" spans="2:6">
      <c r="B1585" s="286">
        <v>42746.666064814999</v>
      </c>
      <c r="C1585" s="287">
        <v>50</v>
      </c>
      <c r="D1585" s="162">
        <f t="shared" si="24"/>
        <v>2.4799999999999969</v>
      </c>
      <c r="E1585" s="287">
        <v>47.52</v>
      </c>
      <c r="F1585" s="288" t="s">
        <v>2723</v>
      </c>
    </row>
    <row r="1586" spans="2:6">
      <c r="B1586" s="286">
        <v>42746.666180556</v>
      </c>
      <c r="C1586" s="287">
        <v>50</v>
      </c>
      <c r="D1586" s="162">
        <f t="shared" si="24"/>
        <v>2.4799999999999969</v>
      </c>
      <c r="E1586" s="287">
        <v>47.52</v>
      </c>
      <c r="F1586" s="288" t="s">
        <v>2724</v>
      </c>
    </row>
    <row r="1587" spans="2:6">
      <c r="B1587" s="286">
        <v>42746.666250000002</v>
      </c>
      <c r="C1587" s="287">
        <v>50</v>
      </c>
      <c r="D1587" s="162">
        <f t="shared" si="24"/>
        <v>2.5</v>
      </c>
      <c r="E1587" s="287">
        <v>47.5</v>
      </c>
      <c r="F1587" s="288" t="s">
        <v>2725</v>
      </c>
    </row>
    <row r="1588" spans="2:6">
      <c r="B1588" s="286">
        <v>42746.666261573999</v>
      </c>
      <c r="C1588" s="287">
        <v>50</v>
      </c>
      <c r="D1588" s="162">
        <f t="shared" si="24"/>
        <v>2.4799999999999969</v>
      </c>
      <c r="E1588" s="287">
        <v>47.52</v>
      </c>
      <c r="F1588" s="288" t="s">
        <v>1953</v>
      </c>
    </row>
    <row r="1589" spans="2:6">
      <c r="B1589" s="286">
        <v>42746.666585648003</v>
      </c>
      <c r="C1589" s="287">
        <v>50</v>
      </c>
      <c r="D1589" s="162">
        <f t="shared" si="24"/>
        <v>2.4799999999999969</v>
      </c>
      <c r="E1589" s="287">
        <v>47.52</v>
      </c>
      <c r="F1589" s="288" t="s">
        <v>2726</v>
      </c>
    </row>
    <row r="1590" spans="2:6">
      <c r="B1590" s="286">
        <v>42746.668009259003</v>
      </c>
      <c r="C1590" s="287">
        <v>50</v>
      </c>
      <c r="D1590" s="162">
        <f t="shared" si="24"/>
        <v>2.5</v>
      </c>
      <c r="E1590" s="287">
        <v>47.5</v>
      </c>
      <c r="F1590" s="288" t="s">
        <v>2727</v>
      </c>
    </row>
    <row r="1591" spans="2:6">
      <c r="B1591" s="286">
        <v>42746.668900463003</v>
      </c>
      <c r="C1591" s="287">
        <v>50</v>
      </c>
      <c r="D1591" s="162">
        <f t="shared" si="24"/>
        <v>2.5</v>
      </c>
      <c r="E1591" s="287">
        <v>47.5</v>
      </c>
      <c r="F1591" s="288" t="s">
        <v>2728</v>
      </c>
    </row>
    <row r="1592" spans="2:6">
      <c r="B1592" s="286">
        <v>42746.671516203998</v>
      </c>
      <c r="C1592" s="287">
        <v>50</v>
      </c>
      <c r="D1592" s="162">
        <f t="shared" si="24"/>
        <v>3.5</v>
      </c>
      <c r="E1592" s="287">
        <v>46.5</v>
      </c>
      <c r="F1592" s="288" t="s">
        <v>2729</v>
      </c>
    </row>
    <row r="1593" spans="2:6">
      <c r="B1593" s="286">
        <v>42746.671921296002</v>
      </c>
      <c r="C1593" s="287">
        <v>500</v>
      </c>
      <c r="D1593" s="162">
        <f t="shared" si="24"/>
        <v>25</v>
      </c>
      <c r="E1593" s="287">
        <v>475</v>
      </c>
      <c r="F1593" s="288" t="s">
        <v>2730</v>
      </c>
    </row>
    <row r="1594" spans="2:6">
      <c r="B1594" s="286">
        <v>42746.671990741001</v>
      </c>
      <c r="C1594" s="287">
        <v>50</v>
      </c>
      <c r="D1594" s="162">
        <f t="shared" si="24"/>
        <v>2.4799999999999969</v>
      </c>
      <c r="E1594" s="287">
        <v>47.52</v>
      </c>
      <c r="F1594" s="288" t="s">
        <v>2731</v>
      </c>
    </row>
    <row r="1595" spans="2:6">
      <c r="B1595" s="286">
        <v>42746.675335647997</v>
      </c>
      <c r="C1595" s="287">
        <v>50</v>
      </c>
      <c r="D1595" s="162">
        <f t="shared" si="24"/>
        <v>2.5</v>
      </c>
      <c r="E1595" s="287">
        <v>47.5</v>
      </c>
      <c r="F1595" s="288" t="s">
        <v>2732</v>
      </c>
    </row>
    <row r="1596" spans="2:6">
      <c r="B1596" s="286">
        <v>42746.675405093003</v>
      </c>
      <c r="C1596" s="287">
        <v>50</v>
      </c>
      <c r="D1596" s="162">
        <f t="shared" si="24"/>
        <v>2.5</v>
      </c>
      <c r="E1596" s="287">
        <v>47.5</v>
      </c>
      <c r="F1596" s="288" t="s">
        <v>2733</v>
      </c>
    </row>
    <row r="1597" spans="2:6">
      <c r="B1597" s="286">
        <v>42746.675520833</v>
      </c>
      <c r="C1597" s="287">
        <v>300</v>
      </c>
      <c r="D1597" s="162">
        <f t="shared" si="24"/>
        <v>15</v>
      </c>
      <c r="E1597" s="287">
        <v>285</v>
      </c>
      <c r="F1597" s="288" t="s">
        <v>2734</v>
      </c>
    </row>
    <row r="1598" spans="2:6">
      <c r="B1598" s="286">
        <v>42746.675567129998</v>
      </c>
      <c r="C1598" s="287">
        <v>50</v>
      </c>
      <c r="D1598" s="162">
        <f t="shared" si="24"/>
        <v>2.5</v>
      </c>
      <c r="E1598" s="287">
        <v>47.5</v>
      </c>
      <c r="F1598" s="288" t="s">
        <v>2735</v>
      </c>
    </row>
    <row r="1599" spans="2:6">
      <c r="B1599" s="286">
        <v>42746.675763888998</v>
      </c>
      <c r="C1599" s="287">
        <v>100</v>
      </c>
      <c r="D1599" s="162">
        <f t="shared" si="24"/>
        <v>5</v>
      </c>
      <c r="E1599" s="287">
        <v>95</v>
      </c>
      <c r="F1599" s="288" t="s">
        <v>2678</v>
      </c>
    </row>
    <row r="1600" spans="2:6">
      <c r="B1600" s="286">
        <v>42746.677384258997</v>
      </c>
      <c r="C1600" s="287">
        <v>50</v>
      </c>
      <c r="D1600" s="162">
        <f t="shared" si="24"/>
        <v>2.4799999999999969</v>
      </c>
      <c r="E1600" s="287">
        <v>47.52</v>
      </c>
      <c r="F1600" s="288" t="s">
        <v>1925</v>
      </c>
    </row>
    <row r="1601" spans="2:6">
      <c r="B1601" s="286">
        <v>42746.678368055997</v>
      </c>
      <c r="C1601" s="287">
        <v>50</v>
      </c>
      <c r="D1601" s="162">
        <f t="shared" si="24"/>
        <v>2.5</v>
      </c>
      <c r="E1601" s="287">
        <v>47.5</v>
      </c>
      <c r="F1601" s="288" t="s">
        <v>2736</v>
      </c>
    </row>
    <row r="1602" spans="2:6">
      <c r="B1602" s="286">
        <v>42746.678460648</v>
      </c>
      <c r="C1602" s="287">
        <v>300</v>
      </c>
      <c r="D1602" s="162">
        <f t="shared" si="24"/>
        <v>15</v>
      </c>
      <c r="E1602" s="287">
        <v>285</v>
      </c>
      <c r="F1602" s="288" t="s">
        <v>2737</v>
      </c>
    </row>
    <row r="1603" spans="2:6">
      <c r="B1603" s="286">
        <v>42746.679918980997</v>
      </c>
      <c r="C1603" s="287">
        <v>50</v>
      </c>
      <c r="D1603" s="162">
        <f t="shared" si="24"/>
        <v>2.5</v>
      </c>
      <c r="E1603" s="287">
        <v>47.5</v>
      </c>
      <c r="F1603" s="288" t="s">
        <v>2738</v>
      </c>
    </row>
    <row r="1604" spans="2:6">
      <c r="B1604" s="286">
        <v>42746.680671296002</v>
      </c>
      <c r="C1604" s="287">
        <v>50</v>
      </c>
      <c r="D1604" s="162">
        <f t="shared" si="24"/>
        <v>2.5</v>
      </c>
      <c r="E1604" s="287">
        <v>47.5</v>
      </c>
      <c r="F1604" s="288" t="s">
        <v>2739</v>
      </c>
    </row>
    <row r="1605" spans="2:6">
      <c r="B1605" s="286">
        <v>42746.682743056001</v>
      </c>
      <c r="C1605" s="287">
        <v>50</v>
      </c>
      <c r="D1605" s="162">
        <f t="shared" si="24"/>
        <v>2.5</v>
      </c>
      <c r="E1605" s="287">
        <v>47.5</v>
      </c>
      <c r="F1605" s="288" t="s">
        <v>1704</v>
      </c>
    </row>
    <row r="1606" spans="2:6">
      <c r="B1606" s="286">
        <v>42746.682800925999</v>
      </c>
      <c r="C1606" s="287">
        <v>80</v>
      </c>
      <c r="D1606" s="162">
        <f t="shared" ref="D1606:D1669" si="25">SUM(C1606-E1606)</f>
        <v>4</v>
      </c>
      <c r="E1606" s="287">
        <v>76</v>
      </c>
      <c r="F1606" s="288" t="s">
        <v>2740</v>
      </c>
    </row>
    <row r="1607" spans="2:6">
      <c r="B1607" s="286">
        <v>42746.683287036998</v>
      </c>
      <c r="C1607" s="287">
        <v>50</v>
      </c>
      <c r="D1607" s="162">
        <f t="shared" si="25"/>
        <v>2.5</v>
      </c>
      <c r="E1607" s="287">
        <v>47.5</v>
      </c>
      <c r="F1607" s="288" t="s">
        <v>2741</v>
      </c>
    </row>
    <row r="1608" spans="2:6">
      <c r="B1608" s="286">
        <v>42746.684571758997</v>
      </c>
      <c r="C1608" s="287">
        <v>50</v>
      </c>
      <c r="D1608" s="162">
        <f t="shared" si="25"/>
        <v>2.5</v>
      </c>
      <c r="E1608" s="287">
        <v>47.5</v>
      </c>
      <c r="F1608" s="288" t="s">
        <v>2742</v>
      </c>
    </row>
    <row r="1609" spans="2:6">
      <c r="B1609" s="286">
        <v>42746.685486110997</v>
      </c>
      <c r="C1609" s="287">
        <v>50</v>
      </c>
      <c r="D1609" s="162">
        <f t="shared" si="25"/>
        <v>2.5</v>
      </c>
      <c r="E1609" s="287">
        <v>47.5</v>
      </c>
      <c r="F1609" s="288" t="s">
        <v>2743</v>
      </c>
    </row>
    <row r="1610" spans="2:6">
      <c r="B1610" s="286">
        <v>42746.686400462997</v>
      </c>
      <c r="C1610" s="287">
        <v>50</v>
      </c>
      <c r="D1610" s="162">
        <f t="shared" si="25"/>
        <v>2.5</v>
      </c>
      <c r="E1610" s="287">
        <v>47.5</v>
      </c>
      <c r="F1610" s="288" t="s">
        <v>2744</v>
      </c>
    </row>
    <row r="1611" spans="2:6">
      <c r="B1611" s="286">
        <v>42746.686759258999</v>
      </c>
      <c r="C1611" s="287">
        <v>50</v>
      </c>
      <c r="D1611" s="162">
        <f t="shared" si="25"/>
        <v>2.4799999999999969</v>
      </c>
      <c r="E1611" s="287">
        <v>47.52</v>
      </c>
      <c r="F1611" s="288" t="s">
        <v>2745</v>
      </c>
    </row>
    <row r="1612" spans="2:6">
      <c r="B1612" s="286">
        <v>42746.688819444003</v>
      </c>
      <c r="C1612" s="287">
        <v>50</v>
      </c>
      <c r="D1612" s="162">
        <f t="shared" si="25"/>
        <v>2.5</v>
      </c>
      <c r="E1612" s="287">
        <v>47.5</v>
      </c>
      <c r="F1612" s="288" t="s">
        <v>1557</v>
      </c>
    </row>
    <row r="1613" spans="2:6">
      <c r="B1613" s="286">
        <v>42746.690104166999</v>
      </c>
      <c r="C1613" s="287">
        <v>50</v>
      </c>
      <c r="D1613" s="162">
        <f t="shared" si="25"/>
        <v>2.5</v>
      </c>
      <c r="E1613" s="287">
        <v>47.5</v>
      </c>
      <c r="F1613" s="288" t="s">
        <v>2746</v>
      </c>
    </row>
    <row r="1614" spans="2:6">
      <c r="B1614" s="286">
        <v>42746.691157407004</v>
      </c>
      <c r="C1614" s="287">
        <v>50</v>
      </c>
      <c r="D1614" s="162">
        <f t="shared" si="25"/>
        <v>2.5</v>
      </c>
      <c r="E1614" s="287">
        <v>47.5</v>
      </c>
      <c r="F1614" s="288" t="s">
        <v>1640</v>
      </c>
    </row>
    <row r="1615" spans="2:6">
      <c r="B1615" s="286">
        <v>42746.691851852003</v>
      </c>
      <c r="C1615" s="287">
        <v>50</v>
      </c>
      <c r="D1615" s="162">
        <f t="shared" si="25"/>
        <v>2.5</v>
      </c>
      <c r="E1615" s="287">
        <v>47.5</v>
      </c>
      <c r="F1615" s="288" t="s">
        <v>2747</v>
      </c>
    </row>
    <row r="1616" spans="2:6">
      <c r="B1616" s="286">
        <v>42746.692303240998</v>
      </c>
      <c r="C1616" s="287">
        <v>50</v>
      </c>
      <c r="D1616" s="162">
        <f t="shared" si="25"/>
        <v>2.5</v>
      </c>
      <c r="E1616" s="287">
        <v>47.5</v>
      </c>
      <c r="F1616" s="288" t="s">
        <v>2748</v>
      </c>
    </row>
    <row r="1617" spans="2:6">
      <c r="B1617" s="286">
        <v>42746.692349536999</v>
      </c>
      <c r="C1617" s="287">
        <v>50</v>
      </c>
      <c r="D1617" s="162">
        <f t="shared" si="25"/>
        <v>2.4799999999999969</v>
      </c>
      <c r="E1617" s="287">
        <v>47.52</v>
      </c>
      <c r="F1617" s="288" t="s">
        <v>2749</v>
      </c>
    </row>
    <row r="1618" spans="2:6">
      <c r="B1618" s="286">
        <v>42746.692824074002</v>
      </c>
      <c r="C1618" s="287">
        <v>50</v>
      </c>
      <c r="D1618" s="162">
        <f t="shared" si="25"/>
        <v>2.5</v>
      </c>
      <c r="E1618" s="287">
        <v>47.5</v>
      </c>
      <c r="F1618" s="288" t="s">
        <v>2750</v>
      </c>
    </row>
    <row r="1619" spans="2:6">
      <c r="B1619" s="286">
        <v>42746.693078703996</v>
      </c>
      <c r="C1619" s="287">
        <v>50</v>
      </c>
      <c r="D1619" s="162">
        <f t="shared" si="25"/>
        <v>2.5</v>
      </c>
      <c r="E1619" s="287">
        <v>47.5</v>
      </c>
      <c r="F1619" s="288" t="s">
        <v>2751</v>
      </c>
    </row>
    <row r="1620" spans="2:6">
      <c r="B1620" s="286">
        <v>42746.694050926002</v>
      </c>
      <c r="C1620" s="287">
        <v>50</v>
      </c>
      <c r="D1620" s="162">
        <f t="shared" si="25"/>
        <v>2.5</v>
      </c>
      <c r="E1620" s="287">
        <v>47.5</v>
      </c>
      <c r="F1620" s="288" t="s">
        <v>2752</v>
      </c>
    </row>
    <row r="1621" spans="2:6">
      <c r="B1621" s="286">
        <v>42746.694062499999</v>
      </c>
      <c r="C1621" s="287">
        <v>50</v>
      </c>
      <c r="D1621" s="162">
        <f t="shared" si="25"/>
        <v>2.5</v>
      </c>
      <c r="E1621" s="287">
        <v>47.5</v>
      </c>
      <c r="F1621" s="288" t="s">
        <v>2753</v>
      </c>
    </row>
    <row r="1622" spans="2:6">
      <c r="B1622" s="286">
        <v>42746.694398148</v>
      </c>
      <c r="C1622" s="287">
        <v>50</v>
      </c>
      <c r="D1622" s="162">
        <f t="shared" si="25"/>
        <v>2.5</v>
      </c>
      <c r="E1622" s="287">
        <v>47.5</v>
      </c>
      <c r="F1622" s="288" t="s">
        <v>2754</v>
      </c>
    </row>
    <row r="1623" spans="2:6">
      <c r="B1623" s="286">
        <v>42746.694583333003</v>
      </c>
      <c r="C1623" s="287">
        <v>50</v>
      </c>
      <c r="D1623" s="162">
        <f t="shared" si="25"/>
        <v>2.4799999999999969</v>
      </c>
      <c r="E1623" s="287">
        <v>47.52</v>
      </c>
      <c r="F1623" s="288" t="s">
        <v>2755</v>
      </c>
    </row>
    <row r="1624" spans="2:6">
      <c r="B1624" s="286">
        <v>42746.695266203998</v>
      </c>
      <c r="C1624" s="287">
        <v>200</v>
      </c>
      <c r="D1624" s="162">
        <f t="shared" si="25"/>
        <v>10</v>
      </c>
      <c r="E1624" s="287">
        <v>190</v>
      </c>
      <c r="F1624" s="288" t="s">
        <v>2756</v>
      </c>
    </row>
    <row r="1625" spans="2:6">
      <c r="B1625" s="286">
        <v>42746.696412037003</v>
      </c>
      <c r="C1625" s="287">
        <v>10</v>
      </c>
      <c r="D1625" s="162">
        <f t="shared" si="25"/>
        <v>0.5</v>
      </c>
      <c r="E1625" s="287">
        <v>9.5</v>
      </c>
      <c r="F1625" s="288" t="s">
        <v>2757</v>
      </c>
    </row>
    <row r="1626" spans="2:6">
      <c r="B1626" s="286">
        <v>42746.696747684997</v>
      </c>
      <c r="C1626" s="287">
        <v>50</v>
      </c>
      <c r="D1626" s="162">
        <f t="shared" si="25"/>
        <v>2.5</v>
      </c>
      <c r="E1626" s="287">
        <v>47.5</v>
      </c>
      <c r="F1626" s="288" t="s">
        <v>2758</v>
      </c>
    </row>
    <row r="1627" spans="2:6">
      <c r="B1627" s="286">
        <v>42746.700706019001</v>
      </c>
      <c r="C1627" s="287">
        <v>100</v>
      </c>
      <c r="D1627" s="162">
        <f t="shared" si="25"/>
        <v>5</v>
      </c>
      <c r="E1627" s="287">
        <v>95</v>
      </c>
      <c r="F1627" s="288" t="s">
        <v>2759</v>
      </c>
    </row>
    <row r="1628" spans="2:6">
      <c r="B1628" s="286">
        <v>42746.701273147999</v>
      </c>
      <c r="C1628" s="287">
        <v>50</v>
      </c>
      <c r="D1628" s="162">
        <f t="shared" si="25"/>
        <v>3.5</v>
      </c>
      <c r="E1628" s="287">
        <v>46.5</v>
      </c>
      <c r="F1628" s="288" t="s">
        <v>2760</v>
      </c>
    </row>
    <row r="1629" spans="2:6">
      <c r="B1629" s="286">
        <v>42746.701331019001</v>
      </c>
      <c r="C1629" s="287">
        <v>50</v>
      </c>
      <c r="D1629" s="162">
        <f t="shared" si="25"/>
        <v>3.5</v>
      </c>
      <c r="E1629" s="287">
        <v>46.5</v>
      </c>
      <c r="F1629" s="288" t="s">
        <v>2761</v>
      </c>
    </row>
    <row r="1630" spans="2:6">
      <c r="B1630" s="286">
        <v>42746.701805555997</v>
      </c>
      <c r="C1630" s="287">
        <v>50</v>
      </c>
      <c r="D1630" s="162">
        <f t="shared" si="25"/>
        <v>3.5</v>
      </c>
      <c r="E1630" s="287">
        <v>46.5</v>
      </c>
      <c r="F1630" s="288" t="s">
        <v>2762</v>
      </c>
    </row>
    <row r="1631" spans="2:6">
      <c r="B1631" s="286">
        <v>42746.702488426003</v>
      </c>
      <c r="C1631" s="287">
        <v>50</v>
      </c>
      <c r="D1631" s="162">
        <f t="shared" si="25"/>
        <v>2.4799999999999969</v>
      </c>
      <c r="E1631" s="287">
        <v>47.52</v>
      </c>
      <c r="F1631" s="288" t="s">
        <v>2763</v>
      </c>
    </row>
    <row r="1632" spans="2:6">
      <c r="B1632" s="286">
        <v>42746.702534721997</v>
      </c>
      <c r="C1632" s="287">
        <v>50</v>
      </c>
      <c r="D1632" s="162">
        <f t="shared" si="25"/>
        <v>2.5</v>
      </c>
      <c r="E1632" s="287">
        <v>47.5</v>
      </c>
      <c r="F1632" s="288" t="s">
        <v>2764</v>
      </c>
    </row>
    <row r="1633" spans="2:6">
      <c r="B1633" s="286">
        <v>42746.703043980997</v>
      </c>
      <c r="C1633" s="287">
        <v>50</v>
      </c>
      <c r="D1633" s="162">
        <f t="shared" si="25"/>
        <v>2.5</v>
      </c>
      <c r="E1633" s="287">
        <v>47.5</v>
      </c>
      <c r="F1633" s="288" t="s">
        <v>2765</v>
      </c>
    </row>
    <row r="1634" spans="2:6">
      <c r="B1634" s="286">
        <v>42746.703125</v>
      </c>
      <c r="C1634" s="287">
        <v>50</v>
      </c>
      <c r="D1634" s="162">
        <f t="shared" si="25"/>
        <v>3.5</v>
      </c>
      <c r="E1634" s="287">
        <v>46.5</v>
      </c>
      <c r="F1634" s="288" t="s">
        <v>1546</v>
      </c>
    </row>
    <row r="1635" spans="2:6">
      <c r="B1635" s="286">
        <v>42746.703263889001</v>
      </c>
      <c r="C1635" s="287">
        <v>50</v>
      </c>
      <c r="D1635" s="162">
        <f t="shared" si="25"/>
        <v>2.5</v>
      </c>
      <c r="E1635" s="287">
        <v>47.5</v>
      </c>
      <c r="F1635" s="288" t="s">
        <v>2766</v>
      </c>
    </row>
    <row r="1636" spans="2:6">
      <c r="B1636" s="286">
        <v>42746.703761573997</v>
      </c>
      <c r="C1636" s="287">
        <v>100</v>
      </c>
      <c r="D1636" s="162">
        <f t="shared" si="25"/>
        <v>4.9500000000000028</v>
      </c>
      <c r="E1636" s="287">
        <v>95.05</v>
      </c>
      <c r="F1636" s="288" t="s">
        <v>2767</v>
      </c>
    </row>
    <row r="1637" spans="2:6">
      <c r="B1637" s="286">
        <v>42746.703935185004</v>
      </c>
      <c r="C1637" s="287">
        <v>50</v>
      </c>
      <c r="D1637" s="162">
        <f t="shared" si="25"/>
        <v>2.5</v>
      </c>
      <c r="E1637" s="287">
        <v>47.5</v>
      </c>
      <c r="F1637" s="288" t="s">
        <v>2768</v>
      </c>
    </row>
    <row r="1638" spans="2:6">
      <c r="B1638" s="286">
        <v>42746.705000000002</v>
      </c>
      <c r="C1638" s="287">
        <v>50</v>
      </c>
      <c r="D1638" s="162">
        <f t="shared" si="25"/>
        <v>2.4799999999999969</v>
      </c>
      <c r="E1638" s="287">
        <v>47.52</v>
      </c>
      <c r="F1638" s="288" t="s">
        <v>2769</v>
      </c>
    </row>
    <row r="1639" spans="2:6">
      <c r="B1639" s="286">
        <v>42746.706018518998</v>
      </c>
      <c r="C1639" s="287">
        <v>50</v>
      </c>
      <c r="D1639" s="162">
        <f t="shared" si="25"/>
        <v>3.5</v>
      </c>
      <c r="E1639" s="287">
        <v>46.5</v>
      </c>
      <c r="F1639" s="288" t="s">
        <v>1465</v>
      </c>
    </row>
    <row r="1640" spans="2:6">
      <c r="B1640" s="286">
        <v>42746.709085647999</v>
      </c>
      <c r="C1640" s="287">
        <v>50</v>
      </c>
      <c r="D1640" s="162">
        <f t="shared" si="25"/>
        <v>2.4799999999999969</v>
      </c>
      <c r="E1640" s="287">
        <v>47.52</v>
      </c>
      <c r="F1640" s="288" t="s">
        <v>2770</v>
      </c>
    </row>
    <row r="1641" spans="2:6">
      <c r="B1641" s="286">
        <v>42746.712592593001</v>
      </c>
      <c r="C1641" s="287">
        <v>50</v>
      </c>
      <c r="D1641" s="162">
        <f t="shared" si="25"/>
        <v>2.5</v>
      </c>
      <c r="E1641" s="287">
        <v>47.5</v>
      </c>
      <c r="F1641" s="288" t="s">
        <v>2771</v>
      </c>
    </row>
    <row r="1642" spans="2:6">
      <c r="B1642" s="286">
        <v>42746.712615741002</v>
      </c>
      <c r="C1642" s="287">
        <v>50</v>
      </c>
      <c r="D1642" s="162">
        <f t="shared" si="25"/>
        <v>2.5</v>
      </c>
      <c r="E1642" s="287">
        <v>47.5</v>
      </c>
      <c r="F1642" s="288" t="s">
        <v>2772</v>
      </c>
    </row>
    <row r="1643" spans="2:6">
      <c r="B1643" s="286">
        <v>42746.713020832998</v>
      </c>
      <c r="C1643" s="287">
        <v>50</v>
      </c>
      <c r="D1643" s="162">
        <f t="shared" si="25"/>
        <v>2.5</v>
      </c>
      <c r="E1643" s="287">
        <v>47.5</v>
      </c>
      <c r="F1643" s="288" t="s">
        <v>2773</v>
      </c>
    </row>
    <row r="1644" spans="2:6">
      <c r="B1644" s="286">
        <v>42746.713078704001</v>
      </c>
      <c r="C1644" s="287">
        <v>50</v>
      </c>
      <c r="D1644" s="162">
        <f t="shared" si="25"/>
        <v>2.5</v>
      </c>
      <c r="E1644" s="287">
        <v>47.5</v>
      </c>
      <c r="F1644" s="288" t="s">
        <v>2774</v>
      </c>
    </row>
    <row r="1645" spans="2:6">
      <c r="B1645" s="286">
        <v>42746.713541666999</v>
      </c>
      <c r="C1645" s="287">
        <v>200</v>
      </c>
      <c r="D1645" s="162">
        <f t="shared" si="25"/>
        <v>10</v>
      </c>
      <c r="E1645" s="287">
        <v>190</v>
      </c>
      <c r="F1645" s="288" t="s">
        <v>2775</v>
      </c>
    </row>
    <row r="1646" spans="2:6">
      <c r="B1646" s="286">
        <v>42746.716770833002</v>
      </c>
      <c r="C1646" s="287">
        <v>50</v>
      </c>
      <c r="D1646" s="162">
        <f t="shared" si="25"/>
        <v>2.5</v>
      </c>
      <c r="E1646" s="287">
        <v>47.5</v>
      </c>
      <c r="F1646" s="288" t="s">
        <v>2776</v>
      </c>
    </row>
    <row r="1647" spans="2:6">
      <c r="B1647" s="286">
        <v>42746.717060185001</v>
      </c>
      <c r="C1647" s="287">
        <v>50</v>
      </c>
      <c r="D1647" s="162">
        <f t="shared" si="25"/>
        <v>3.5</v>
      </c>
      <c r="E1647" s="287">
        <v>46.5</v>
      </c>
      <c r="F1647" s="288" t="s">
        <v>2777</v>
      </c>
    </row>
    <row r="1648" spans="2:6">
      <c r="B1648" s="286">
        <v>42746.717858796001</v>
      </c>
      <c r="C1648" s="287">
        <v>50</v>
      </c>
      <c r="D1648" s="162">
        <f t="shared" si="25"/>
        <v>2.5</v>
      </c>
      <c r="E1648" s="287">
        <v>47.5</v>
      </c>
      <c r="F1648" s="288" t="s">
        <v>2778</v>
      </c>
    </row>
    <row r="1649" spans="2:6">
      <c r="B1649" s="286">
        <v>42746.717916667003</v>
      </c>
      <c r="C1649" s="287">
        <v>50</v>
      </c>
      <c r="D1649" s="162">
        <f t="shared" si="25"/>
        <v>2.5</v>
      </c>
      <c r="E1649" s="287">
        <v>47.5</v>
      </c>
      <c r="F1649" s="288" t="s">
        <v>2779</v>
      </c>
    </row>
    <row r="1650" spans="2:6">
      <c r="B1650" s="286">
        <v>42746.717928241</v>
      </c>
      <c r="C1650" s="287">
        <v>50</v>
      </c>
      <c r="D1650" s="162">
        <f t="shared" si="25"/>
        <v>2.4799999999999969</v>
      </c>
      <c r="E1650" s="287">
        <v>47.52</v>
      </c>
      <c r="F1650" s="288" t="s">
        <v>1388</v>
      </c>
    </row>
    <row r="1651" spans="2:6">
      <c r="B1651" s="286">
        <v>42746.719224537002</v>
      </c>
      <c r="C1651" s="287">
        <v>50</v>
      </c>
      <c r="D1651" s="162">
        <f t="shared" si="25"/>
        <v>3.5</v>
      </c>
      <c r="E1651" s="287">
        <v>46.5</v>
      </c>
      <c r="F1651" s="288" t="s">
        <v>2780</v>
      </c>
    </row>
    <row r="1652" spans="2:6">
      <c r="B1652" s="286">
        <v>42746.719641203999</v>
      </c>
      <c r="C1652" s="287">
        <v>50</v>
      </c>
      <c r="D1652" s="162">
        <f t="shared" si="25"/>
        <v>2.5</v>
      </c>
      <c r="E1652" s="287">
        <v>47.5</v>
      </c>
      <c r="F1652" s="288" t="s">
        <v>2781</v>
      </c>
    </row>
    <row r="1653" spans="2:6">
      <c r="B1653" s="286">
        <v>42746.720983796004</v>
      </c>
      <c r="C1653" s="287">
        <v>50</v>
      </c>
      <c r="D1653" s="162">
        <f t="shared" si="25"/>
        <v>2.4799999999999969</v>
      </c>
      <c r="E1653" s="287">
        <v>47.52</v>
      </c>
      <c r="F1653" s="288" t="s">
        <v>2782</v>
      </c>
    </row>
    <row r="1654" spans="2:6">
      <c r="B1654" s="286">
        <v>42746.721168980999</v>
      </c>
      <c r="C1654" s="287">
        <v>50</v>
      </c>
      <c r="D1654" s="162">
        <f t="shared" si="25"/>
        <v>2.5</v>
      </c>
      <c r="E1654" s="287">
        <v>47.5</v>
      </c>
      <c r="F1654" s="288" t="s">
        <v>2783</v>
      </c>
    </row>
    <row r="1655" spans="2:6">
      <c r="B1655" s="286">
        <v>42746.722048611002</v>
      </c>
      <c r="C1655" s="287">
        <v>50</v>
      </c>
      <c r="D1655" s="162">
        <f t="shared" si="25"/>
        <v>2.5</v>
      </c>
      <c r="E1655" s="287">
        <v>47.5</v>
      </c>
      <c r="F1655" s="288" t="s">
        <v>2784</v>
      </c>
    </row>
    <row r="1656" spans="2:6">
      <c r="B1656" s="286">
        <v>42746.722627315001</v>
      </c>
      <c r="C1656" s="287">
        <v>50</v>
      </c>
      <c r="D1656" s="162">
        <f t="shared" si="25"/>
        <v>2.5</v>
      </c>
      <c r="E1656" s="287">
        <v>47.5</v>
      </c>
      <c r="F1656" s="288" t="s">
        <v>2785</v>
      </c>
    </row>
    <row r="1657" spans="2:6">
      <c r="B1657" s="286">
        <v>42746.723831019</v>
      </c>
      <c r="C1657" s="287">
        <v>50</v>
      </c>
      <c r="D1657" s="162">
        <f t="shared" si="25"/>
        <v>2.5</v>
      </c>
      <c r="E1657" s="287">
        <v>47.5</v>
      </c>
      <c r="F1657" s="288" t="s">
        <v>1780</v>
      </c>
    </row>
    <row r="1658" spans="2:6">
      <c r="B1658" s="286">
        <v>42746.724305556003</v>
      </c>
      <c r="C1658" s="287">
        <v>50</v>
      </c>
      <c r="D1658" s="162">
        <f t="shared" si="25"/>
        <v>2.4799999999999969</v>
      </c>
      <c r="E1658" s="287">
        <v>47.52</v>
      </c>
      <c r="F1658" s="288" t="s">
        <v>2786</v>
      </c>
    </row>
    <row r="1659" spans="2:6">
      <c r="B1659" s="286">
        <v>42746.726284721997</v>
      </c>
      <c r="C1659" s="287">
        <v>200</v>
      </c>
      <c r="D1659" s="162">
        <f t="shared" si="25"/>
        <v>10</v>
      </c>
      <c r="E1659" s="287">
        <v>190</v>
      </c>
      <c r="F1659" s="288" t="s">
        <v>2787</v>
      </c>
    </row>
    <row r="1660" spans="2:6">
      <c r="B1660" s="286">
        <v>42746.727164352</v>
      </c>
      <c r="C1660" s="287">
        <v>50</v>
      </c>
      <c r="D1660" s="162">
        <f t="shared" si="25"/>
        <v>2.5</v>
      </c>
      <c r="E1660" s="287">
        <v>47.5</v>
      </c>
      <c r="F1660" s="288" t="s">
        <v>1944</v>
      </c>
    </row>
    <row r="1661" spans="2:6">
      <c r="B1661" s="286">
        <v>42746.727199073997</v>
      </c>
      <c r="C1661" s="287">
        <v>50</v>
      </c>
      <c r="D1661" s="162">
        <f t="shared" si="25"/>
        <v>2.5</v>
      </c>
      <c r="E1661" s="287">
        <v>47.5</v>
      </c>
      <c r="F1661" s="288" t="s">
        <v>2788</v>
      </c>
    </row>
    <row r="1662" spans="2:6">
      <c r="B1662" s="286">
        <v>42746.729548611002</v>
      </c>
      <c r="C1662" s="287">
        <v>50</v>
      </c>
      <c r="D1662" s="162">
        <f t="shared" si="25"/>
        <v>2.5</v>
      </c>
      <c r="E1662" s="287">
        <v>47.5</v>
      </c>
      <c r="F1662" s="288" t="s">
        <v>2074</v>
      </c>
    </row>
    <row r="1663" spans="2:6">
      <c r="B1663" s="286">
        <v>42746.730115740997</v>
      </c>
      <c r="C1663" s="287">
        <v>100</v>
      </c>
      <c r="D1663" s="162">
        <f t="shared" si="25"/>
        <v>4.9500000000000028</v>
      </c>
      <c r="E1663" s="287">
        <v>95.05</v>
      </c>
      <c r="F1663" s="288" t="s">
        <v>2515</v>
      </c>
    </row>
    <row r="1664" spans="2:6">
      <c r="B1664" s="286">
        <v>42746.730173611002</v>
      </c>
      <c r="C1664" s="287">
        <v>300</v>
      </c>
      <c r="D1664" s="162">
        <f t="shared" si="25"/>
        <v>15</v>
      </c>
      <c r="E1664" s="287">
        <v>285</v>
      </c>
      <c r="F1664" s="288" t="s">
        <v>2789</v>
      </c>
    </row>
    <row r="1665" spans="2:6">
      <c r="B1665" s="286">
        <v>42746.730844906997</v>
      </c>
      <c r="C1665" s="287">
        <v>50</v>
      </c>
      <c r="D1665" s="162">
        <f t="shared" si="25"/>
        <v>2.5</v>
      </c>
      <c r="E1665" s="287">
        <v>47.5</v>
      </c>
      <c r="F1665" s="288" t="s">
        <v>2790</v>
      </c>
    </row>
    <row r="1666" spans="2:6">
      <c r="B1666" s="286">
        <v>42746.730995370002</v>
      </c>
      <c r="C1666" s="287">
        <v>200</v>
      </c>
      <c r="D1666" s="162">
        <f t="shared" si="25"/>
        <v>10</v>
      </c>
      <c r="E1666" s="287">
        <v>190</v>
      </c>
      <c r="F1666" s="288" t="s">
        <v>2791</v>
      </c>
    </row>
    <row r="1667" spans="2:6">
      <c r="B1667" s="286">
        <v>42746.732071758997</v>
      </c>
      <c r="C1667" s="287">
        <v>50</v>
      </c>
      <c r="D1667" s="162">
        <f t="shared" si="25"/>
        <v>2.5</v>
      </c>
      <c r="E1667" s="287">
        <v>47.5</v>
      </c>
      <c r="F1667" s="288" t="s">
        <v>2358</v>
      </c>
    </row>
    <row r="1668" spans="2:6">
      <c r="B1668" s="286">
        <v>42746.732743056004</v>
      </c>
      <c r="C1668" s="287">
        <v>50</v>
      </c>
      <c r="D1668" s="162">
        <f t="shared" si="25"/>
        <v>3.5</v>
      </c>
      <c r="E1668" s="287">
        <v>46.5</v>
      </c>
      <c r="F1668" s="288" t="s">
        <v>2083</v>
      </c>
    </row>
    <row r="1669" spans="2:6">
      <c r="B1669" s="286">
        <v>42746.733206019002</v>
      </c>
      <c r="C1669" s="287">
        <v>50</v>
      </c>
      <c r="D1669" s="162">
        <f t="shared" si="25"/>
        <v>3.5</v>
      </c>
      <c r="E1669" s="287">
        <v>46.5</v>
      </c>
      <c r="F1669" s="288" t="s">
        <v>2792</v>
      </c>
    </row>
    <row r="1670" spans="2:6">
      <c r="B1670" s="286">
        <v>42746.733749999999</v>
      </c>
      <c r="C1670" s="287">
        <v>50</v>
      </c>
      <c r="D1670" s="162">
        <f t="shared" ref="D1670:D1733" si="26">SUM(C1670-E1670)</f>
        <v>2.5</v>
      </c>
      <c r="E1670" s="287">
        <v>47.5</v>
      </c>
      <c r="F1670" s="288" t="s">
        <v>2793</v>
      </c>
    </row>
    <row r="1671" spans="2:6">
      <c r="B1671" s="286">
        <v>42746.733773148</v>
      </c>
      <c r="C1671" s="287">
        <v>50</v>
      </c>
      <c r="D1671" s="162">
        <f t="shared" si="26"/>
        <v>3.5</v>
      </c>
      <c r="E1671" s="287">
        <v>46.5</v>
      </c>
      <c r="F1671" s="288" t="s">
        <v>2600</v>
      </c>
    </row>
    <row r="1672" spans="2:6">
      <c r="B1672" s="286">
        <v>42746.736122684997</v>
      </c>
      <c r="C1672" s="287">
        <v>50</v>
      </c>
      <c r="D1672" s="162">
        <f t="shared" si="26"/>
        <v>3.5</v>
      </c>
      <c r="E1672" s="287">
        <v>46.5</v>
      </c>
      <c r="F1672" s="288" t="s">
        <v>2794</v>
      </c>
    </row>
    <row r="1673" spans="2:6">
      <c r="B1673" s="286">
        <v>42746.736574073999</v>
      </c>
      <c r="C1673" s="287">
        <v>50</v>
      </c>
      <c r="D1673" s="162">
        <f t="shared" si="26"/>
        <v>2.5</v>
      </c>
      <c r="E1673" s="287">
        <v>47.5</v>
      </c>
      <c r="F1673" s="288" t="s">
        <v>2795</v>
      </c>
    </row>
    <row r="1674" spans="2:6">
      <c r="B1674" s="286">
        <v>42746.737708332999</v>
      </c>
      <c r="C1674" s="287">
        <v>50</v>
      </c>
      <c r="D1674" s="162">
        <f t="shared" si="26"/>
        <v>2.5</v>
      </c>
      <c r="E1674" s="287">
        <v>47.5</v>
      </c>
      <c r="F1674" s="288" t="s">
        <v>2796</v>
      </c>
    </row>
    <row r="1675" spans="2:6">
      <c r="B1675" s="286">
        <v>42746.737893518999</v>
      </c>
      <c r="C1675" s="287">
        <v>50</v>
      </c>
      <c r="D1675" s="162">
        <f t="shared" si="26"/>
        <v>2.5</v>
      </c>
      <c r="E1675" s="287">
        <v>47.5</v>
      </c>
      <c r="F1675" s="288" t="s">
        <v>2610</v>
      </c>
    </row>
    <row r="1676" spans="2:6">
      <c r="B1676" s="286">
        <v>42746.739062499997</v>
      </c>
      <c r="C1676" s="287">
        <v>50</v>
      </c>
      <c r="D1676" s="162">
        <f t="shared" si="26"/>
        <v>2.5</v>
      </c>
      <c r="E1676" s="287">
        <v>47.5</v>
      </c>
      <c r="F1676" s="288" t="s">
        <v>2797</v>
      </c>
    </row>
    <row r="1677" spans="2:6">
      <c r="B1677" s="286">
        <v>42746.739930556003</v>
      </c>
      <c r="C1677" s="287">
        <v>50</v>
      </c>
      <c r="D1677" s="162">
        <f t="shared" si="26"/>
        <v>2.5</v>
      </c>
      <c r="E1677" s="287">
        <v>47.5</v>
      </c>
      <c r="F1677" s="288" t="s">
        <v>2798</v>
      </c>
    </row>
    <row r="1678" spans="2:6">
      <c r="B1678" s="286">
        <v>42746.740902778001</v>
      </c>
      <c r="C1678" s="287">
        <v>50</v>
      </c>
      <c r="D1678" s="162">
        <f t="shared" si="26"/>
        <v>2.5</v>
      </c>
      <c r="E1678" s="287">
        <v>47.5</v>
      </c>
      <c r="F1678" s="288" t="s">
        <v>2799</v>
      </c>
    </row>
    <row r="1679" spans="2:6">
      <c r="B1679" s="286">
        <v>42746.741504630001</v>
      </c>
      <c r="C1679" s="287">
        <v>50</v>
      </c>
      <c r="D1679" s="162">
        <f t="shared" si="26"/>
        <v>2.5</v>
      </c>
      <c r="E1679" s="287">
        <v>47.5</v>
      </c>
      <c r="F1679" s="288" t="s">
        <v>2800</v>
      </c>
    </row>
    <row r="1680" spans="2:6">
      <c r="B1680" s="286">
        <v>42746.743587962999</v>
      </c>
      <c r="C1680" s="287">
        <v>50</v>
      </c>
      <c r="D1680" s="162">
        <f t="shared" si="26"/>
        <v>2.5</v>
      </c>
      <c r="E1680" s="287">
        <v>47.5</v>
      </c>
      <c r="F1680" s="288" t="s">
        <v>2801</v>
      </c>
    </row>
    <row r="1681" spans="2:6">
      <c r="B1681" s="286">
        <v>42746.743761573998</v>
      </c>
      <c r="C1681" s="287">
        <v>50</v>
      </c>
      <c r="D1681" s="162">
        <f t="shared" si="26"/>
        <v>2.5</v>
      </c>
      <c r="E1681" s="287">
        <v>47.5</v>
      </c>
      <c r="F1681" s="288" t="s">
        <v>2802</v>
      </c>
    </row>
    <row r="1682" spans="2:6">
      <c r="B1682" s="286">
        <v>42746.744039352001</v>
      </c>
      <c r="C1682" s="287">
        <v>50</v>
      </c>
      <c r="D1682" s="162">
        <f t="shared" si="26"/>
        <v>2.5</v>
      </c>
      <c r="E1682" s="287">
        <v>47.5</v>
      </c>
      <c r="F1682" s="288" t="s">
        <v>2803</v>
      </c>
    </row>
    <row r="1683" spans="2:6">
      <c r="B1683" s="286">
        <v>42746.744560184998</v>
      </c>
      <c r="C1683" s="287">
        <v>50</v>
      </c>
      <c r="D1683" s="162">
        <f t="shared" si="26"/>
        <v>2.5</v>
      </c>
      <c r="E1683" s="287">
        <v>47.5</v>
      </c>
      <c r="F1683" s="288" t="s">
        <v>2804</v>
      </c>
    </row>
    <row r="1684" spans="2:6">
      <c r="B1684" s="286">
        <v>42746.746516204003</v>
      </c>
      <c r="C1684" s="287">
        <v>50</v>
      </c>
      <c r="D1684" s="162">
        <f t="shared" si="26"/>
        <v>3.5</v>
      </c>
      <c r="E1684" s="287">
        <v>46.5</v>
      </c>
      <c r="F1684" s="288" t="s">
        <v>2805</v>
      </c>
    </row>
    <row r="1685" spans="2:6">
      <c r="B1685" s="286">
        <v>42746.748136574002</v>
      </c>
      <c r="C1685" s="287">
        <v>100</v>
      </c>
      <c r="D1685" s="162">
        <f t="shared" si="26"/>
        <v>5</v>
      </c>
      <c r="E1685" s="287">
        <v>95</v>
      </c>
      <c r="F1685" s="288" t="s">
        <v>2806</v>
      </c>
    </row>
    <row r="1686" spans="2:6">
      <c r="B1686" s="286">
        <v>42746.748368056004</v>
      </c>
      <c r="C1686" s="287">
        <v>50</v>
      </c>
      <c r="D1686" s="162">
        <f t="shared" si="26"/>
        <v>3.5</v>
      </c>
      <c r="E1686" s="287">
        <v>46.5</v>
      </c>
      <c r="F1686" s="288" t="s">
        <v>2807</v>
      </c>
    </row>
    <row r="1687" spans="2:6">
      <c r="B1687" s="286">
        <v>42746.748958333003</v>
      </c>
      <c r="C1687" s="287">
        <v>50</v>
      </c>
      <c r="D1687" s="162">
        <f t="shared" si="26"/>
        <v>2.5</v>
      </c>
      <c r="E1687" s="287">
        <v>47.5</v>
      </c>
      <c r="F1687" s="288" t="s">
        <v>2808</v>
      </c>
    </row>
    <row r="1688" spans="2:6">
      <c r="B1688" s="286">
        <v>42746.750046296002</v>
      </c>
      <c r="C1688" s="287">
        <v>500</v>
      </c>
      <c r="D1688" s="162">
        <f t="shared" si="26"/>
        <v>25</v>
      </c>
      <c r="E1688" s="287">
        <v>475</v>
      </c>
      <c r="F1688" s="288" t="s">
        <v>2809</v>
      </c>
    </row>
    <row r="1689" spans="2:6">
      <c r="B1689" s="286">
        <v>42746.750740741001</v>
      </c>
      <c r="C1689" s="287">
        <v>50</v>
      </c>
      <c r="D1689" s="162">
        <f t="shared" si="26"/>
        <v>2.5</v>
      </c>
      <c r="E1689" s="287">
        <v>47.5</v>
      </c>
      <c r="F1689" s="288" t="s">
        <v>2810</v>
      </c>
    </row>
    <row r="1690" spans="2:6">
      <c r="B1690" s="286">
        <v>42746.751134259001</v>
      </c>
      <c r="C1690" s="287">
        <v>50</v>
      </c>
      <c r="D1690" s="162">
        <f t="shared" si="26"/>
        <v>2.5</v>
      </c>
      <c r="E1690" s="287">
        <v>47.5</v>
      </c>
      <c r="F1690" s="288" t="s">
        <v>2811</v>
      </c>
    </row>
    <row r="1691" spans="2:6">
      <c r="B1691" s="286">
        <v>42746.753553240997</v>
      </c>
      <c r="C1691" s="287">
        <v>50</v>
      </c>
      <c r="D1691" s="162">
        <f t="shared" si="26"/>
        <v>2.5</v>
      </c>
      <c r="E1691" s="287">
        <v>47.5</v>
      </c>
      <c r="F1691" s="288" t="s">
        <v>2812</v>
      </c>
    </row>
    <row r="1692" spans="2:6">
      <c r="B1692" s="286">
        <v>42746.754270833</v>
      </c>
      <c r="C1692" s="287">
        <v>50</v>
      </c>
      <c r="D1692" s="162">
        <f t="shared" si="26"/>
        <v>2.5</v>
      </c>
      <c r="E1692" s="287">
        <v>47.5</v>
      </c>
      <c r="F1692" s="288" t="s">
        <v>2813</v>
      </c>
    </row>
    <row r="1693" spans="2:6">
      <c r="B1693" s="286">
        <v>42746.756574074003</v>
      </c>
      <c r="C1693" s="287">
        <v>50</v>
      </c>
      <c r="D1693" s="162">
        <f t="shared" si="26"/>
        <v>2.5</v>
      </c>
      <c r="E1693" s="287">
        <v>47.5</v>
      </c>
      <c r="F1693" s="288" t="s">
        <v>2814</v>
      </c>
    </row>
    <row r="1694" spans="2:6">
      <c r="B1694" s="286">
        <v>42746.758125</v>
      </c>
      <c r="C1694" s="287">
        <v>50</v>
      </c>
      <c r="D1694" s="162">
        <f t="shared" si="26"/>
        <v>3.5</v>
      </c>
      <c r="E1694" s="287">
        <v>46.5</v>
      </c>
      <c r="F1694" s="288" t="s">
        <v>2815</v>
      </c>
    </row>
    <row r="1695" spans="2:6">
      <c r="B1695" s="286">
        <v>42746.758240741001</v>
      </c>
      <c r="C1695" s="287">
        <v>50</v>
      </c>
      <c r="D1695" s="162">
        <f t="shared" si="26"/>
        <v>2.5</v>
      </c>
      <c r="E1695" s="287">
        <v>47.5</v>
      </c>
      <c r="F1695" s="288" t="s">
        <v>1664</v>
      </c>
    </row>
    <row r="1696" spans="2:6">
      <c r="B1696" s="286">
        <v>42746.759513889003</v>
      </c>
      <c r="C1696" s="287">
        <v>50</v>
      </c>
      <c r="D1696" s="162">
        <f t="shared" si="26"/>
        <v>3.5</v>
      </c>
      <c r="E1696" s="287">
        <v>46.5</v>
      </c>
      <c r="F1696" s="288" t="s">
        <v>2816</v>
      </c>
    </row>
    <row r="1697" spans="2:6">
      <c r="B1697" s="286">
        <v>42746.760787036997</v>
      </c>
      <c r="C1697" s="287">
        <v>50</v>
      </c>
      <c r="D1697" s="162">
        <f t="shared" si="26"/>
        <v>2.5</v>
      </c>
      <c r="E1697" s="287">
        <v>47.5</v>
      </c>
      <c r="F1697" s="288" t="s">
        <v>2817</v>
      </c>
    </row>
    <row r="1698" spans="2:6">
      <c r="B1698" s="286">
        <v>42746.761307870001</v>
      </c>
      <c r="C1698" s="287">
        <v>50</v>
      </c>
      <c r="D1698" s="162">
        <f t="shared" si="26"/>
        <v>2.5</v>
      </c>
      <c r="E1698" s="287">
        <v>47.5</v>
      </c>
      <c r="F1698" s="288" t="s">
        <v>1704</v>
      </c>
    </row>
    <row r="1699" spans="2:6">
      <c r="B1699" s="286">
        <v>42746.763171295999</v>
      </c>
      <c r="C1699" s="287">
        <v>500</v>
      </c>
      <c r="D1699" s="162">
        <f t="shared" si="26"/>
        <v>25</v>
      </c>
      <c r="E1699" s="287">
        <v>475</v>
      </c>
      <c r="F1699" s="288" t="s">
        <v>2818</v>
      </c>
    </row>
    <row r="1700" spans="2:6">
      <c r="B1700" s="286">
        <v>42746.764861110998</v>
      </c>
      <c r="C1700" s="287">
        <v>500</v>
      </c>
      <c r="D1700" s="162">
        <f t="shared" si="26"/>
        <v>25</v>
      </c>
      <c r="E1700" s="287">
        <v>475</v>
      </c>
      <c r="F1700" s="288" t="s">
        <v>2819</v>
      </c>
    </row>
    <row r="1701" spans="2:6">
      <c r="B1701" s="286">
        <v>42746.765775462998</v>
      </c>
      <c r="C1701" s="287">
        <v>100</v>
      </c>
      <c r="D1701" s="162">
        <f t="shared" si="26"/>
        <v>5</v>
      </c>
      <c r="E1701" s="287">
        <v>95</v>
      </c>
      <c r="F1701" s="288" t="s">
        <v>2820</v>
      </c>
    </row>
    <row r="1702" spans="2:6">
      <c r="B1702" s="286">
        <v>42746.766076389002</v>
      </c>
      <c r="C1702" s="287">
        <v>50</v>
      </c>
      <c r="D1702" s="162">
        <f t="shared" si="26"/>
        <v>2.5</v>
      </c>
      <c r="E1702" s="287">
        <v>47.5</v>
      </c>
      <c r="F1702" s="288" t="s">
        <v>2821</v>
      </c>
    </row>
    <row r="1703" spans="2:6">
      <c r="B1703" s="286">
        <v>42746.767476852001</v>
      </c>
      <c r="C1703" s="287">
        <v>50</v>
      </c>
      <c r="D1703" s="162">
        <f t="shared" si="26"/>
        <v>2.5</v>
      </c>
      <c r="E1703" s="287">
        <v>47.5</v>
      </c>
      <c r="F1703" s="288" t="s">
        <v>2822</v>
      </c>
    </row>
    <row r="1704" spans="2:6">
      <c r="B1704" s="286">
        <v>42746.767789352001</v>
      </c>
      <c r="C1704" s="287">
        <v>50</v>
      </c>
      <c r="D1704" s="162">
        <f t="shared" si="26"/>
        <v>2.5</v>
      </c>
      <c r="E1704" s="287">
        <v>47.5</v>
      </c>
      <c r="F1704" s="288" t="s">
        <v>2823</v>
      </c>
    </row>
    <row r="1705" spans="2:6">
      <c r="B1705" s="286">
        <v>42746.769074074</v>
      </c>
      <c r="C1705" s="287">
        <v>120</v>
      </c>
      <c r="D1705" s="162">
        <f t="shared" si="26"/>
        <v>6</v>
      </c>
      <c r="E1705" s="287">
        <v>114</v>
      </c>
      <c r="F1705" s="288" t="s">
        <v>2824</v>
      </c>
    </row>
    <row r="1706" spans="2:6">
      <c r="B1706" s="286">
        <v>42746.769525463002</v>
      </c>
      <c r="C1706" s="287">
        <v>100</v>
      </c>
      <c r="D1706" s="162">
        <f t="shared" si="26"/>
        <v>5</v>
      </c>
      <c r="E1706" s="287">
        <v>95</v>
      </c>
      <c r="F1706" s="288" t="s">
        <v>2825</v>
      </c>
    </row>
    <row r="1707" spans="2:6">
      <c r="B1707" s="286">
        <v>42746.770046295998</v>
      </c>
      <c r="C1707" s="287">
        <v>50</v>
      </c>
      <c r="D1707" s="162">
        <f t="shared" si="26"/>
        <v>2.4799999999999969</v>
      </c>
      <c r="E1707" s="287">
        <v>47.52</v>
      </c>
      <c r="F1707" s="288" t="s">
        <v>2281</v>
      </c>
    </row>
    <row r="1708" spans="2:6">
      <c r="B1708" s="286">
        <v>42746.770219906997</v>
      </c>
      <c r="C1708" s="287">
        <v>50</v>
      </c>
      <c r="D1708" s="162">
        <f t="shared" si="26"/>
        <v>2.5</v>
      </c>
      <c r="E1708" s="287">
        <v>47.5</v>
      </c>
      <c r="F1708" s="288" t="s">
        <v>2826</v>
      </c>
    </row>
    <row r="1709" spans="2:6">
      <c r="B1709" s="286">
        <v>42746.771006944</v>
      </c>
      <c r="C1709" s="287">
        <v>50</v>
      </c>
      <c r="D1709" s="162">
        <f t="shared" si="26"/>
        <v>2.5</v>
      </c>
      <c r="E1709" s="287">
        <v>47.5</v>
      </c>
      <c r="F1709" s="288" t="s">
        <v>2827</v>
      </c>
    </row>
    <row r="1710" spans="2:6">
      <c r="B1710" s="286">
        <v>42746.771666667002</v>
      </c>
      <c r="C1710" s="287">
        <v>50</v>
      </c>
      <c r="D1710" s="162">
        <f t="shared" si="26"/>
        <v>2.5</v>
      </c>
      <c r="E1710" s="287">
        <v>47.5</v>
      </c>
      <c r="F1710" s="288" t="s">
        <v>2828</v>
      </c>
    </row>
    <row r="1711" spans="2:6">
      <c r="B1711" s="286">
        <v>42746.771782406999</v>
      </c>
      <c r="C1711" s="287">
        <v>50</v>
      </c>
      <c r="D1711" s="162">
        <f t="shared" si="26"/>
        <v>2.4799999999999969</v>
      </c>
      <c r="E1711" s="287">
        <v>47.52</v>
      </c>
      <c r="F1711" s="288" t="s">
        <v>2829</v>
      </c>
    </row>
    <row r="1712" spans="2:6">
      <c r="B1712" s="286">
        <v>42746.772800926003</v>
      </c>
      <c r="C1712" s="287">
        <v>50</v>
      </c>
      <c r="D1712" s="162">
        <f t="shared" si="26"/>
        <v>3.5</v>
      </c>
      <c r="E1712" s="287">
        <v>46.5</v>
      </c>
      <c r="F1712" s="288" t="s">
        <v>2830</v>
      </c>
    </row>
    <row r="1713" spans="2:6">
      <c r="B1713" s="286">
        <v>42746.773136573996</v>
      </c>
      <c r="C1713" s="287">
        <v>50</v>
      </c>
      <c r="D1713" s="162">
        <f t="shared" si="26"/>
        <v>2.5</v>
      </c>
      <c r="E1713" s="287">
        <v>47.5</v>
      </c>
      <c r="F1713" s="288" t="s">
        <v>1955</v>
      </c>
    </row>
    <row r="1714" spans="2:6">
      <c r="B1714" s="286">
        <v>42746.774571759001</v>
      </c>
      <c r="C1714" s="287">
        <v>50</v>
      </c>
      <c r="D1714" s="162">
        <f t="shared" si="26"/>
        <v>2.4799999999999969</v>
      </c>
      <c r="E1714" s="287">
        <v>47.52</v>
      </c>
      <c r="F1714" s="288" t="s">
        <v>2831</v>
      </c>
    </row>
    <row r="1715" spans="2:6">
      <c r="B1715" s="286">
        <v>42746.775138889003</v>
      </c>
      <c r="C1715" s="287">
        <v>50</v>
      </c>
      <c r="D1715" s="162">
        <f t="shared" si="26"/>
        <v>2.4799999999999969</v>
      </c>
      <c r="E1715" s="287">
        <v>47.52</v>
      </c>
      <c r="F1715" s="288" t="s">
        <v>2832</v>
      </c>
    </row>
    <row r="1716" spans="2:6">
      <c r="B1716" s="286">
        <v>42746.775532407002</v>
      </c>
      <c r="C1716" s="287">
        <v>50</v>
      </c>
      <c r="D1716" s="162">
        <f t="shared" si="26"/>
        <v>3.5</v>
      </c>
      <c r="E1716" s="287">
        <v>46.5</v>
      </c>
      <c r="F1716" s="288" t="s">
        <v>2833</v>
      </c>
    </row>
    <row r="1717" spans="2:6">
      <c r="B1717" s="286">
        <v>42746.776215277998</v>
      </c>
      <c r="C1717" s="287">
        <v>50</v>
      </c>
      <c r="D1717" s="162">
        <f t="shared" si="26"/>
        <v>2.5</v>
      </c>
      <c r="E1717" s="287">
        <v>47.5</v>
      </c>
      <c r="F1717" s="288" t="s">
        <v>2834</v>
      </c>
    </row>
    <row r="1718" spans="2:6">
      <c r="B1718" s="286">
        <v>42746.776643518999</v>
      </c>
      <c r="C1718" s="287">
        <v>50</v>
      </c>
      <c r="D1718" s="162">
        <f t="shared" si="26"/>
        <v>2.5</v>
      </c>
      <c r="E1718" s="287">
        <v>47.5</v>
      </c>
      <c r="F1718" s="288" t="s">
        <v>2835</v>
      </c>
    </row>
    <row r="1719" spans="2:6">
      <c r="B1719" s="286">
        <v>42746.777222222001</v>
      </c>
      <c r="C1719" s="287">
        <v>50</v>
      </c>
      <c r="D1719" s="162">
        <f t="shared" si="26"/>
        <v>2.5</v>
      </c>
      <c r="E1719" s="287">
        <v>47.5</v>
      </c>
      <c r="F1719" s="288" t="s">
        <v>2836</v>
      </c>
    </row>
    <row r="1720" spans="2:6">
      <c r="B1720" s="286">
        <v>42746.777337963002</v>
      </c>
      <c r="C1720" s="287">
        <v>50</v>
      </c>
      <c r="D1720" s="162">
        <f t="shared" si="26"/>
        <v>2.5</v>
      </c>
      <c r="E1720" s="287">
        <v>47.5</v>
      </c>
      <c r="F1720" s="288" t="s">
        <v>2837</v>
      </c>
    </row>
    <row r="1721" spans="2:6">
      <c r="B1721" s="286">
        <v>42746.777407406997</v>
      </c>
      <c r="C1721" s="287">
        <v>50</v>
      </c>
      <c r="D1721" s="162">
        <f t="shared" si="26"/>
        <v>2.4799999999999969</v>
      </c>
      <c r="E1721" s="287">
        <v>47.52</v>
      </c>
      <c r="F1721" s="288" t="s">
        <v>2838</v>
      </c>
    </row>
    <row r="1722" spans="2:6">
      <c r="B1722" s="286">
        <v>42746.779594906999</v>
      </c>
      <c r="C1722" s="287">
        <v>50</v>
      </c>
      <c r="D1722" s="162">
        <f t="shared" si="26"/>
        <v>2.4799999999999969</v>
      </c>
      <c r="E1722" s="287">
        <v>47.52</v>
      </c>
      <c r="F1722" s="288" t="s">
        <v>2839</v>
      </c>
    </row>
    <row r="1723" spans="2:6">
      <c r="B1723" s="286">
        <v>42746.782685184997</v>
      </c>
      <c r="C1723" s="287">
        <v>50</v>
      </c>
      <c r="D1723" s="162">
        <f t="shared" si="26"/>
        <v>3.5</v>
      </c>
      <c r="E1723" s="287">
        <v>46.5</v>
      </c>
      <c r="F1723" s="288" t="s">
        <v>2840</v>
      </c>
    </row>
    <row r="1724" spans="2:6">
      <c r="B1724" s="286">
        <v>42746.783946759002</v>
      </c>
      <c r="C1724" s="287">
        <v>50</v>
      </c>
      <c r="D1724" s="162">
        <f t="shared" si="26"/>
        <v>2.5</v>
      </c>
      <c r="E1724" s="287">
        <v>47.5</v>
      </c>
      <c r="F1724" s="288" t="s">
        <v>2841</v>
      </c>
    </row>
    <row r="1725" spans="2:6">
      <c r="B1725" s="286">
        <v>42746.784131943998</v>
      </c>
      <c r="C1725" s="287">
        <v>50</v>
      </c>
      <c r="D1725" s="162">
        <f t="shared" si="26"/>
        <v>2.4799999999999969</v>
      </c>
      <c r="E1725" s="287">
        <v>47.52</v>
      </c>
      <c r="F1725" s="288" t="s">
        <v>2842</v>
      </c>
    </row>
    <row r="1726" spans="2:6">
      <c r="B1726" s="286">
        <v>42746.784409722</v>
      </c>
      <c r="C1726" s="287">
        <v>50</v>
      </c>
      <c r="D1726" s="162">
        <f t="shared" si="26"/>
        <v>2.4799999999999969</v>
      </c>
      <c r="E1726" s="287">
        <v>47.52</v>
      </c>
      <c r="F1726" s="288" t="s">
        <v>2843</v>
      </c>
    </row>
    <row r="1727" spans="2:6">
      <c r="B1727" s="286">
        <v>42746.784525463001</v>
      </c>
      <c r="C1727" s="287">
        <v>50</v>
      </c>
      <c r="D1727" s="162">
        <f t="shared" si="26"/>
        <v>2.5</v>
      </c>
      <c r="E1727" s="287">
        <v>47.5</v>
      </c>
      <c r="F1727" s="288" t="s">
        <v>2844</v>
      </c>
    </row>
    <row r="1728" spans="2:6">
      <c r="B1728" s="286">
        <v>42746.784895833</v>
      </c>
      <c r="C1728" s="287">
        <v>400</v>
      </c>
      <c r="D1728" s="162">
        <f t="shared" si="26"/>
        <v>28</v>
      </c>
      <c r="E1728" s="287">
        <v>372</v>
      </c>
      <c r="F1728" s="288" t="s">
        <v>2845</v>
      </c>
    </row>
    <row r="1729" spans="2:6">
      <c r="B1729" s="286">
        <v>42746.785393519</v>
      </c>
      <c r="C1729" s="287">
        <v>50</v>
      </c>
      <c r="D1729" s="162">
        <f t="shared" si="26"/>
        <v>2.5</v>
      </c>
      <c r="E1729" s="287">
        <v>47.5</v>
      </c>
      <c r="F1729" s="288" t="s">
        <v>2846</v>
      </c>
    </row>
    <row r="1730" spans="2:6">
      <c r="B1730" s="286">
        <v>42746.786412037</v>
      </c>
      <c r="C1730" s="287">
        <v>50</v>
      </c>
      <c r="D1730" s="162">
        <f t="shared" si="26"/>
        <v>2.5</v>
      </c>
      <c r="E1730" s="287">
        <v>47.5</v>
      </c>
      <c r="F1730" s="288" t="s">
        <v>2847</v>
      </c>
    </row>
    <row r="1731" spans="2:6">
      <c r="B1731" s="286">
        <v>42746.787164351997</v>
      </c>
      <c r="C1731" s="287">
        <v>50</v>
      </c>
      <c r="D1731" s="162">
        <f t="shared" si="26"/>
        <v>2.5</v>
      </c>
      <c r="E1731" s="287">
        <v>47.5</v>
      </c>
      <c r="F1731" s="288" t="s">
        <v>2848</v>
      </c>
    </row>
    <row r="1732" spans="2:6">
      <c r="B1732" s="286">
        <v>42746.788078703998</v>
      </c>
      <c r="C1732" s="287">
        <v>100</v>
      </c>
      <c r="D1732" s="162">
        <f t="shared" si="26"/>
        <v>7</v>
      </c>
      <c r="E1732" s="287">
        <v>93</v>
      </c>
      <c r="F1732" s="288" t="s">
        <v>2849</v>
      </c>
    </row>
    <row r="1733" spans="2:6">
      <c r="B1733" s="286">
        <v>42746.788645833003</v>
      </c>
      <c r="C1733" s="287">
        <v>10</v>
      </c>
      <c r="D1733" s="162">
        <f t="shared" si="26"/>
        <v>0.5</v>
      </c>
      <c r="E1733" s="287">
        <v>9.5</v>
      </c>
      <c r="F1733" s="288" t="s">
        <v>2825</v>
      </c>
    </row>
    <row r="1734" spans="2:6">
      <c r="B1734" s="286">
        <v>42746.789108796002</v>
      </c>
      <c r="C1734" s="287">
        <v>50</v>
      </c>
      <c r="D1734" s="162">
        <f t="shared" ref="D1734:D1797" si="27">SUM(C1734-E1734)</f>
        <v>2.5</v>
      </c>
      <c r="E1734" s="287">
        <v>47.5</v>
      </c>
      <c r="F1734" s="288" t="s">
        <v>2850</v>
      </c>
    </row>
    <row r="1735" spans="2:6">
      <c r="B1735" s="286">
        <v>42746.789317130002</v>
      </c>
      <c r="C1735" s="287">
        <v>50</v>
      </c>
      <c r="D1735" s="162">
        <f t="shared" si="27"/>
        <v>2.4799999999999969</v>
      </c>
      <c r="E1735" s="287">
        <v>47.52</v>
      </c>
      <c r="F1735" s="288" t="s">
        <v>2851</v>
      </c>
    </row>
    <row r="1736" spans="2:6">
      <c r="B1736" s="286">
        <v>42746.789490741001</v>
      </c>
      <c r="C1736" s="287">
        <v>50</v>
      </c>
      <c r="D1736" s="162">
        <f t="shared" si="27"/>
        <v>2.5</v>
      </c>
      <c r="E1736" s="287">
        <v>47.5</v>
      </c>
      <c r="F1736" s="288" t="s">
        <v>2703</v>
      </c>
    </row>
    <row r="1737" spans="2:6">
      <c r="B1737" s="286">
        <v>42746.789618055998</v>
      </c>
      <c r="C1737" s="287">
        <v>50</v>
      </c>
      <c r="D1737" s="162">
        <f t="shared" si="27"/>
        <v>2.5</v>
      </c>
      <c r="E1737" s="287">
        <v>47.5</v>
      </c>
      <c r="F1737" s="288" t="s">
        <v>2852</v>
      </c>
    </row>
    <row r="1738" spans="2:6">
      <c r="B1738" s="286">
        <v>42746.789745369999</v>
      </c>
      <c r="C1738" s="287">
        <v>50</v>
      </c>
      <c r="D1738" s="162">
        <f t="shared" si="27"/>
        <v>3.5</v>
      </c>
      <c r="E1738" s="287">
        <v>46.5</v>
      </c>
      <c r="F1738" s="288" t="s">
        <v>1956</v>
      </c>
    </row>
    <row r="1739" spans="2:6">
      <c r="B1739" s="286">
        <v>42746.791261573999</v>
      </c>
      <c r="C1739" s="287">
        <v>45</v>
      </c>
      <c r="D1739" s="162">
        <f t="shared" si="27"/>
        <v>2.25</v>
      </c>
      <c r="E1739" s="287">
        <v>42.75</v>
      </c>
      <c r="F1739" s="288" t="s">
        <v>2853</v>
      </c>
    </row>
    <row r="1740" spans="2:6">
      <c r="B1740" s="286">
        <v>42746.792893518999</v>
      </c>
      <c r="C1740" s="287">
        <v>50</v>
      </c>
      <c r="D1740" s="162">
        <f t="shared" si="27"/>
        <v>3.5</v>
      </c>
      <c r="E1740" s="287">
        <v>46.5</v>
      </c>
      <c r="F1740" s="288" t="s">
        <v>2849</v>
      </c>
    </row>
    <row r="1741" spans="2:6">
      <c r="B1741" s="286">
        <v>42746.795983796001</v>
      </c>
      <c r="C1741" s="287">
        <v>50</v>
      </c>
      <c r="D1741" s="162">
        <f t="shared" si="27"/>
        <v>2.4799999999999969</v>
      </c>
      <c r="E1741" s="287">
        <v>47.52</v>
      </c>
      <c r="F1741" s="288" t="s">
        <v>2854</v>
      </c>
    </row>
    <row r="1742" spans="2:6">
      <c r="B1742" s="286">
        <v>42746.797060185003</v>
      </c>
      <c r="C1742" s="287">
        <v>50</v>
      </c>
      <c r="D1742" s="162">
        <f t="shared" si="27"/>
        <v>2.5</v>
      </c>
      <c r="E1742" s="287">
        <v>47.5</v>
      </c>
      <c r="F1742" s="288" t="s">
        <v>2855</v>
      </c>
    </row>
    <row r="1743" spans="2:6">
      <c r="B1743" s="286">
        <v>42746.797511573997</v>
      </c>
      <c r="C1743" s="287">
        <v>100</v>
      </c>
      <c r="D1743" s="162">
        <f t="shared" si="27"/>
        <v>5</v>
      </c>
      <c r="E1743" s="287">
        <v>95</v>
      </c>
      <c r="F1743" s="288" t="s">
        <v>2596</v>
      </c>
    </row>
    <row r="1744" spans="2:6">
      <c r="B1744" s="286">
        <v>42746.798298611</v>
      </c>
      <c r="C1744" s="287">
        <v>50</v>
      </c>
      <c r="D1744" s="162">
        <f t="shared" si="27"/>
        <v>2.5</v>
      </c>
      <c r="E1744" s="287">
        <v>47.5</v>
      </c>
      <c r="F1744" s="288" t="s">
        <v>2856</v>
      </c>
    </row>
    <row r="1745" spans="2:6">
      <c r="B1745" s="286">
        <v>42746.798923611001</v>
      </c>
      <c r="C1745" s="287">
        <v>50</v>
      </c>
      <c r="D1745" s="162">
        <f t="shared" si="27"/>
        <v>2.5</v>
      </c>
      <c r="E1745" s="287">
        <v>47.5</v>
      </c>
      <c r="F1745" s="288" t="s">
        <v>2857</v>
      </c>
    </row>
    <row r="1746" spans="2:6">
      <c r="B1746" s="286">
        <v>42746.798993056</v>
      </c>
      <c r="C1746" s="287">
        <v>50</v>
      </c>
      <c r="D1746" s="162">
        <f t="shared" si="27"/>
        <v>2.5</v>
      </c>
      <c r="E1746" s="287">
        <v>47.5</v>
      </c>
      <c r="F1746" s="288" t="s">
        <v>2858</v>
      </c>
    </row>
    <row r="1747" spans="2:6">
      <c r="B1747" s="286">
        <v>42746.799560184998</v>
      </c>
      <c r="C1747" s="287">
        <v>50</v>
      </c>
      <c r="D1747" s="162">
        <f t="shared" si="27"/>
        <v>2.5</v>
      </c>
      <c r="E1747" s="287">
        <v>47.5</v>
      </c>
      <c r="F1747" s="288" t="s">
        <v>2859</v>
      </c>
    </row>
    <row r="1748" spans="2:6">
      <c r="B1748" s="286">
        <v>42746.799791666999</v>
      </c>
      <c r="C1748" s="287">
        <v>50</v>
      </c>
      <c r="D1748" s="162">
        <f t="shared" si="27"/>
        <v>2.5</v>
      </c>
      <c r="E1748" s="287">
        <v>47.5</v>
      </c>
      <c r="F1748" s="288" t="s">
        <v>2856</v>
      </c>
    </row>
    <row r="1749" spans="2:6">
      <c r="B1749" s="286">
        <v>42746.800902777999</v>
      </c>
      <c r="C1749" s="287">
        <v>50</v>
      </c>
      <c r="D1749" s="162">
        <f t="shared" si="27"/>
        <v>2.5</v>
      </c>
      <c r="E1749" s="287">
        <v>47.5</v>
      </c>
      <c r="F1749" s="288" t="s">
        <v>2860</v>
      </c>
    </row>
    <row r="1750" spans="2:6">
      <c r="B1750" s="286">
        <v>42746.801134259003</v>
      </c>
      <c r="C1750" s="287">
        <v>50</v>
      </c>
      <c r="D1750" s="162">
        <f t="shared" si="27"/>
        <v>2.5</v>
      </c>
      <c r="E1750" s="287">
        <v>47.5</v>
      </c>
      <c r="F1750" s="288" t="s">
        <v>2861</v>
      </c>
    </row>
    <row r="1751" spans="2:6">
      <c r="B1751" s="286">
        <v>42746.801273147998</v>
      </c>
      <c r="C1751" s="287">
        <v>50</v>
      </c>
      <c r="D1751" s="162">
        <f t="shared" si="27"/>
        <v>2.5</v>
      </c>
      <c r="E1751" s="287">
        <v>47.5</v>
      </c>
      <c r="F1751" s="288" t="s">
        <v>2862</v>
      </c>
    </row>
    <row r="1752" spans="2:6">
      <c r="B1752" s="286">
        <v>42746.801319443999</v>
      </c>
      <c r="C1752" s="287">
        <v>50</v>
      </c>
      <c r="D1752" s="162">
        <f t="shared" si="27"/>
        <v>2.5</v>
      </c>
      <c r="E1752" s="287">
        <v>47.5</v>
      </c>
      <c r="F1752" s="288" t="s">
        <v>1494</v>
      </c>
    </row>
    <row r="1753" spans="2:6">
      <c r="B1753" s="286">
        <v>42746.801712963003</v>
      </c>
      <c r="C1753" s="287">
        <v>50</v>
      </c>
      <c r="D1753" s="162">
        <f t="shared" si="27"/>
        <v>2.5</v>
      </c>
      <c r="E1753" s="287">
        <v>47.5</v>
      </c>
      <c r="F1753" s="288" t="s">
        <v>1561</v>
      </c>
    </row>
    <row r="1754" spans="2:6">
      <c r="B1754" s="286">
        <v>42746.803634258998</v>
      </c>
      <c r="C1754" s="287">
        <v>50</v>
      </c>
      <c r="D1754" s="162">
        <f t="shared" si="27"/>
        <v>2.5</v>
      </c>
      <c r="E1754" s="287">
        <v>47.5</v>
      </c>
      <c r="F1754" s="288" t="s">
        <v>2863</v>
      </c>
    </row>
    <row r="1755" spans="2:6">
      <c r="B1755" s="286">
        <v>42746.803749999999</v>
      </c>
      <c r="C1755" s="287">
        <v>50</v>
      </c>
      <c r="D1755" s="162">
        <f t="shared" si="27"/>
        <v>2.5</v>
      </c>
      <c r="E1755" s="287">
        <v>47.5</v>
      </c>
      <c r="F1755" s="288" t="s">
        <v>2864</v>
      </c>
    </row>
    <row r="1756" spans="2:6">
      <c r="B1756" s="286">
        <v>42746.804293980997</v>
      </c>
      <c r="C1756" s="287">
        <v>50</v>
      </c>
      <c r="D1756" s="162">
        <f t="shared" si="27"/>
        <v>2.5</v>
      </c>
      <c r="E1756" s="287">
        <v>47.5</v>
      </c>
      <c r="F1756" s="288" t="s">
        <v>1697</v>
      </c>
    </row>
    <row r="1757" spans="2:6">
      <c r="B1757" s="286">
        <v>42746.804571758999</v>
      </c>
      <c r="C1757" s="287">
        <v>50</v>
      </c>
      <c r="D1757" s="162">
        <f t="shared" si="27"/>
        <v>3.5</v>
      </c>
      <c r="E1757" s="287">
        <v>46.5</v>
      </c>
      <c r="F1757" s="288" t="s">
        <v>2865</v>
      </c>
    </row>
    <row r="1758" spans="2:6">
      <c r="B1758" s="286">
        <v>42746.805706018997</v>
      </c>
      <c r="C1758" s="287">
        <v>50</v>
      </c>
      <c r="D1758" s="162">
        <f t="shared" si="27"/>
        <v>2.5</v>
      </c>
      <c r="E1758" s="287">
        <v>47.5</v>
      </c>
      <c r="F1758" s="288" t="s">
        <v>2866</v>
      </c>
    </row>
    <row r="1759" spans="2:6">
      <c r="B1759" s="286">
        <v>42746.806423611</v>
      </c>
      <c r="C1759" s="287">
        <v>50</v>
      </c>
      <c r="D1759" s="162">
        <f t="shared" si="27"/>
        <v>2.5</v>
      </c>
      <c r="E1759" s="287">
        <v>47.5</v>
      </c>
      <c r="F1759" s="288" t="s">
        <v>2867</v>
      </c>
    </row>
    <row r="1760" spans="2:6">
      <c r="B1760" s="286">
        <v>42746.806828704001</v>
      </c>
      <c r="C1760" s="287">
        <v>100</v>
      </c>
      <c r="D1760" s="162">
        <f t="shared" si="27"/>
        <v>5</v>
      </c>
      <c r="E1760" s="287">
        <v>95</v>
      </c>
      <c r="F1760" s="288" t="s">
        <v>2868</v>
      </c>
    </row>
    <row r="1761" spans="2:6">
      <c r="B1761" s="286">
        <v>42746.807314815</v>
      </c>
      <c r="C1761" s="287">
        <v>150</v>
      </c>
      <c r="D1761" s="162">
        <f t="shared" si="27"/>
        <v>7.5</v>
      </c>
      <c r="E1761" s="287">
        <v>142.5</v>
      </c>
      <c r="F1761" s="288" t="s">
        <v>2869</v>
      </c>
    </row>
    <row r="1762" spans="2:6">
      <c r="B1762" s="286">
        <v>42746.807372684998</v>
      </c>
      <c r="C1762" s="287">
        <v>50</v>
      </c>
      <c r="D1762" s="162">
        <f t="shared" si="27"/>
        <v>2.5</v>
      </c>
      <c r="E1762" s="287">
        <v>47.5</v>
      </c>
      <c r="F1762" s="288" t="s">
        <v>2870</v>
      </c>
    </row>
    <row r="1763" spans="2:6">
      <c r="B1763" s="286">
        <v>42746.807962963001</v>
      </c>
      <c r="C1763" s="287">
        <v>50</v>
      </c>
      <c r="D1763" s="162">
        <f t="shared" si="27"/>
        <v>2.5</v>
      </c>
      <c r="E1763" s="287">
        <v>47.5</v>
      </c>
      <c r="F1763" s="288" t="s">
        <v>2871</v>
      </c>
    </row>
    <row r="1764" spans="2:6">
      <c r="B1764" s="286">
        <v>42746.809212963002</v>
      </c>
      <c r="C1764" s="287">
        <v>50</v>
      </c>
      <c r="D1764" s="162">
        <f t="shared" si="27"/>
        <v>2.5</v>
      </c>
      <c r="E1764" s="287">
        <v>47.5</v>
      </c>
      <c r="F1764" s="288" t="s">
        <v>2872</v>
      </c>
    </row>
    <row r="1765" spans="2:6">
      <c r="B1765" s="286">
        <v>42746.809699074001</v>
      </c>
      <c r="C1765" s="287">
        <v>50</v>
      </c>
      <c r="D1765" s="162">
        <f t="shared" si="27"/>
        <v>2.5</v>
      </c>
      <c r="E1765" s="287">
        <v>47.5</v>
      </c>
      <c r="F1765" s="288" t="s">
        <v>2873</v>
      </c>
    </row>
    <row r="1766" spans="2:6">
      <c r="B1766" s="286">
        <v>42746.811273148</v>
      </c>
      <c r="C1766" s="287">
        <v>50</v>
      </c>
      <c r="D1766" s="162">
        <f t="shared" si="27"/>
        <v>2.4799999999999969</v>
      </c>
      <c r="E1766" s="287">
        <v>47.52</v>
      </c>
      <c r="F1766" s="288" t="s">
        <v>2235</v>
      </c>
    </row>
    <row r="1767" spans="2:6">
      <c r="B1767" s="286">
        <v>42746.811377315003</v>
      </c>
      <c r="C1767" s="287">
        <v>50</v>
      </c>
      <c r="D1767" s="162">
        <f t="shared" si="27"/>
        <v>2.4799999999999969</v>
      </c>
      <c r="E1767" s="287">
        <v>47.52</v>
      </c>
      <c r="F1767" s="288" t="s">
        <v>2874</v>
      </c>
    </row>
    <row r="1768" spans="2:6">
      <c r="B1768" s="286">
        <v>42746.812291667004</v>
      </c>
      <c r="C1768" s="287">
        <v>50</v>
      </c>
      <c r="D1768" s="162">
        <f t="shared" si="27"/>
        <v>2.5</v>
      </c>
      <c r="E1768" s="287">
        <v>47.5</v>
      </c>
      <c r="F1768" s="288" t="s">
        <v>2875</v>
      </c>
    </row>
    <row r="1769" spans="2:6">
      <c r="B1769" s="286">
        <v>42746.812395833003</v>
      </c>
      <c r="C1769" s="287">
        <v>100</v>
      </c>
      <c r="D1769" s="162">
        <f t="shared" si="27"/>
        <v>5</v>
      </c>
      <c r="E1769" s="287">
        <v>95</v>
      </c>
      <c r="F1769" s="288" t="s">
        <v>2876</v>
      </c>
    </row>
    <row r="1770" spans="2:6">
      <c r="B1770" s="286">
        <v>42746.812777778003</v>
      </c>
      <c r="C1770" s="287">
        <v>50</v>
      </c>
      <c r="D1770" s="162">
        <f t="shared" si="27"/>
        <v>2.5</v>
      </c>
      <c r="E1770" s="287">
        <v>47.5</v>
      </c>
      <c r="F1770" s="288" t="s">
        <v>2877</v>
      </c>
    </row>
    <row r="1771" spans="2:6">
      <c r="B1771" s="286">
        <v>42746.813576389002</v>
      </c>
      <c r="C1771" s="287">
        <v>50</v>
      </c>
      <c r="D1771" s="162">
        <f t="shared" si="27"/>
        <v>2.5</v>
      </c>
      <c r="E1771" s="287">
        <v>47.5</v>
      </c>
      <c r="F1771" s="288" t="s">
        <v>2878</v>
      </c>
    </row>
    <row r="1772" spans="2:6">
      <c r="B1772" s="286">
        <v>42746.813831018997</v>
      </c>
      <c r="C1772" s="287">
        <v>50</v>
      </c>
      <c r="D1772" s="162">
        <f t="shared" si="27"/>
        <v>2.5</v>
      </c>
      <c r="E1772" s="287">
        <v>47.5</v>
      </c>
      <c r="F1772" s="288" t="s">
        <v>2879</v>
      </c>
    </row>
    <row r="1773" spans="2:6">
      <c r="B1773" s="286">
        <v>42746.814027777997</v>
      </c>
      <c r="C1773" s="287">
        <v>50</v>
      </c>
      <c r="D1773" s="162">
        <f t="shared" si="27"/>
        <v>2.5</v>
      </c>
      <c r="E1773" s="287">
        <v>47.5</v>
      </c>
      <c r="F1773" s="288" t="s">
        <v>2200</v>
      </c>
    </row>
    <row r="1774" spans="2:6">
      <c r="B1774" s="286">
        <v>42746.815023148003</v>
      </c>
      <c r="C1774" s="287">
        <v>50</v>
      </c>
      <c r="D1774" s="162">
        <f t="shared" si="27"/>
        <v>2.5</v>
      </c>
      <c r="E1774" s="287">
        <v>47.5</v>
      </c>
      <c r="F1774" s="288" t="s">
        <v>2880</v>
      </c>
    </row>
    <row r="1775" spans="2:6">
      <c r="B1775" s="286">
        <v>42746.815127315</v>
      </c>
      <c r="C1775" s="287">
        <v>50</v>
      </c>
      <c r="D1775" s="162">
        <f t="shared" si="27"/>
        <v>2.5</v>
      </c>
      <c r="E1775" s="287">
        <v>47.5</v>
      </c>
      <c r="F1775" s="288" t="s">
        <v>2881</v>
      </c>
    </row>
    <row r="1776" spans="2:6">
      <c r="B1776" s="286">
        <v>42746.815347222</v>
      </c>
      <c r="C1776" s="287">
        <v>50</v>
      </c>
      <c r="D1776" s="162">
        <f t="shared" si="27"/>
        <v>2.5</v>
      </c>
      <c r="E1776" s="287">
        <v>47.5</v>
      </c>
      <c r="F1776" s="288" t="s">
        <v>2882</v>
      </c>
    </row>
    <row r="1777" spans="2:6">
      <c r="B1777" s="286">
        <v>42746.815578704001</v>
      </c>
      <c r="C1777" s="287">
        <v>50</v>
      </c>
      <c r="D1777" s="162">
        <f t="shared" si="27"/>
        <v>2.5</v>
      </c>
      <c r="E1777" s="287">
        <v>47.5</v>
      </c>
      <c r="F1777" s="288" t="s">
        <v>2883</v>
      </c>
    </row>
    <row r="1778" spans="2:6">
      <c r="B1778" s="286">
        <v>42746.815891204002</v>
      </c>
      <c r="C1778" s="287">
        <v>50</v>
      </c>
      <c r="D1778" s="162">
        <f t="shared" si="27"/>
        <v>3.5</v>
      </c>
      <c r="E1778" s="287">
        <v>46.5</v>
      </c>
      <c r="F1778" s="288" t="s">
        <v>2884</v>
      </c>
    </row>
    <row r="1779" spans="2:6">
      <c r="B1779" s="286">
        <v>42746.816006943998</v>
      </c>
      <c r="C1779" s="287">
        <v>100</v>
      </c>
      <c r="D1779" s="162">
        <f t="shared" si="27"/>
        <v>4.9500000000000028</v>
      </c>
      <c r="E1779" s="287">
        <v>95.05</v>
      </c>
      <c r="F1779" s="288" t="s">
        <v>2885</v>
      </c>
    </row>
    <row r="1780" spans="2:6">
      <c r="B1780" s="286">
        <v>42746.816041667</v>
      </c>
      <c r="C1780" s="287">
        <v>160</v>
      </c>
      <c r="D1780" s="162">
        <f t="shared" si="27"/>
        <v>8</v>
      </c>
      <c r="E1780" s="287">
        <v>152</v>
      </c>
      <c r="F1780" s="288" t="s">
        <v>1812</v>
      </c>
    </row>
    <row r="1781" spans="2:6">
      <c r="B1781" s="286">
        <v>42746.816527777999</v>
      </c>
      <c r="C1781" s="287">
        <v>50</v>
      </c>
      <c r="D1781" s="162">
        <f t="shared" si="27"/>
        <v>2.5</v>
      </c>
      <c r="E1781" s="287">
        <v>47.5</v>
      </c>
      <c r="F1781" s="288" t="s">
        <v>2886</v>
      </c>
    </row>
    <row r="1782" spans="2:6">
      <c r="B1782" s="286">
        <v>42746.816990740997</v>
      </c>
      <c r="C1782" s="287">
        <v>199</v>
      </c>
      <c r="D1782" s="162">
        <f t="shared" si="27"/>
        <v>9.9499999999999886</v>
      </c>
      <c r="E1782" s="287">
        <v>189.05</v>
      </c>
      <c r="F1782" s="288" t="s">
        <v>2887</v>
      </c>
    </row>
    <row r="1783" spans="2:6">
      <c r="B1783" s="286">
        <v>42746.817094906997</v>
      </c>
      <c r="C1783" s="287">
        <v>50</v>
      </c>
      <c r="D1783" s="162">
        <f t="shared" si="27"/>
        <v>2.5</v>
      </c>
      <c r="E1783" s="287">
        <v>47.5</v>
      </c>
      <c r="F1783" s="288" t="s">
        <v>2888</v>
      </c>
    </row>
    <row r="1784" spans="2:6">
      <c r="B1784" s="286">
        <v>42746.817407406998</v>
      </c>
      <c r="C1784" s="287">
        <v>50</v>
      </c>
      <c r="D1784" s="162">
        <f t="shared" si="27"/>
        <v>2.5</v>
      </c>
      <c r="E1784" s="287">
        <v>47.5</v>
      </c>
      <c r="F1784" s="288" t="s">
        <v>2889</v>
      </c>
    </row>
    <row r="1785" spans="2:6">
      <c r="B1785" s="286">
        <v>42746.817708333001</v>
      </c>
      <c r="C1785" s="287">
        <v>50</v>
      </c>
      <c r="D1785" s="162">
        <f t="shared" si="27"/>
        <v>2.5</v>
      </c>
      <c r="E1785" s="287">
        <v>47.5</v>
      </c>
      <c r="F1785" s="288" t="s">
        <v>2890</v>
      </c>
    </row>
    <row r="1786" spans="2:6">
      <c r="B1786" s="286">
        <v>42746.818761574003</v>
      </c>
      <c r="C1786" s="287">
        <v>500</v>
      </c>
      <c r="D1786" s="162">
        <f t="shared" si="27"/>
        <v>24.75</v>
      </c>
      <c r="E1786" s="287">
        <v>475.25</v>
      </c>
      <c r="F1786" s="288" t="s">
        <v>2465</v>
      </c>
    </row>
    <row r="1787" spans="2:6">
      <c r="B1787" s="286">
        <v>42746.818912037001</v>
      </c>
      <c r="C1787" s="287">
        <v>50</v>
      </c>
      <c r="D1787" s="162">
        <f t="shared" si="27"/>
        <v>2.4799999999999969</v>
      </c>
      <c r="E1787" s="287">
        <v>47.52</v>
      </c>
      <c r="F1787" s="288" t="s">
        <v>1933</v>
      </c>
    </row>
    <row r="1788" spans="2:6">
      <c r="B1788" s="286">
        <v>42746.819247685002</v>
      </c>
      <c r="C1788" s="287">
        <v>50</v>
      </c>
      <c r="D1788" s="162">
        <f t="shared" si="27"/>
        <v>2.5</v>
      </c>
      <c r="E1788" s="287">
        <v>47.5</v>
      </c>
      <c r="F1788" s="288" t="s">
        <v>2891</v>
      </c>
    </row>
    <row r="1789" spans="2:6">
      <c r="B1789" s="286">
        <v>42746.819537037001</v>
      </c>
      <c r="C1789" s="287">
        <v>50</v>
      </c>
      <c r="D1789" s="162">
        <f t="shared" si="27"/>
        <v>2.5</v>
      </c>
      <c r="E1789" s="287">
        <v>47.5</v>
      </c>
      <c r="F1789" s="288" t="s">
        <v>2892</v>
      </c>
    </row>
    <row r="1790" spans="2:6">
      <c r="B1790" s="286">
        <v>42746.819803241</v>
      </c>
      <c r="C1790" s="287">
        <v>50</v>
      </c>
      <c r="D1790" s="162">
        <f t="shared" si="27"/>
        <v>2.5</v>
      </c>
      <c r="E1790" s="287">
        <v>47.5</v>
      </c>
      <c r="F1790" s="288" t="s">
        <v>2716</v>
      </c>
    </row>
    <row r="1791" spans="2:6">
      <c r="B1791" s="286">
        <v>42746.819976851999</v>
      </c>
      <c r="C1791" s="287">
        <v>50</v>
      </c>
      <c r="D1791" s="162">
        <f t="shared" si="27"/>
        <v>2.4799999999999969</v>
      </c>
      <c r="E1791" s="287">
        <v>47.52</v>
      </c>
      <c r="F1791" s="288" t="s">
        <v>2893</v>
      </c>
    </row>
    <row r="1792" spans="2:6">
      <c r="B1792" s="286">
        <v>42746.820243055998</v>
      </c>
      <c r="C1792" s="287">
        <v>50</v>
      </c>
      <c r="D1792" s="162">
        <f t="shared" si="27"/>
        <v>2.5</v>
      </c>
      <c r="E1792" s="287">
        <v>47.5</v>
      </c>
      <c r="F1792" s="288" t="s">
        <v>2894</v>
      </c>
    </row>
    <row r="1793" spans="2:6">
      <c r="B1793" s="286">
        <v>42746.820416666997</v>
      </c>
      <c r="C1793" s="287">
        <v>500</v>
      </c>
      <c r="D1793" s="162">
        <f t="shared" si="27"/>
        <v>25</v>
      </c>
      <c r="E1793" s="287">
        <v>475</v>
      </c>
      <c r="F1793" s="288" t="s">
        <v>1385</v>
      </c>
    </row>
    <row r="1794" spans="2:6">
      <c r="B1794" s="286">
        <v>42746.821527777996</v>
      </c>
      <c r="C1794" s="287">
        <v>50</v>
      </c>
      <c r="D1794" s="162">
        <f t="shared" si="27"/>
        <v>2.5</v>
      </c>
      <c r="E1794" s="287">
        <v>47.5</v>
      </c>
      <c r="F1794" s="288" t="s">
        <v>2895</v>
      </c>
    </row>
    <row r="1795" spans="2:6">
      <c r="B1795" s="286">
        <v>42746.822939815</v>
      </c>
      <c r="C1795" s="287">
        <v>50</v>
      </c>
      <c r="D1795" s="162">
        <f t="shared" si="27"/>
        <v>2.5</v>
      </c>
      <c r="E1795" s="287">
        <v>47.5</v>
      </c>
      <c r="F1795" s="288" t="s">
        <v>2896</v>
      </c>
    </row>
    <row r="1796" spans="2:6">
      <c r="B1796" s="286">
        <v>42746.823842593003</v>
      </c>
      <c r="C1796" s="287">
        <v>50</v>
      </c>
      <c r="D1796" s="162">
        <f t="shared" si="27"/>
        <v>2.5</v>
      </c>
      <c r="E1796" s="287">
        <v>47.5</v>
      </c>
      <c r="F1796" s="288" t="s">
        <v>2889</v>
      </c>
    </row>
    <row r="1797" spans="2:6">
      <c r="B1797" s="286">
        <v>42746.824363426</v>
      </c>
      <c r="C1797" s="287">
        <v>50</v>
      </c>
      <c r="D1797" s="162">
        <f t="shared" si="27"/>
        <v>2.5</v>
      </c>
      <c r="E1797" s="287">
        <v>47.5</v>
      </c>
      <c r="F1797" s="288" t="s">
        <v>2897</v>
      </c>
    </row>
    <row r="1798" spans="2:6">
      <c r="B1798" s="286">
        <v>42746.824548611003</v>
      </c>
      <c r="C1798" s="287">
        <v>50</v>
      </c>
      <c r="D1798" s="162">
        <f t="shared" ref="D1798:D1861" si="28">SUM(C1798-E1798)</f>
        <v>2.5</v>
      </c>
      <c r="E1798" s="287">
        <v>47.5</v>
      </c>
      <c r="F1798" s="288" t="s">
        <v>2898</v>
      </c>
    </row>
    <row r="1799" spans="2:6">
      <c r="B1799" s="286">
        <v>42746.824837963002</v>
      </c>
      <c r="C1799" s="287">
        <v>50</v>
      </c>
      <c r="D1799" s="162">
        <f t="shared" si="28"/>
        <v>2.5</v>
      </c>
      <c r="E1799" s="287">
        <v>47.5</v>
      </c>
      <c r="F1799" s="288" t="s">
        <v>2899</v>
      </c>
    </row>
    <row r="1800" spans="2:6">
      <c r="B1800" s="286">
        <v>42746.825162036999</v>
      </c>
      <c r="C1800" s="287">
        <v>50</v>
      </c>
      <c r="D1800" s="162">
        <f t="shared" si="28"/>
        <v>2.5</v>
      </c>
      <c r="E1800" s="287">
        <v>47.5</v>
      </c>
      <c r="F1800" s="288" t="s">
        <v>2900</v>
      </c>
    </row>
    <row r="1801" spans="2:6">
      <c r="B1801" s="286">
        <v>42746.827025462997</v>
      </c>
      <c r="C1801" s="287">
        <v>50</v>
      </c>
      <c r="D1801" s="162">
        <f t="shared" si="28"/>
        <v>2.5</v>
      </c>
      <c r="E1801" s="287">
        <v>47.5</v>
      </c>
      <c r="F1801" s="288" t="s">
        <v>2900</v>
      </c>
    </row>
    <row r="1802" spans="2:6">
      <c r="B1802" s="286">
        <v>42746.827476851999</v>
      </c>
      <c r="C1802" s="287">
        <v>50</v>
      </c>
      <c r="D1802" s="162">
        <f t="shared" si="28"/>
        <v>2.5</v>
      </c>
      <c r="E1802" s="287">
        <v>47.5</v>
      </c>
      <c r="F1802" s="288" t="s">
        <v>2901</v>
      </c>
    </row>
    <row r="1803" spans="2:6">
      <c r="B1803" s="286">
        <v>42746.829849537004</v>
      </c>
      <c r="C1803" s="287">
        <v>50</v>
      </c>
      <c r="D1803" s="162">
        <f t="shared" si="28"/>
        <v>2.5</v>
      </c>
      <c r="E1803" s="287">
        <v>47.5</v>
      </c>
      <c r="F1803" s="288" t="s">
        <v>2902</v>
      </c>
    </row>
    <row r="1804" spans="2:6">
      <c r="B1804" s="286">
        <v>42746.830729166999</v>
      </c>
      <c r="C1804" s="287">
        <v>50</v>
      </c>
      <c r="D1804" s="162">
        <f t="shared" si="28"/>
        <v>2.5</v>
      </c>
      <c r="E1804" s="287">
        <v>47.5</v>
      </c>
      <c r="F1804" s="288" t="s">
        <v>2903</v>
      </c>
    </row>
    <row r="1805" spans="2:6">
      <c r="B1805" s="286">
        <v>42746.831527777998</v>
      </c>
      <c r="C1805" s="287">
        <v>50</v>
      </c>
      <c r="D1805" s="162">
        <f t="shared" si="28"/>
        <v>3.5</v>
      </c>
      <c r="E1805" s="287">
        <v>46.5</v>
      </c>
      <c r="F1805" s="288" t="s">
        <v>2904</v>
      </c>
    </row>
    <row r="1806" spans="2:6">
      <c r="B1806" s="286">
        <v>42746.833113426001</v>
      </c>
      <c r="C1806" s="287">
        <v>500</v>
      </c>
      <c r="D1806" s="162">
        <f t="shared" si="28"/>
        <v>25</v>
      </c>
      <c r="E1806" s="287">
        <v>475</v>
      </c>
      <c r="F1806" s="288" t="s">
        <v>2905</v>
      </c>
    </row>
    <row r="1807" spans="2:6">
      <c r="B1807" s="286">
        <v>42746.833263888999</v>
      </c>
      <c r="C1807" s="287">
        <v>50</v>
      </c>
      <c r="D1807" s="162">
        <f t="shared" si="28"/>
        <v>2.5</v>
      </c>
      <c r="E1807" s="287">
        <v>47.5</v>
      </c>
      <c r="F1807" s="288" t="s">
        <v>2906</v>
      </c>
    </row>
    <row r="1808" spans="2:6">
      <c r="B1808" s="286">
        <v>42746.833877315003</v>
      </c>
      <c r="C1808" s="287">
        <v>50</v>
      </c>
      <c r="D1808" s="162">
        <f t="shared" si="28"/>
        <v>2.5</v>
      </c>
      <c r="E1808" s="287">
        <v>47.5</v>
      </c>
      <c r="F1808" s="288" t="s">
        <v>2907</v>
      </c>
    </row>
    <row r="1809" spans="2:6">
      <c r="B1809" s="286">
        <v>42746.834236110997</v>
      </c>
      <c r="C1809" s="287">
        <v>50</v>
      </c>
      <c r="D1809" s="162">
        <f t="shared" si="28"/>
        <v>2.5</v>
      </c>
      <c r="E1809" s="287">
        <v>47.5</v>
      </c>
      <c r="F1809" s="288" t="s">
        <v>2908</v>
      </c>
    </row>
    <row r="1810" spans="2:6">
      <c r="B1810" s="286">
        <v>42746.834328703997</v>
      </c>
      <c r="C1810" s="287">
        <v>50</v>
      </c>
      <c r="D1810" s="162">
        <f t="shared" si="28"/>
        <v>2.5</v>
      </c>
      <c r="E1810" s="287">
        <v>47.5</v>
      </c>
      <c r="F1810" s="288" t="s">
        <v>2909</v>
      </c>
    </row>
    <row r="1811" spans="2:6">
      <c r="B1811" s="286">
        <v>42746.834861110998</v>
      </c>
      <c r="C1811" s="287">
        <v>50</v>
      </c>
      <c r="D1811" s="162">
        <f t="shared" si="28"/>
        <v>2.5</v>
      </c>
      <c r="E1811" s="287">
        <v>47.5</v>
      </c>
      <c r="F1811" s="288" t="s">
        <v>2910</v>
      </c>
    </row>
    <row r="1812" spans="2:6">
      <c r="B1812" s="286">
        <v>42746.835208333003</v>
      </c>
      <c r="C1812" s="287">
        <v>50</v>
      </c>
      <c r="D1812" s="162">
        <f t="shared" si="28"/>
        <v>2.5</v>
      </c>
      <c r="E1812" s="287">
        <v>47.5</v>
      </c>
      <c r="F1812" s="288" t="s">
        <v>2911</v>
      </c>
    </row>
    <row r="1813" spans="2:6">
      <c r="B1813" s="286">
        <v>42746.835451389001</v>
      </c>
      <c r="C1813" s="287">
        <v>50</v>
      </c>
      <c r="D1813" s="162">
        <f t="shared" si="28"/>
        <v>2.4799999999999969</v>
      </c>
      <c r="E1813" s="287">
        <v>47.52</v>
      </c>
      <c r="F1813" s="288" t="s">
        <v>2912</v>
      </c>
    </row>
    <row r="1814" spans="2:6">
      <c r="B1814" s="286">
        <v>42746.835902778002</v>
      </c>
      <c r="C1814" s="287">
        <v>50</v>
      </c>
      <c r="D1814" s="162">
        <f t="shared" si="28"/>
        <v>3.5</v>
      </c>
      <c r="E1814" s="287">
        <v>46.5</v>
      </c>
      <c r="F1814" s="288" t="s">
        <v>2913</v>
      </c>
    </row>
    <row r="1815" spans="2:6">
      <c r="B1815" s="286">
        <v>42746.836122685003</v>
      </c>
      <c r="C1815" s="287">
        <v>50</v>
      </c>
      <c r="D1815" s="162">
        <f t="shared" si="28"/>
        <v>2.4799999999999969</v>
      </c>
      <c r="E1815" s="287">
        <v>47.52</v>
      </c>
      <c r="F1815" s="288" t="s">
        <v>2914</v>
      </c>
    </row>
    <row r="1816" spans="2:6">
      <c r="B1816" s="286">
        <v>42746.836168980997</v>
      </c>
      <c r="C1816" s="287">
        <v>50</v>
      </c>
      <c r="D1816" s="162">
        <f t="shared" si="28"/>
        <v>2.5</v>
      </c>
      <c r="E1816" s="287">
        <v>47.5</v>
      </c>
      <c r="F1816" s="288" t="s">
        <v>2915</v>
      </c>
    </row>
    <row r="1817" spans="2:6">
      <c r="B1817" s="286">
        <v>42746.83625</v>
      </c>
      <c r="C1817" s="287">
        <v>50</v>
      </c>
      <c r="D1817" s="162">
        <f t="shared" si="28"/>
        <v>3.5</v>
      </c>
      <c r="E1817" s="287">
        <v>46.5</v>
      </c>
      <c r="F1817" s="288" t="s">
        <v>2913</v>
      </c>
    </row>
    <row r="1818" spans="2:6">
      <c r="B1818" s="286">
        <v>42746.836261573997</v>
      </c>
      <c r="C1818" s="287">
        <v>50</v>
      </c>
      <c r="D1818" s="162">
        <f t="shared" si="28"/>
        <v>3.5</v>
      </c>
      <c r="E1818" s="287">
        <v>46.5</v>
      </c>
      <c r="F1818" s="288" t="s">
        <v>2916</v>
      </c>
    </row>
    <row r="1819" spans="2:6">
      <c r="B1819" s="286">
        <v>42746.836365741001</v>
      </c>
      <c r="C1819" s="287">
        <v>50</v>
      </c>
      <c r="D1819" s="162">
        <f t="shared" si="28"/>
        <v>2.5</v>
      </c>
      <c r="E1819" s="287">
        <v>47.5</v>
      </c>
      <c r="F1819" s="288" t="s">
        <v>2915</v>
      </c>
    </row>
    <row r="1820" spans="2:6">
      <c r="B1820" s="286">
        <v>42746.836863425997</v>
      </c>
      <c r="C1820" s="287">
        <v>50</v>
      </c>
      <c r="D1820" s="162">
        <f t="shared" si="28"/>
        <v>2.4799999999999969</v>
      </c>
      <c r="E1820" s="287">
        <v>47.52</v>
      </c>
      <c r="F1820" s="288" t="s">
        <v>1989</v>
      </c>
    </row>
    <row r="1821" spans="2:6">
      <c r="B1821" s="286">
        <v>42746.836979166997</v>
      </c>
      <c r="C1821" s="287">
        <v>50</v>
      </c>
      <c r="D1821" s="162">
        <f t="shared" si="28"/>
        <v>2.5</v>
      </c>
      <c r="E1821" s="287">
        <v>47.5</v>
      </c>
      <c r="F1821" s="288" t="s">
        <v>2917</v>
      </c>
    </row>
    <row r="1822" spans="2:6">
      <c r="B1822" s="286">
        <v>42746.837118055999</v>
      </c>
      <c r="C1822" s="287">
        <v>50</v>
      </c>
      <c r="D1822" s="162">
        <f t="shared" si="28"/>
        <v>2.5</v>
      </c>
      <c r="E1822" s="287">
        <v>47.5</v>
      </c>
      <c r="F1822" s="288" t="s">
        <v>2918</v>
      </c>
    </row>
    <row r="1823" spans="2:6">
      <c r="B1823" s="286">
        <v>42746.837303241002</v>
      </c>
      <c r="C1823" s="287">
        <v>50</v>
      </c>
      <c r="D1823" s="162">
        <f t="shared" si="28"/>
        <v>2.5</v>
      </c>
      <c r="E1823" s="287">
        <v>47.5</v>
      </c>
      <c r="F1823" s="288" t="s">
        <v>2641</v>
      </c>
    </row>
    <row r="1824" spans="2:6">
      <c r="B1824" s="286">
        <v>42746.837511573998</v>
      </c>
      <c r="C1824" s="287">
        <v>100</v>
      </c>
      <c r="D1824" s="162">
        <f t="shared" si="28"/>
        <v>5</v>
      </c>
      <c r="E1824" s="287">
        <v>95</v>
      </c>
      <c r="F1824" s="288" t="s">
        <v>2919</v>
      </c>
    </row>
    <row r="1825" spans="2:6">
      <c r="B1825" s="286">
        <v>42746.837673611</v>
      </c>
      <c r="C1825" s="287">
        <v>100</v>
      </c>
      <c r="D1825" s="162">
        <f t="shared" si="28"/>
        <v>5</v>
      </c>
      <c r="E1825" s="287">
        <v>95</v>
      </c>
      <c r="F1825" s="288" t="s">
        <v>2920</v>
      </c>
    </row>
    <row r="1826" spans="2:6">
      <c r="B1826" s="286">
        <v>42746.837754630003</v>
      </c>
      <c r="C1826" s="287">
        <v>50</v>
      </c>
      <c r="D1826" s="162">
        <f t="shared" si="28"/>
        <v>2.5</v>
      </c>
      <c r="E1826" s="287">
        <v>47.5</v>
      </c>
      <c r="F1826" s="288" t="s">
        <v>2921</v>
      </c>
    </row>
    <row r="1827" spans="2:6">
      <c r="B1827" s="286">
        <v>42746.838043980999</v>
      </c>
      <c r="C1827" s="287">
        <v>50</v>
      </c>
      <c r="D1827" s="162">
        <f t="shared" si="28"/>
        <v>2.5</v>
      </c>
      <c r="E1827" s="287">
        <v>47.5</v>
      </c>
      <c r="F1827" s="288" t="s">
        <v>2922</v>
      </c>
    </row>
    <row r="1828" spans="2:6">
      <c r="B1828" s="286">
        <v>42746.838136573999</v>
      </c>
      <c r="C1828" s="287">
        <v>50</v>
      </c>
      <c r="D1828" s="162">
        <f t="shared" si="28"/>
        <v>3.5</v>
      </c>
      <c r="E1828" s="287">
        <v>46.5</v>
      </c>
      <c r="F1828" s="288" t="s">
        <v>2923</v>
      </c>
    </row>
    <row r="1829" spans="2:6">
      <c r="B1829" s="286">
        <v>42746.838993056001</v>
      </c>
      <c r="C1829" s="287">
        <v>50</v>
      </c>
      <c r="D1829" s="162">
        <f t="shared" si="28"/>
        <v>2.5</v>
      </c>
      <c r="E1829" s="287">
        <v>47.5</v>
      </c>
      <c r="F1829" s="288" t="s">
        <v>2924</v>
      </c>
    </row>
    <row r="1830" spans="2:6">
      <c r="B1830" s="286">
        <v>42746.839409722001</v>
      </c>
      <c r="C1830" s="287">
        <v>50</v>
      </c>
      <c r="D1830" s="162">
        <f t="shared" si="28"/>
        <v>2.5</v>
      </c>
      <c r="E1830" s="287">
        <v>47.5</v>
      </c>
      <c r="F1830" s="288" t="s">
        <v>1866</v>
      </c>
    </row>
    <row r="1831" spans="2:6">
      <c r="B1831" s="286">
        <v>42746.839537036998</v>
      </c>
      <c r="C1831" s="287">
        <v>50</v>
      </c>
      <c r="D1831" s="162">
        <f t="shared" si="28"/>
        <v>2.5</v>
      </c>
      <c r="E1831" s="287">
        <v>47.5</v>
      </c>
      <c r="F1831" s="288" t="s">
        <v>2925</v>
      </c>
    </row>
    <row r="1832" spans="2:6">
      <c r="B1832" s="286">
        <v>42746.840613426</v>
      </c>
      <c r="C1832" s="287">
        <v>50</v>
      </c>
      <c r="D1832" s="162">
        <f t="shared" si="28"/>
        <v>2.5</v>
      </c>
      <c r="E1832" s="287">
        <v>47.5</v>
      </c>
      <c r="F1832" s="288" t="s">
        <v>2926</v>
      </c>
    </row>
    <row r="1833" spans="2:6">
      <c r="B1833" s="286">
        <v>42746.840636574001</v>
      </c>
      <c r="C1833" s="287">
        <v>50</v>
      </c>
      <c r="D1833" s="162">
        <f t="shared" si="28"/>
        <v>2.5</v>
      </c>
      <c r="E1833" s="287">
        <v>47.5</v>
      </c>
      <c r="F1833" s="288" t="s">
        <v>2927</v>
      </c>
    </row>
    <row r="1834" spans="2:6">
      <c r="B1834" s="286">
        <v>42746.840706019</v>
      </c>
      <c r="C1834" s="287">
        <v>50</v>
      </c>
      <c r="D1834" s="162">
        <f t="shared" si="28"/>
        <v>2.5</v>
      </c>
      <c r="E1834" s="287">
        <v>47.5</v>
      </c>
      <c r="F1834" s="288" t="s">
        <v>2928</v>
      </c>
    </row>
    <row r="1835" spans="2:6">
      <c r="B1835" s="286">
        <v>42746.840925926001</v>
      </c>
      <c r="C1835" s="287">
        <v>200</v>
      </c>
      <c r="D1835" s="162">
        <f t="shared" si="28"/>
        <v>10</v>
      </c>
      <c r="E1835" s="287">
        <v>190</v>
      </c>
      <c r="F1835" s="288" t="s">
        <v>2213</v>
      </c>
    </row>
    <row r="1836" spans="2:6">
      <c r="B1836" s="286">
        <v>42746.842002315003</v>
      </c>
      <c r="C1836" s="287">
        <v>50</v>
      </c>
      <c r="D1836" s="162">
        <f t="shared" si="28"/>
        <v>2.5</v>
      </c>
      <c r="E1836" s="287">
        <v>47.5</v>
      </c>
      <c r="F1836" s="288" t="s">
        <v>2929</v>
      </c>
    </row>
    <row r="1837" spans="2:6">
      <c r="B1837" s="286">
        <v>42746.842118056004</v>
      </c>
      <c r="C1837" s="287">
        <v>50</v>
      </c>
      <c r="D1837" s="162">
        <f t="shared" si="28"/>
        <v>2.5</v>
      </c>
      <c r="E1837" s="287">
        <v>47.5</v>
      </c>
      <c r="F1837" s="288" t="s">
        <v>2930</v>
      </c>
    </row>
    <row r="1838" spans="2:6">
      <c r="B1838" s="286">
        <v>42746.843368055997</v>
      </c>
      <c r="C1838" s="287">
        <v>50</v>
      </c>
      <c r="D1838" s="162">
        <f t="shared" si="28"/>
        <v>2.5</v>
      </c>
      <c r="E1838" s="287">
        <v>47.5</v>
      </c>
      <c r="F1838" s="288" t="s">
        <v>2931</v>
      </c>
    </row>
    <row r="1839" spans="2:6">
      <c r="B1839" s="286">
        <v>42746.843865741001</v>
      </c>
      <c r="C1839" s="287">
        <v>50</v>
      </c>
      <c r="D1839" s="162">
        <f t="shared" si="28"/>
        <v>2.4799999999999969</v>
      </c>
      <c r="E1839" s="287">
        <v>47.52</v>
      </c>
      <c r="F1839" s="288" t="s">
        <v>2932</v>
      </c>
    </row>
    <row r="1840" spans="2:6">
      <c r="B1840" s="286">
        <v>42746.843888889001</v>
      </c>
      <c r="C1840" s="287">
        <v>50</v>
      </c>
      <c r="D1840" s="162">
        <f t="shared" si="28"/>
        <v>2.5</v>
      </c>
      <c r="E1840" s="287">
        <v>47.5</v>
      </c>
      <c r="F1840" s="288" t="s">
        <v>2933</v>
      </c>
    </row>
    <row r="1841" spans="2:6">
      <c r="B1841" s="286">
        <v>42746.843900462998</v>
      </c>
      <c r="C1841" s="287">
        <v>50</v>
      </c>
      <c r="D1841" s="162">
        <f t="shared" si="28"/>
        <v>2.5</v>
      </c>
      <c r="E1841" s="287">
        <v>47.5</v>
      </c>
      <c r="F1841" s="288" t="s">
        <v>2076</v>
      </c>
    </row>
    <row r="1842" spans="2:6">
      <c r="B1842" s="286">
        <v>42746.844259259</v>
      </c>
      <c r="C1842" s="287">
        <v>50</v>
      </c>
      <c r="D1842" s="162">
        <f t="shared" si="28"/>
        <v>2.5</v>
      </c>
      <c r="E1842" s="287">
        <v>47.5</v>
      </c>
      <c r="F1842" s="288" t="s">
        <v>2934</v>
      </c>
    </row>
    <row r="1843" spans="2:6">
      <c r="B1843" s="286">
        <v>42746.844502314998</v>
      </c>
      <c r="C1843" s="287">
        <v>50</v>
      </c>
      <c r="D1843" s="162">
        <f t="shared" si="28"/>
        <v>2.5</v>
      </c>
      <c r="E1843" s="287">
        <v>47.5</v>
      </c>
      <c r="F1843" s="288" t="s">
        <v>2935</v>
      </c>
    </row>
    <row r="1844" spans="2:6">
      <c r="B1844" s="286">
        <v>42746.844548610999</v>
      </c>
      <c r="C1844" s="287">
        <v>30</v>
      </c>
      <c r="D1844" s="162">
        <f t="shared" si="28"/>
        <v>1.5</v>
      </c>
      <c r="E1844" s="287">
        <v>28.5</v>
      </c>
      <c r="F1844" s="288" t="s">
        <v>2936</v>
      </c>
    </row>
    <row r="1845" spans="2:6">
      <c r="B1845" s="286">
        <v>42746.845034721999</v>
      </c>
      <c r="C1845" s="287">
        <v>50</v>
      </c>
      <c r="D1845" s="162">
        <f t="shared" si="28"/>
        <v>2.5</v>
      </c>
      <c r="E1845" s="287">
        <v>47.5</v>
      </c>
      <c r="F1845" s="288" t="s">
        <v>2937</v>
      </c>
    </row>
    <row r="1846" spans="2:6">
      <c r="B1846" s="286">
        <v>42746.845312500001</v>
      </c>
      <c r="C1846" s="287">
        <v>50</v>
      </c>
      <c r="D1846" s="162">
        <f t="shared" si="28"/>
        <v>2.5</v>
      </c>
      <c r="E1846" s="287">
        <v>47.5</v>
      </c>
      <c r="F1846" s="288" t="s">
        <v>2300</v>
      </c>
    </row>
    <row r="1847" spans="2:6">
      <c r="B1847" s="286">
        <v>42746.845949073999</v>
      </c>
      <c r="C1847" s="287">
        <v>50</v>
      </c>
      <c r="D1847" s="162">
        <f t="shared" si="28"/>
        <v>2.5</v>
      </c>
      <c r="E1847" s="287">
        <v>47.5</v>
      </c>
      <c r="F1847" s="288" t="s">
        <v>2938</v>
      </c>
    </row>
    <row r="1848" spans="2:6">
      <c r="B1848" s="286">
        <v>42746.848344906997</v>
      </c>
      <c r="C1848" s="287">
        <v>50</v>
      </c>
      <c r="D1848" s="162">
        <f t="shared" si="28"/>
        <v>2.5</v>
      </c>
      <c r="E1848" s="287">
        <v>47.5</v>
      </c>
      <c r="F1848" s="288" t="s">
        <v>2939</v>
      </c>
    </row>
    <row r="1849" spans="2:6">
      <c r="B1849" s="286">
        <v>42746.849108795999</v>
      </c>
      <c r="C1849" s="287">
        <v>50</v>
      </c>
      <c r="D1849" s="162">
        <f t="shared" si="28"/>
        <v>2.5</v>
      </c>
      <c r="E1849" s="287">
        <v>47.5</v>
      </c>
      <c r="F1849" s="288" t="s">
        <v>2940</v>
      </c>
    </row>
    <row r="1850" spans="2:6">
      <c r="B1850" s="286">
        <v>42746.849583333002</v>
      </c>
      <c r="C1850" s="287">
        <v>50</v>
      </c>
      <c r="D1850" s="162">
        <f t="shared" si="28"/>
        <v>2.4799999999999969</v>
      </c>
      <c r="E1850" s="287">
        <v>47.52</v>
      </c>
      <c r="F1850" s="288" t="s">
        <v>2941</v>
      </c>
    </row>
    <row r="1851" spans="2:6">
      <c r="B1851" s="286">
        <v>42746.849791667002</v>
      </c>
      <c r="C1851" s="287">
        <v>50</v>
      </c>
      <c r="D1851" s="162">
        <f t="shared" si="28"/>
        <v>2.5</v>
      </c>
      <c r="E1851" s="287">
        <v>47.5</v>
      </c>
      <c r="F1851" s="288" t="s">
        <v>2942</v>
      </c>
    </row>
    <row r="1852" spans="2:6">
      <c r="B1852" s="286">
        <v>42746.849849537</v>
      </c>
      <c r="C1852" s="287">
        <v>50</v>
      </c>
      <c r="D1852" s="162">
        <f t="shared" si="28"/>
        <v>2.5</v>
      </c>
      <c r="E1852" s="287">
        <v>47.5</v>
      </c>
      <c r="F1852" s="288" t="s">
        <v>1536</v>
      </c>
    </row>
    <row r="1853" spans="2:6">
      <c r="B1853" s="286">
        <v>42746.850081019002</v>
      </c>
      <c r="C1853" s="287">
        <v>50</v>
      </c>
      <c r="D1853" s="162">
        <f t="shared" si="28"/>
        <v>2.4799999999999969</v>
      </c>
      <c r="E1853" s="287">
        <v>47.52</v>
      </c>
      <c r="F1853" s="288" t="s">
        <v>2943</v>
      </c>
    </row>
    <row r="1854" spans="2:6">
      <c r="B1854" s="286">
        <v>42746.852187500001</v>
      </c>
      <c r="C1854" s="287">
        <v>50</v>
      </c>
      <c r="D1854" s="162">
        <f t="shared" si="28"/>
        <v>2.4799999999999969</v>
      </c>
      <c r="E1854" s="287">
        <v>47.52</v>
      </c>
      <c r="F1854" s="288" t="s">
        <v>2944</v>
      </c>
    </row>
    <row r="1855" spans="2:6">
      <c r="B1855" s="286">
        <v>42746.852453703999</v>
      </c>
      <c r="C1855" s="287">
        <v>50</v>
      </c>
      <c r="D1855" s="162">
        <f t="shared" si="28"/>
        <v>2.5</v>
      </c>
      <c r="E1855" s="287">
        <v>47.5</v>
      </c>
      <c r="F1855" s="288" t="s">
        <v>2892</v>
      </c>
    </row>
    <row r="1856" spans="2:6">
      <c r="B1856" s="286">
        <v>42746.852523148002</v>
      </c>
      <c r="C1856" s="287">
        <v>50</v>
      </c>
      <c r="D1856" s="162">
        <f t="shared" si="28"/>
        <v>2.5</v>
      </c>
      <c r="E1856" s="287">
        <v>47.5</v>
      </c>
      <c r="F1856" s="288" t="s">
        <v>2945</v>
      </c>
    </row>
    <row r="1857" spans="2:6">
      <c r="B1857" s="286">
        <v>42746.852916666998</v>
      </c>
      <c r="C1857" s="287">
        <v>50</v>
      </c>
      <c r="D1857" s="162">
        <f t="shared" si="28"/>
        <v>2.4799999999999969</v>
      </c>
      <c r="E1857" s="287">
        <v>47.52</v>
      </c>
      <c r="F1857" s="288" t="s">
        <v>1921</v>
      </c>
    </row>
    <row r="1858" spans="2:6">
      <c r="B1858" s="286">
        <v>42746.853217593001</v>
      </c>
      <c r="C1858" s="287">
        <v>50</v>
      </c>
      <c r="D1858" s="162">
        <f t="shared" si="28"/>
        <v>2.5</v>
      </c>
      <c r="E1858" s="287">
        <v>47.5</v>
      </c>
      <c r="F1858" s="288" t="s">
        <v>2946</v>
      </c>
    </row>
    <row r="1859" spans="2:6">
      <c r="B1859" s="286">
        <v>42746.853240741002</v>
      </c>
      <c r="C1859" s="287">
        <v>50</v>
      </c>
      <c r="D1859" s="162">
        <f t="shared" si="28"/>
        <v>2.5</v>
      </c>
      <c r="E1859" s="287">
        <v>47.5</v>
      </c>
      <c r="F1859" s="288" t="s">
        <v>2892</v>
      </c>
    </row>
    <row r="1860" spans="2:6">
      <c r="B1860" s="286">
        <v>42746.853379630003</v>
      </c>
      <c r="C1860" s="287">
        <v>50</v>
      </c>
      <c r="D1860" s="162">
        <f t="shared" si="28"/>
        <v>2.4799999999999969</v>
      </c>
      <c r="E1860" s="287">
        <v>47.52</v>
      </c>
      <c r="F1860" s="288" t="s">
        <v>1446</v>
      </c>
    </row>
    <row r="1861" spans="2:6">
      <c r="B1861" s="286">
        <v>42746.853541666998</v>
      </c>
      <c r="C1861" s="287">
        <v>50</v>
      </c>
      <c r="D1861" s="162">
        <f t="shared" si="28"/>
        <v>3.5</v>
      </c>
      <c r="E1861" s="287">
        <v>46.5</v>
      </c>
      <c r="F1861" s="288" t="s">
        <v>2505</v>
      </c>
    </row>
    <row r="1862" spans="2:6">
      <c r="B1862" s="286">
        <v>42746.853761573999</v>
      </c>
      <c r="C1862" s="287">
        <v>45</v>
      </c>
      <c r="D1862" s="162">
        <f t="shared" ref="D1862:D1925" si="29">SUM(C1862-E1862)</f>
        <v>2.25</v>
      </c>
      <c r="E1862" s="287">
        <v>42.75</v>
      </c>
      <c r="F1862" s="288" t="s">
        <v>1536</v>
      </c>
    </row>
    <row r="1863" spans="2:6">
      <c r="B1863" s="286">
        <v>42746.853819443997</v>
      </c>
      <c r="C1863" s="287">
        <v>50</v>
      </c>
      <c r="D1863" s="162">
        <f t="shared" si="29"/>
        <v>2.5</v>
      </c>
      <c r="E1863" s="287">
        <v>47.5</v>
      </c>
      <c r="F1863" s="288" t="s">
        <v>2947</v>
      </c>
    </row>
    <row r="1864" spans="2:6">
      <c r="B1864" s="286">
        <v>42746.854062500002</v>
      </c>
      <c r="C1864" s="287">
        <v>50</v>
      </c>
      <c r="D1864" s="162">
        <f t="shared" si="29"/>
        <v>2.5</v>
      </c>
      <c r="E1864" s="287">
        <v>47.5</v>
      </c>
      <c r="F1864" s="288" t="s">
        <v>2948</v>
      </c>
    </row>
    <row r="1865" spans="2:6">
      <c r="B1865" s="286">
        <v>42746.854062500002</v>
      </c>
      <c r="C1865" s="287">
        <v>50</v>
      </c>
      <c r="D1865" s="162">
        <f t="shared" si="29"/>
        <v>2.5</v>
      </c>
      <c r="E1865" s="287">
        <v>47.5</v>
      </c>
      <c r="F1865" s="288" t="s">
        <v>2949</v>
      </c>
    </row>
    <row r="1866" spans="2:6">
      <c r="B1866" s="286">
        <v>42746.854085648003</v>
      </c>
      <c r="C1866" s="287">
        <v>50</v>
      </c>
      <c r="D1866" s="162">
        <f t="shared" si="29"/>
        <v>3.5</v>
      </c>
      <c r="E1866" s="287">
        <v>46.5</v>
      </c>
      <c r="F1866" s="288" t="s">
        <v>2913</v>
      </c>
    </row>
    <row r="1867" spans="2:6">
      <c r="B1867" s="286">
        <v>42746.854201388996</v>
      </c>
      <c r="C1867" s="287">
        <v>50</v>
      </c>
      <c r="D1867" s="162">
        <f t="shared" si="29"/>
        <v>2.5</v>
      </c>
      <c r="E1867" s="287">
        <v>47.5</v>
      </c>
      <c r="F1867" s="288" t="s">
        <v>2950</v>
      </c>
    </row>
    <row r="1868" spans="2:6">
      <c r="B1868" s="286">
        <v>42746.854375000003</v>
      </c>
      <c r="C1868" s="287">
        <v>50</v>
      </c>
      <c r="D1868" s="162">
        <f t="shared" si="29"/>
        <v>3.5</v>
      </c>
      <c r="E1868" s="287">
        <v>46.5</v>
      </c>
      <c r="F1868" s="288" t="s">
        <v>2913</v>
      </c>
    </row>
    <row r="1869" spans="2:6">
      <c r="B1869" s="286">
        <v>42746.854710647996</v>
      </c>
      <c r="C1869" s="287">
        <v>50</v>
      </c>
      <c r="D1869" s="162">
        <f t="shared" si="29"/>
        <v>2.5</v>
      </c>
      <c r="E1869" s="287">
        <v>47.5</v>
      </c>
      <c r="F1869" s="288" t="s">
        <v>2951</v>
      </c>
    </row>
    <row r="1870" spans="2:6">
      <c r="B1870" s="286">
        <v>42746.854918981</v>
      </c>
      <c r="C1870" s="287">
        <v>50</v>
      </c>
      <c r="D1870" s="162">
        <f t="shared" si="29"/>
        <v>2.5</v>
      </c>
      <c r="E1870" s="287">
        <v>47.5</v>
      </c>
      <c r="F1870" s="288" t="s">
        <v>2448</v>
      </c>
    </row>
    <row r="1871" spans="2:6">
      <c r="B1871" s="286">
        <v>42746.855358795998</v>
      </c>
      <c r="C1871" s="287">
        <v>50</v>
      </c>
      <c r="D1871" s="162">
        <f t="shared" si="29"/>
        <v>2.5</v>
      </c>
      <c r="E1871" s="287">
        <v>47.5</v>
      </c>
      <c r="F1871" s="288" t="s">
        <v>2952</v>
      </c>
    </row>
    <row r="1872" spans="2:6">
      <c r="B1872" s="286">
        <v>42746.855567129998</v>
      </c>
      <c r="C1872" s="287">
        <v>100</v>
      </c>
      <c r="D1872" s="162">
        <f t="shared" si="29"/>
        <v>5</v>
      </c>
      <c r="E1872" s="287">
        <v>95</v>
      </c>
      <c r="F1872" s="288" t="s">
        <v>2953</v>
      </c>
    </row>
    <row r="1873" spans="2:6">
      <c r="B1873" s="286">
        <v>42746.856180556002</v>
      </c>
      <c r="C1873" s="287">
        <v>50</v>
      </c>
      <c r="D1873" s="162">
        <f t="shared" si="29"/>
        <v>2.5</v>
      </c>
      <c r="E1873" s="287">
        <v>47.5</v>
      </c>
      <c r="F1873" s="288" t="s">
        <v>2954</v>
      </c>
    </row>
    <row r="1874" spans="2:6">
      <c r="B1874" s="286">
        <v>42746.856331019</v>
      </c>
      <c r="C1874" s="287">
        <v>50</v>
      </c>
      <c r="D1874" s="162">
        <f t="shared" si="29"/>
        <v>2.4799999999999969</v>
      </c>
      <c r="E1874" s="287">
        <v>47.52</v>
      </c>
      <c r="F1874" s="288" t="s">
        <v>2955</v>
      </c>
    </row>
    <row r="1875" spans="2:6">
      <c r="B1875" s="286">
        <v>42746.856921295999</v>
      </c>
      <c r="C1875" s="287">
        <v>50</v>
      </c>
      <c r="D1875" s="162">
        <f t="shared" si="29"/>
        <v>2.5</v>
      </c>
      <c r="E1875" s="287">
        <v>47.5</v>
      </c>
      <c r="F1875" s="288" t="s">
        <v>2956</v>
      </c>
    </row>
    <row r="1876" spans="2:6">
      <c r="B1876" s="286">
        <v>42746.857384258998</v>
      </c>
      <c r="C1876" s="287">
        <v>50</v>
      </c>
      <c r="D1876" s="162">
        <f t="shared" si="29"/>
        <v>2.4799999999999969</v>
      </c>
      <c r="E1876" s="287">
        <v>47.52</v>
      </c>
      <c r="F1876" s="288" t="s">
        <v>2957</v>
      </c>
    </row>
    <row r="1877" spans="2:6">
      <c r="B1877" s="286">
        <v>42746.857453703997</v>
      </c>
      <c r="C1877" s="287">
        <v>50</v>
      </c>
      <c r="D1877" s="162">
        <f t="shared" si="29"/>
        <v>2.5</v>
      </c>
      <c r="E1877" s="287">
        <v>47.5</v>
      </c>
      <c r="F1877" s="288" t="s">
        <v>2958</v>
      </c>
    </row>
    <row r="1878" spans="2:6">
      <c r="B1878" s="286">
        <v>42746.857499999998</v>
      </c>
      <c r="C1878" s="287">
        <v>76</v>
      </c>
      <c r="D1878" s="162">
        <f t="shared" si="29"/>
        <v>3.7999999999999972</v>
      </c>
      <c r="E1878" s="287">
        <v>72.2</v>
      </c>
      <c r="F1878" s="288" t="s">
        <v>2959</v>
      </c>
    </row>
    <row r="1879" spans="2:6">
      <c r="B1879" s="286">
        <v>42746.859375</v>
      </c>
      <c r="C1879" s="287">
        <v>50</v>
      </c>
      <c r="D1879" s="162">
        <f t="shared" si="29"/>
        <v>2.5</v>
      </c>
      <c r="E1879" s="287">
        <v>47.5</v>
      </c>
      <c r="F1879" s="288" t="s">
        <v>2960</v>
      </c>
    </row>
    <row r="1880" spans="2:6">
      <c r="B1880" s="286">
        <v>42746.860173610999</v>
      </c>
      <c r="C1880" s="287">
        <v>50</v>
      </c>
      <c r="D1880" s="162">
        <f t="shared" si="29"/>
        <v>2.5</v>
      </c>
      <c r="E1880" s="287">
        <v>47.5</v>
      </c>
      <c r="F1880" s="288" t="s">
        <v>1536</v>
      </c>
    </row>
    <row r="1881" spans="2:6">
      <c r="B1881" s="286">
        <v>42746.860231480998</v>
      </c>
      <c r="C1881" s="287">
        <v>50</v>
      </c>
      <c r="D1881" s="162">
        <f t="shared" si="29"/>
        <v>3.5</v>
      </c>
      <c r="E1881" s="287">
        <v>46.5</v>
      </c>
      <c r="F1881" s="288" t="s">
        <v>2961</v>
      </c>
    </row>
    <row r="1882" spans="2:6">
      <c r="B1882" s="286">
        <v>42746.860717593001</v>
      </c>
      <c r="C1882" s="287">
        <v>200</v>
      </c>
      <c r="D1882" s="162">
        <f t="shared" si="29"/>
        <v>10</v>
      </c>
      <c r="E1882" s="287">
        <v>190</v>
      </c>
      <c r="F1882" s="288" t="s">
        <v>2962</v>
      </c>
    </row>
    <row r="1883" spans="2:6">
      <c r="B1883" s="286">
        <v>42746.861238425998</v>
      </c>
      <c r="C1883" s="287">
        <v>50</v>
      </c>
      <c r="D1883" s="162">
        <f t="shared" si="29"/>
        <v>2.5</v>
      </c>
      <c r="E1883" s="287">
        <v>47.5</v>
      </c>
      <c r="F1883" s="288" t="s">
        <v>2963</v>
      </c>
    </row>
    <row r="1884" spans="2:6">
      <c r="B1884" s="286">
        <v>42746.861400463</v>
      </c>
      <c r="C1884" s="287">
        <v>500</v>
      </c>
      <c r="D1884" s="162">
        <f t="shared" si="29"/>
        <v>25</v>
      </c>
      <c r="E1884" s="287">
        <v>475</v>
      </c>
      <c r="F1884" s="288" t="s">
        <v>2964</v>
      </c>
    </row>
    <row r="1885" spans="2:6">
      <c r="B1885" s="286">
        <v>42746.861875000002</v>
      </c>
      <c r="C1885" s="287">
        <v>50</v>
      </c>
      <c r="D1885" s="162">
        <f t="shared" si="29"/>
        <v>2.5</v>
      </c>
      <c r="E1885" s="287">
        <v>47.5</v>
      </c>
      <c r="F1885" s="288" t="s">
        <v>2965</v>
      </c>
    </row>
    <row r="1886" spans="2:6">
      <c r="B1886" s="286">
        <v>42746.861944443997</v>
      </c>
      <c r="C1886" s="287">
        <v>50</v>
      </c>
      <c r="D1886" s="162">
        <f t="shared" si="29"/>
        <v>2.5</v>
      </c>
      <c r="E1886" s="287">
        <v>47.5</v>
      </c>
      <c r="F1886" s="288" t="s">
        <v>2966</v>
      </c>
    </row>
    <row r="1887" spans="2:6">
      <c r="B1887" s="286">
        <v>42746.864039352004</v>
      </c>
      <c r="C1887" s="287">
        <v>50</v>
      </c>
      <c r="D1887" s="162">
        <f t="shared" si="29"/>
        <v>2.4799999999999969</v>
      </c>
      <c r="E1887" s="287">
        <v>47.52</v>
      </c>
      <c r="F1887" s="288" t="s">
        <v>2967</v>
      </c>
    </row>
    <row r="1888" spans="2:6">
      <c r="B1888" s="286">
        <v>42746.864108795999</v>
      </c>
      <c r="C1888" s="287">
        <v>300</v>
      </c>
      <c r="D1888" s="162">
        <f t="shared" si="29"/>
        <v>15</v>
      </c>
      <c r="E1888" s="287">
        <v>285</v>
      </c>
      <c r="F1888" s="288" t="s">
        <v>2968</v>
      </c>
    </row>
    <row r="1889" spans="2:6">
      <c r="B1889" s="286">
        <v>42746.864884258997</v>
      </c>
      <c r="C1889" s="287">
        <v>50</v>
      </c>
      <c r="D1889" s="162">
        <f t="shared" si="29"/>
        <v>2.4799999999999969</v>
      </c>
      <c r="E1889" s="287">
        <v>47.52</v>
      </c>
      <c r="F1889" s="288" t="s">
        <v>2969</v>
      </c>
    </row>
    <row r="1890" spans="2:6">
      <c r="B1890" s="286">
        <v>42746.865393519001</v>
      </c>
      <c r="C1890" s="287">
        <v>50</v>
      </c>
      <c r="D1890" s="162">
        <f t="shared" si="29"/>
        <v>2.4799999999999969</v>
      </c>
      <c r="E1890" s="287">
        <v>47.52</v>
      </c>
      <c r="F1890" s="288" t="s">
        <v>2970</v>
      </c>
    </row>
    <row r="1891" spans="2:6">
      <c r="B1891" s="286">
        <v>42746.866400462997</v>
      </c>
      <c r="C1891" s="287">
        <v>50</v>
      </c>
      <c r="D1891" s="162">
        <f t="shared" si="29"/>
        <v>2.5</v>
      </c>
      <c r="E1891" s="287">
        <v>47.5</v>
      </c>
      <c r="F1891" s="288" t="s">
        <v>2889</v>
      </c>
    </row>
    <row r="1892" spans="2:6">
      <c r="B1892" s="286">
        <v>42746.867291666997</v>
      </c>
      <c r="C1892" s="287">
        <v>200</v>
      </c>
      <c r="D1892" s="162">
        <f t="shared" si="29"/>
        <v>14</v>
      </c>
      <c r="E1892" s="287">
        <v>186</v>
      </c>
      <c r="F1892" s="288" t="s">
        <v>2971</v>
      </c>
    </row>
    <row r="1893" spans="2:6">
      <c r="B1893" s="286">
        <v>42746.867372685003</v>
      </c>
      <c r="C1893" s="287">
        <v>50</v>
      </c>
      <c r="D1893" s="162">
        <f t="shared" si="29"/>
        <v>3.5</v>
      </c>
      <c r="E1893" s="287">
        <v>46.5</v>
      </c>
      <c r="F1893" s="288" t="s">
        <v>2972</v>
      </c>
    </row>
    <row r="1894" spans="2:6">
      <c r="B1894" s="286">
        <v>42746.868078703999</v>
      </c>
      <c r="C1894" s="287">
        <v>50</v>
      </c>
      <c r="D1894" s="162">
        <f t="shared" si="29"/>
        <v>2.5</v>
      </c>
      <c r="E1894" s="287">
        <v>47.5</v>
      </c>
      <c r="F1894" s="288" t="s">
        <v>1712</v>
      </c>
    </row>
    <row r="1895" spans="2:6">
      <c r="B1895" s="286">
        <v>42746.868576389003</v>
      </c>
      <c r="C1895" s="287">
        <v>50</v>
      </c>
      <c r="D1895" s="162">
        <f t="shared" si="29"/>
        <v>2.5</v>
      </c>
      <c r="E1895" s="287">
        <v>47.5</v>
      </c>
      <c r="F1895" s="288" t="s">
        <v>2973</v>
      </c>
    </row>
    <row r="1896" spans="2:6">
      <c r="B1896" s="286">
        <v>42746.868657407002</v>
      </c>
      <c r="C1896" s="287">
        <v>50</v>
      </c>
      <c r="D1896" s="162">
        <f t="shared" si="29"/>
        <v>2.4799999999999969</v>
      </c>
      <c r="E1896" s="287">
        <v>47.52</v>
      </c>
      <c r="F1896" s="288" t="s">
        <v>1855</v>
      </c>
    </row>
    <row r="1897" spans="2:6">
      <c r="B1897" s="286">
        <v>42746.869189814999</v>
      </c>
      <c r="C1897" s="287">
        <v>50</v>
      </c>
      <c r="D1897" s="162">
        <f t="shared" si="29"/>
        <v>2.5</v>
      </c>
      <c r="E1897" s="287">
        <v>47.5</v>
      </c>
      <c r="F1897" s="288" t="s">
        <v>2974</v>
      </c>
    </row>
    <row r="1898" spans="2:6">
      <c r="B1898" s="286">
        <v>42746.869768518998</v>
      </c>
      <c r="C1898" s="287">
        <v>50</v>
      </c>
      <c r="D1898" s="162">
        <f t="shared" si="29"/>
        <v>2.5</v>
      </c>
      <c r="E1898" s="287">
        <v>47.5</v>
      </c>
      <c r="F1898" s="288" t="s">
        <v>2975</v>
      </c>
    </row>
    <row r="1899" spans="2:6">
      <c r="B1899" s="286">
        <v>42746.871261574001</v>
      </c>
      <c r="C1899" s="287">
        <v>50</v>
      </c>
      <c r="D1899" s="162">
        <f t="shared" si="29"/>
        <v>3.5</v>
      </c>
      <c r="E1899" s="287">
        <v>46.5</v>
      </c>
      <c r="F1899" s="288" t="s">
        <v>2976</v>
      </c>
    </row>
    <row r="1900" spans="2:6">
      <c r="B1900" s="286">
        <v>42746.872523147998</v>
      </c>
      <c r="C1900" s="287">
        <v>50</v>
      </c>
      <c r="D1900" s="162">
        <f t="shared" si="29"/>
        <v>2.5</v>
      </c>
      <c r="E1900" s="287">
        <v>47.5</v>
      </c>
      <c r="F1900" s="288" t="s">
        <v>2977</v>
      </c>
    </row>
    <row r="1901" spans="2:6">
      <c r="B1901" s="286">
        <v>42746.873622685001</v>
      </c>
      <c r="C1901" s="287">
        <v>50</v>
      </c>
      <c r="D1901" s="162">
        <f t="shared" si="29"/>
        <v>2.5</v>
      </c>
      <c r="E1901" s="287">
        <v>47.5</v>
      </c>
      <c r="F1901" s="288" t="s">
        <v>2978</v>
      </c>
    </row>
    <row r="1902" spans="2:6">
      <c r="B1902" s="286">
        <v>42746.874421296001</v>
      </c>
      <c r="C1902" s="287">
        <v>50</v>
      </c>
      <c r="D1902" s="162">
        <f t="shared" si="29"/>
        <v>2.5</v>
      </c>
      <c r="E1902" s="287">
        <v>47.5</v>
      </c>
      <c r="F1902" s="288" t="s">
        <v>2979</v>
      </c>
    </row>
    <row r="1903" spans="2:6">
      <c r="B1903" s="286">
        <v>42746.874537037002</v>
      </c>
      <c r="C1903" s="287">
        <v>50</v>
      </c>
      <c r="D1903" s="162">
        <f t="shared" si="29"/>
        <v>2.5</v>
      </c>
      <c r="E1903" s="287">
        <v>47.5</v>
      </c>
      <c r="F1903" s="288" t="s">
        <v>2980</v>
      </c>
    </row>
    <row r="1904" spans="2:6">
      <c r="B1904" s="286">
        <v>42746.874756944002</v>
      </c>
      <c r="C1904" s="287">
        <v>50</v>
      </c>
      <c r="D1904" s="162">
        <f t="shared" si="29"/>
        <v>2.5</v>
      </c>
      <c r="E1904" s="287">
        <v>47.5</v>
      </c>
      <c r="F1904" s="288" t="s">
        <v>2981</v>
      </c>
    </row>
    <row r="1905" spans="2:6">
      <c r="B1905" s="286">
        <v>42746.874849537002</v>
      </c>
      <c r="C1905" s="287">
        <v>200</v>
      </c>
      <c r="D1905" s="162">
        <f t="shared" si="29"/>
        <v>14</v>
      </c>
      <c r="E1905" s="287">
        <v>186</v>
      </c>
      <c r="F1905" s="288" t="s">
        <v>2982</v>
      </c>
    </row>
    <row r="1906" spans="2:6">
      <c r="B1906" s="286">
        <v>42746.875879630003</v>
      </c>
      <c r="C1906" s="287">
        <v>50</v>
      </c>
      <c r="D1906" s="162">
        <f t="shared" si="29"/>
        <v>2.5</v>
      </c>
      <c r="E1906" s="287">
        <v>47.5</v>
      </c>
      <c r="F1906" s="288" t="s">
        <v>2983</v>
      </c>
    </row>
    <row r="1907" spans="2:6">
      <c r="B1907" s="286">
        <v>42746.876944443997</v>
      </c>
      <c r="C1907" s="287">
        <v>50</v>
      </c>
      <c r="D1907" s="162">
        <f t="shared" si="29"/>
        <v>2.5</v>
      </c>
      <c r="E1907" s="287">
        <v>47.5</v>
      </c>
      <c r="F1907" s="288" t="s">
        <v>2984</v>
      </c>
    </row>
    <row r="1908" spans="2:6">
      <c r="B1908" s="286">
        <v>42746.877500000002</v>
      </c>
      <c r="C1908" s="287">
        <v>50</v>
      </c>
      <c r="D1908" s="162">
        <f t="shared" si="29"/>
        <v>3.5</v>
      </c>
      <c r="E1908" s="287">
        <v>46.5</v>
      </c>
      <c r="F1908" s="288" t="s">
        <v>2985</v>
      </c>
    </row>
    <row r="1909" spans="2:6">
      <c r="B1909" s="286">
        <v>42746.877685184998</v>
      </c>
      <c r="C1909" s="287">
        <v>50</v>
      </c>
      <c r="D1909" s="162">
        <f t="shared" si="29"/>
        <v>2.5</v>
      </c>
      <c r="E1909" s="287">
        <v>47.5</v>
      </c>
      <c r="F1909" s="288" t="s">
        <v>1894</v>
      </c>
    </row>
    <row r="1910" spans="2:6">
      <c r="B1910" s="286">
        <v>42746.878240741004</v>
      </c>
      <c r="C1910" s="287">
        <v>50</v>
      </c>
      <c r="D1910" s="162">
        <f t="shared" si="29"/>
        <v>2.4799999999999969</v>
      </c>
      <c r="E1910" s="287">
        <v>47.52</v>
      </c>
      <c r="F1910" s="288" t="s">
        <v>2986</v>
      </c>
    </row>
    <row r="1911" spans="2:6">
      <c r="B1911" s="286">
        <v>42746.878402777998</v>
      </c>
      <c r="C1911" s="287">
        <v>50</v>
      </c>
      <c r="D1911" s="162">
        <f t="shared" si="29"/>
        <v>2.5</v>
      </c>
      <c r="E1911" s="287">
        <v>47.5</v>
      </c>
      <c r="F1911" s="288" t="s">
        <v>2987</v>
      </c>
    </row>
    <row r="1912" spans="2:6">
      <c r="B1912" s="286">
        <v>42746.878819443999</v>
      </c>
      <c r="C1912" s="287">
        <v>50</v>
      </c>
      <c r="D1912" s="162">
        <f t="shared" si="29"/>
        <v>2.5</v>
      </c>
      <c r="E1912" s="287">
        <v>47.5</v>
      </c>
      <c r="F1912" s="288" t="s">
        <v>1468</v>
      </c>
    </row>
    <row r="1913" spans="2:6">
      <c r="B1913" s="286">
        <v>42746.879988426001</v>
      </c>
      <c r="C1913" s="287">
        <v>50</v>
      </c>
      <c r="D1913" s="162">
        <f t="shared" si="29"/>
        <v>2.5</v>
      </c>
      <c r="E1913" s="287">
        <v>47.5</v>
      </c>
      <c r="F1913" s="288" t="s">
        <v>1368</v>
      </c>
    </row>
    <row r="1914" spans="2:6">
      <c r="B1914" s="286">
        <v>42746.880914351997</v>
      </c>
      <c r="C1914" s="287">
        <v>50</v>
      </c>
      <c r="D1914" s="162">
        <f t="shared" si="29"/>
        <v>2.5</v>
      </c>
      <c r="E1914" s="287">
        <v>47.5</v>
      </c>
      <c r="F1914" s="288" t="s">
        <v>2988</v>
      </c>
    </row>
    <row r="1915" spans="2:6">
      <c r="B1915" s="286">
        <v>42746.881539351998</v>
      </c>
      <c r="C1915" s="287">
        <v>50</v>
      </c>
      <c r="D1915" s="162">
        <f t="shared" si="29"/>
        <v>2.4799999999999969</v>
      </c>
      <c r="E1915" s="287">
        <v>47.52</v>
      </c>
      <c r="F1915" s="288" t="s">
        <v>2989</v>
      </c>
    </row>
    <row r="1916" spans="2:6">
      <c r="B1916" s="286">
        <v>42746.882152778002</v>
      </c>
      <c r="C1916" s="287">
        <v>50</v>
      </c>
      <c r="D1916" s="162">
        <f t="shared" si="29"/>
        <v>2.5</v>
      </c>
      <c r="E1916" s="287">
        <v>47.5</v>
      </c>
      <c r="F1916" s="288" t="s">
        <v>2893</v>
      </c>
    </row>
    <row r="1917" spans="2:6">
      <c r="B1917" s="286">
        <v>42746.882777778002</v>
      </c>
      <c r="C1917" s="287">
        <v>50</v>
      </c>
      <c r="D1917" s="162">
        <f t="shared" si="29"/>
        <v>2.5</v>
      </c>
      <c r="E1917" s="287">
        <v>47.5</v>
      </c>
      <c r="F1917" s="288" t="s">
        <v>1841</v>
      </c>
    </row>
    <row r="1918" spans="2:6">
      <c r="B1918" s="286">
        <v>42746.883171296002</v>
      </c>
      <c r="C1918" s="287">
        <v>50</v>
      </c>
      <c r="D1918" s="162">
        <f t="shared" si="29"/>
        <v>2.4799999999999969</v>
      </c>
      <c r="E1918" s="287">
        <v>47.52</v>
      </c>
      <c r="F1918" s="288" t="s">
        <v>2990</v>
      </c>
    </row>
    <row r="1919" spans="2:6">
      <c r="B1919" s="286">
        <v>42746.883437500001</v>
      </c>
      <c r="C1919" s="287">
        <v>50</v>
      </c>
      <c r="D1919" s="162">
        <f t="shared" si="29"/>
        <v>2.5</v>
      </c>
      <c r="E1919" s="287">
        <v>47.5</v>
      </c>
      <c r="F1919" s="288" t="s">
        <v>2991</v>
      </c>
    </row>
    <row r="1920" spans="2:6">
      <c r="B1920" s="286">
        <v>42746.883506944003</v>
      </c>
      <c r="C1920" s="287">
        <v>100</v>
      </c>
      <c r="D1920" s="162">
        <f t="shared" si="29"/>
        <v>5</v>
      </c>
      <c r="E1920" s="287">
        <v>95</v>
      </c>
      <c r="F1920" s="288" t="s">
        <v>2992</v>
      </c>
    </row>
    <row r="1921" spans="2:6">
      <c r="B1921" s="286">
        <v>42746.883703703999</v>
      </c>
      <c r="C1921" s="287">
        <v>50</v>
      </c>
      <c r="D1921" s="162">
        <f t="shared" si="29"/>
        <v>2.4799999999999969</v>
      </c>
      <c r="E1921" s="287">
        <v>47.52</v>
      </c>
      <c r="F1921" s="288" t="s">
        <v>2993</v>
      </c>
    </row>
    <row r="1922" spans="2:6">
      <c r="B1922" s="286">
        <v>42746.884259259001</v>
      </c>
      <c r="C1922" s="287">
        <v>50</v>
      </c>
      <c r="D1922" s="162">
        <f t="shared" si="29"/>
        <v>3.5</v>
      </c>
      <c r="E1922" s="287">
        <v>46.5</v>
      </c>
      <c r="F1922" s="288" t="s">
        <v>2994</v>
      </c>
    </row>
    <row r="1923" spans="2:6">
      <c r="B1923" s="286">
        <v>42746.884490741002</v>
      </c>
      <c r="C1923" s="287">
        <v>50</v>
      </c>
      <c r="D1923" s="162">
        <f t="shared" si="29"/>
        <v>2.4799999999999969</v>
      </c>
      <c r="E1923" s="287">
        <v>47.52</v>
      </c>
      <c r="F1923" s="288" t="s">
        <v>2995</v>
      </c>
    </row>
    <row r="1924" spans="2:6">
      <c r="B1924" s="286">
        <v>42746.884699073998</v>
      </c>
      <c r="C1924" s="287">
        <v>50</v>
      </c>
      <c r="D1924" s="162">
        <f t="shared" si="29"/>
        <v>2.5</v>
      </c>
      <c r="E1924" s="287">
        <v>47.5</v>
      </c>
      <c r="F1924" s="288" t="s">
        <v>2996</v>
      </c>
    </row>
    <row r="1925" spans="2:6">
      <c r="B1925" s="286">
        <v>42746.884722221999</v>
      </c>
      <c r="C1925" s="287">
        <v>50</v>
      </c>
      <c r="D1925" s="162">
        <f t="shared" si="29"/>
        <v>3.5</v>
      </c>
      <c r="E1925" s="287">
        <v>46.5</v>
      </c>
      <c r="F1925" s="288" t="s">
        <v>2997</v>
      </c>
    </row>
    <row r="1926" spans="2:6">
      <c r="B1926" s="286">
        <v>42746.885000000002</v>
      </c>
      <c r="C1926" s="287">
        <v>50</v>
      </c>
      <c r="D1926" s="162">
        <f t="shared" ref="D1926:D1989" si="30">SUM(C1926-E1926)</f>
        <v>2.5</v>
      </c>
      <c r="E1926" s="287">
        <v>47.5</v>
      </c>
      <c r="F1926" s="288" t="s">
        <v>2998</v>
      </c>
    </row>
    <row r="1927" spans="2:6">
      <c r="B1927" s="286">
        <v>42746.885243056</v>
      </c>
      <c r="C1927" s="287">
        <v>50</v>
      </c>
      <c r="D1927" s="162">
        <f t="shared" si="30"/>
        <v>2.5</v>
      </c>
      <c r="E1927" s="287">
        <v>47.5</v>
      </c>
      <c r="F1927" s="288" t="s">
        <v>1941</v>
      </c>
    </row>
    <row r="1928" spans="2:6">
      <c r="B1928" s="286">
        <v>42746.885358795997</v>
      </c>
      <c r="C1928" s="287">
        <v>50</v>
      </c>
      <c r="D1928" s="162">
        <f t="shared" si="30"/>
        <v>3.5</v>
      </c>
      <c r="E1928" s="287">
        <v>46.5</v>
      </c>
      <c r="F1928" s="288" t="s">
        <v>2999</v>
      </c>
    </row>
    <row r="1929" spans="2:6">
      <c r="B1929" s="286">
        <v>42746.885416666999</v>
      </c>
      <c r="C1929" s="287">
        <v>50</v>
      </c>
      <c r="D1929" s="162">
        <f t="shared" si="30"/>
        <v>2.5</v>
      </c>
      <c r="E1929" s="287">
        <v>47.5</v>
      </c>
      <c r="F1929" s="288" t="s">
        <v>3000</v>
      </c>
    </row>
    <row r="1930" spans="2:6">
      <c r="B1930" s="286">
        <v>42746.885844907003</v>
      </c>
      <c r="C1930" s="287">
        <v>50</v>
      </c>
      <c r="D1930" s="162">
        <f t="shared" si="30"/>
        <v>2.5</v>
      </c>
      <c r="E1930" s="287">
        <v>47.5</v>
      </c>
      <c r="F1930" s="288" t="s">
        <v>3001</v>
      </c>
    </row>
    <row r="1931" spans="2:6">
      <c r="B1931" s="286">
        <v>42746.885914352002</v>
      </c>
      <c r="C1931" s="287">
        <v>50</v>
      </c>
      <c r="D1931" s="162">
        <f t="shared" si="30"/>
        <v>3.5</v>
      </c>
      <c r="E1931" s="287">
        <v>46.5</v>
      </c>
      <c r="F1931" s="288" t="s">
        <v>3002</v>
      </c>
    </row>
    <row r="1932" spans="2:6">
      <c r="B1932" s="286">
        <v>42746.886817129998</v>
      </c>
      <c r="C1932" s="287">
        <v>50</v>
      </c>
      <c r="D1932" s="162">
        <f t="shared" si="30"/>
        <v>2.5</v>
      </c>
      <c r="E1932" s="287">
        <v>47.5</v>
      </c>
      <c r="F1932" s="288" t="s">
        <v>3003</v>
      </c>
    </row>
    <row r="1933" spans="2:6">
      <c r="B1933" s="286">
        <v>42746.887002315001</v>
      </c>
      <c r="C1933" s="287">
        <v>50</v>
      </c>
      <c r="D1933" s="162">
        <f t="shared" si="30"/>
        <v>2.4799999999999969</v>
      </c>
      <c r="E1933" s="287">
        <v>47.52</v>
      </c>
      <c r="F1933" s="288" t="s">
        <v>3004</v>
      </c>
    </row>
    <row r="1934" spans="2:6">
      <c r="B1934" s="286">
        <v>42746.887210647998</v>
      </c>
      <c r="C1934" s="287">
        <v>100</v>
      </c>
      <c r="D1934" s="162">
        <f t="shared" si="30"/>
        <v>5</v>
      </c>
      <c r="E1934" s="287">
        <v>95</v>
      </c>
      <c r="F1934" s="288" t="s">
        <v>1920</v>
      </c>
    </row>
    <row r="1935" spans="2:6">
      <c r="B1935" s="286">
        <v>42746.887615740998</v>
      </c>
      <c r="C1935" s="287">
        <v>50</v>
      </c>
      <c r="D1935" s="162">
        <f t="shared" si="30"/>
        <v>2.5</v>
      </c>
      <c r="E1935" s="287">
        <v>47.5</v>
      </c>
      <c r="F1935" s="288" t="s">
        <v>3005</v>
      </c>
    </row>
    <row r="1936" spans="2:6">
      <c r="B1936" s="286">
        <v>42746.887824074001</v>
      </c>
      <c r="C1936" s="287">
        <v>50</v>
      </c>
      <c r="D1936" s="162">
        <f t="shared" si="30"/>
        <v>2.5</v>
      </c>
      <c r="E1936" s="287">
        <v>47.5</v>
      </c>
      <c r="F1936" s="288" t="s">
        <v>3006</v>
      </c>
    </row>
    <row r="1937" spans="2:6">
      <c r="B1937" s="286">
        <v>42746.887916667001</v>
      </c>
      <c r="C1937" s="287">
        <v>50</v>
      </c>
      <c r="D1937" s="162">
        <f t="shared" si="30"/>
        <v>2.5</v>
      </c>
      <c r="E1937" s="287">
        <v>47.5</v>
      </c>
      <c r="F1937" s="288" t="s">
        <v>2662</v>
      </c>
    </row>
    <row r="1938" spans="2:6">
      <c r="B1938" s="286">
        <v>42746.887939815002</v>
      </c>
      <c r="C1938" s="287">
        <v>50</v>
      </c>
      <c r="D1938" s="162">
        <f t="shared" si="30"/>
        <v>2.5</v>
      </c>
      <c r="E1938" s="287">
        <v>47.5</v>
      </c>
      <c r="F1938" s="288" t="s">
        <v>3007</v>
      </c>
    </row>
    <row r="1939" spans="2:6">
      <c r="B1939" s="286">
        <v>42746.888101851997</v>
      </c>
      <c r="C1939" s="287">
        <v>50</v>
      </c>
      <c r="D1939" s="162">
        <f t="shared" si="30"/>
        <v>2.5</v>
      </c>
      <c r="E1939" s="287">
        <v>47.5</v>
      </c>
      <c r="F1939" s="288" t="s">
        <v>3008</v>
      </c>
    </row>
    <row r="1940" spans="2:6">
      <c r="B1940" s="286">
        <v>42746.888715278001</v>
      </c>
      <c r="C1940" s="287">
        <v>200</v>
      </c>
      <c r="D1940" s="162">
        <f t="shared" si="30"/>
        <v>10</v>
      </c>
      <c r="E1940" s="287">
        <v>190</v>
      </c>
      <c r="F1940" s="288" t="s">
        <v>3009</v>
      </c>
    </row>
    <row r="1941" spans="2:6">
      <c r="B1941" s="286">
        <v>42746.88900463</v>
      </c>
      <c r="C1941" s="287">
        <v>50</v>
      </c>
      <c r="D1941" s="162">
        <f t="shared" si="30"/>
        <v>2.5</v>
      </c>
      <c r="E1941" s="287">
        <v>47.5</v>
      </c>
      <c r="F1941" s="288" t="s">
        <v>3010</v>
      </c>
    </row>
    <row r="1942" spans="2:6">
      <c r="B1942" s="286">
        <v>42746.889328703997</v>
      </c>
      <c r="C1942" s="287">
        <v>50</v>
      </c>
      <c r="D1942" s="162">
        <f t="shared" si="30"/>
        <v>2.5</v>
      </c>
      <c r="E1942" s="287">
        <v>47.5</v>
      </c>
      <c r="F1942" s="288" t="s">
        <v>3011</v>
      </c>
    </row>
    <row r="1943" spans="2:6">
      <c r="B1943" s="286">
        <v>42746.890810185003</v>
      </c>
      <c r="C1943" s="287">
        <v>50</v>
      </c>
      <c r="D1943" s="162">
        <f t="shared" si="30"/>
        <v>2.4799999999999969</v>
      </c>
      <c r="E1943" s="287">
        <v>47.52</v>
      </c>
      <c r="F1943" s="288" t="s">
        <v>3012</v>
      </c>
    </row>
    <row r="1944" spans="2:6">
      <c r="B1944" s="286">
        <v>42746.890833332996</v>
      </c>
      <c r="C1944" s="287">
        <v>30</v>
      </c>
      <c r="D1944" s="162">
        <f t="shared" si="30"/>
        <v>1.5</v>
      </c>
      <c r="E1944" s="287">
        <v>28.5</v>
      </c>
      <c r="F1944" s="288" t="s">
        <v>3013</v>
      </c>
    </row>
    <row r="1945" spans="2:6">
      <c r="B1945" s="286">
        <v>42746.891030093</v>
      </c>
      <c r="C1945" s="287">
        <v>50</v>
      </c>
      <c r="D1945" s="162">
        <f t="shared" si="30"/>
        <v>2.5</v>
      </c>
      <c r="E1945" s="287">
        <v>47.5</v>
      </c>
      <c r="F1945" s="288" t="s">
        <v>2000</v>
      </c>
    </row>
    <row r="1946" spans="2:6">
      <c r="B1946" s="286">
        <v>42746.891099537002</v>
      </c>
      <c r="C1946" s="287">
        <v>50</v>
      </c>
      <c r="D1946" s="162">
        <f t="shared" si="30"/>
        <v>2.4799999999999969</v>
      </c>
      <c r="E1946" s="287">
        <v>47.52</v>
      </c>
      <c r="F1946" s="288" t="s">
        <v>3014</v>
      </c>
    </row>
    <row r="1947" spans="2:6">
      <c r="B1947" s="286">
        <v>42746.891354166997</v>
      </c>
      <c r="C1947" s="287">
        <v>100</v>
      </c>
      <c r="D1947" s="162">
        <f t="shared" si="30"/>
        <v>5</v>
      </c>
      <c r="E1947" s="287">
        <v>95</v>
      </c>
      <c r="F1947" s="288" t="s">
        <v>3015</v>
      </c>
    </row>
    <row r="1948" spans="2:6">
      <c r="B1948" s="286">
        <v>42746.892835648003</v>
      </c>
      <c r="C1948" s="287">
        <v>50</v>
      </c>
      <c r="D1948" s="162">
        <f t="shared" si="30"/>
        <v>2.5</v>
      </c>
      <c r="E1948" s="287">
        <v>47.5</v>
      </c>
      <c r="F1948" s="288" t="s">
        <v>3016</v>
      </c>
    </row>
    <row r="1949" spans="2:6">
      <c r="B1949" s="286">
        <v>42746.892916666999</v>
      </c>
      <c r="C1949" s="287">
        <v>300</v>
      </c>
      <c r="D1949" s="162">
        <f t="shared" si="30"/>
        <v>15</v>
      </c>
      <c r="E1949" s="287">
        <v>285</v>
      </c>
      <c r="F1949" s="288" t="s">
        <v>3017</v>
      </c>
    </row>
    <row r="1950" spans="2:6">
      <c r="B1950" s="286">
        <v>42746.893379629997</v>
      </c>
      <c r="C1950" s="287">
        <v>50</v>
      </c>
      <c r="D1950" s="162">
        <f t="shared" si="30"/>
        <v>2.5</v>
      </c>
      <c r="E1950" s="287">
        <v>47.5</v>
      </c>
      <c r="F1950" s="288" t="s">
        <v>3018</v>
      </c>
    </row>
    <row r="1951" spans="2:6">
      <c r="B1951" s="286">
        <v>42746.894803240997</v>
      </c>
      <c r="C1951" s="287">
        <v>50</v>
      </c>
      <c r="D1951" s="162">
        <f t="shared" si="30"/>
        <v>2.5</v>
      </c>
      <c r="E1951" s="287">
        <v>47.5</v>
      </c>
      <c r="F1951" s="288" t="s">
        <v>3019</v>
      </c>
    </row>
    <row r="1952" spans="2:6">
      <c r="B1952" s="286">
        <v>42746.896354167002</v>
      </c>
      <c r="C1952" s="287">
        <v>50</v>
      </c>
      <c r="D1952" s="162">
        <f t="shared" si="30"/>
        <v>2.4799999999999969</v>
      </c>
      <c r="E1952" s="287">
        <v>47.52</v>
      </c>
      <c r="F1952" s="288" t="s">
        <v>3020</v>
      </c>
    </row>
    <row r="1953" spans="2:6">
      <c r="B1953" s="286">
        <v>42746.896747685001</v>
      </c>
      <c r="C1953" s="287">
        <v>50</v>
      </c>
      <c r="D1953" s="162">
        <f t="shared" si="30"/>
        <v>2.4799999999999969</v>
      </c>
      <c r="E1953" s="287">
        <v>47.52</v>
      </c>
      <c r="F1953" s="288" t="s">
        <v>2967</v>
      </c>
    </row>
    <row r="1954" spans="2:6">
      <c r="B1954" s="286">
        <v>42746.896770833002</v>
      </c>
      <c r="C1954" s="287">
        <v>50</v>
      </c>
      <c r="D1954" s="162">
        <f t="shared" si="30"/>
        <v>2.5</v>
      </c>
      <c r="E1954" s="287">
        <v>47.5</v>
      </c>
      <c r="F1954" s="288" t="s">
        <v>3021</v>
      </c>
    </row>
    <row r="1955" spans="2:6">
      <c r="B1955" s="286">
        <v>42746.897013889</v>
      </c>
      <c r="C1955" s="287">
        <v>250</v>
      </c>
      <c r="D1955" s="162">
        <f t="shared" si="30"/>
        <v>12.379999999999995</v>
      </c>
      <c r="E1955" s="287">
        <v>237.62</v>
      </c>
      <c r="F1955" s="288" t="s">
        <v>3022</v>
      </c>
    </row>
    <row r="1956" spans="2:6">
      <c r="B1956" s="286">
        <v>42746.897152778001</v>
      </c>
      <c r="C1956" s="287">
        <v>50</v>
      </c>
      <c r="D1956" s="162">
        <f t="shared" si="30"/>
        <v>2.4799999999999969</v>
      </c>
      <c r="E1956" s="287">
        <v>47.52</v>
      </c>
      <c r="F1956" s="288" t="s">
        <v>3023</v>
      </c>
    </row>
    <row r="1957" spans="2:6">
      <c r="B1957" s="286">
        <v>42746.897638889001</v>
      </c>
      <c r="C1957" s="287">
        <v>50</v>
      </c>
      <c r="D1957" s="162">
        <f t="shared" si="30"/>
        <v>2.5</v>
      </c>
      <c r="E1957" s="287">
        <v>47.5</v>
      </c>
      <c r="F1957" s="288" t="s">
        <v>3024</v>
      </c>
    </row>
    <row r="1958" spans="2:6">
      <c r="B1958" s="286">
        <v>42746.898101851999</v>
      </c>
      <c r="C1958" s="287">
        <v>100</v>
      </c>
      <c r="D1958" s="162">
        <f t="shared" si="30"/>
        <v>5</v>
      </c>
      <c r="E1958" s="287">
        <v>95</v>
      </c>
      <c r="F1958" s="288" t="s">
        <v>3025</v>
      </c>
    </row>
    <row r="1959" spans="2:6">
      <c r="B1959" s="286">
        <v>42746.898495369998</v>
      </c>
      <c r="C1959" s="287">
        <v>50</v>
      </c>
      <c r="D1959" s="162">
        <f t="shared" si="30"/>
        <v>2.5</v>
      </c>
      <c r="E1959" s="287">
        <v>47.5</v>
      </c>
      <c r="F1959" s="288" t="s">
        <v>3026</v>
      </c>
    </row>
    <row r="1960" spans="2:6">
      <c r="B1960" s="286">
        <v>42746.900150463</v>
      </c>
      <c r="C1960" s="287">
        <v>50</v>
      </c>
      <c r="D1960" s="162">
        <f t="shared" si="30"/>
        <v>2.5</v>
      </c>
      <c r="E1960" s="287">
        <v>47.5</v>
      </c>
      <c r="F1960" s="288" t="s">
        <v>3027</v>
      </c>
    </row>
    <row r="1961" spans="2:6">
      <c r="B1961" s="286">
        <v>42746.900324073998</v>
      </c>
      <c r="C1961" s="287">
        <v>50</v>
      </c>
      <c r="D1961" s="162">
        <f t="shared" si="30"/>
        <v>2.5</v>
      </c>
      <c r="E1961" s="287">
        <v>47.5</v>
      </c>
      <c r="F1961" s="288" t="s">
        <v>2556</v>
      </c>
    </row>
    <row r="1962" spans="2:6">
      <c r="B1962" s="286">
        <v>42746.900451389003</v>
      </c>
      <c r="C1962" s="287">
        <v>50</v>
      </c>
      <c r="D1962" s="162">
        <f t="shared" si="30"/>
        <v>2.5</v>
      </c>
      <c r="E1962" s="287">
        <v>47.5</v>
      </c>
      <c r="F1962" s="288" t="s">
        <v>1458</v>
      </c>
    </row>
    <row r="1963" spans="2:6">
      <c r="B1963" s="286">
        <v>42746.900578704001</v>
      </c>
      <c r="C1963" s="287">
        <v>50</v>
      </c>
      <c r="D1963" s="162">
        <f t="shared" si="30"/>
        <v>2.5</v>
      </c>
      <c r="E1963" s="287">
        <v>47.5</v>
      </c>
      <c r="F1963" s="288" t="s">
        <v>3028</v>
      </c>
    </row>
    <row r="1964" spans="2:6">
      <c r="B1964" s="286">
        <v>42746.900648148003</v>
      </c>
      <c r="C1964" s="287">
        <v>50</v>
      </c>
      <c r="D1964" s="162">
        <f t="shared" si="30"/>
        <v>2.5</v>
      </c>
      <c r="E1964" s="287">
        <v>47.5</v>
      </c>
      <c r="F1964" s="288" t="s">
        <v>3029</v>
      </c>
    </row>
    <row r="1965" spans="2:6">
      <c r="B1965" s="286">
        <v>42746.900798611001</v>
      </c>
      <c r="C1965" s="287">
        <v>50</v>
      </c>
      <c r="D1965" s="162">
        <f t="shared" si="30"/>
        <v>2.5</v>
      </c>
      <c r="E1965" s="287">
        <v>47.5</v>
      </c>
      <c r="F1965" s="288" t="s">
        <v>3030</v>
      </c>
    </row>
    <row r="1966" spans="2:6">
      <c r="B1966" s="286">
        <v>42746.901145832999</v>
      </c>
      <c r="C1966" s="287">
        <v>50</v>
      </c>
      <c r="D1966" s="162">
        <f t="shared" si="30"/>
        <v>2.5</v>
      </c>
      <c r="E1966" s="287">
        <v>47.5</v>
      </c>
      <c r="F1966" s="288" t="s">
        <v>3031</v>
      </c>
    </row>
    <row r="1967" spans="2:6">
      <c r="B1967" s="286">
        <v>42746.901550925999</v>
      </c>
      <c r="C1967" s="287">
        <v>50</v>
      </c>
      <c r="D1967" s="162">
        <f t="shared" si="30"/>
        <v>2.5</v>
      </c>
      <c r="E1967" s="287">
        <v>47.5</v>
      </c>
      <c r="F1967" s="288" t="s">
        <v>3032</v>
      </c>
    </row>
    <row r="1968" spans="2:6">
      <c r="B1968" s="286">
        <v>42746.901689815</v>
      </c>
      <c r="C1968" s="287">
        <v>500</v>
      </c>
      <c r="D1968" s="162">
        <f t="shared" si="30"/>
        <v>25</v>
      </c>
      <c r="E1968" s="287">
        <v>475</v>
      </c>
      <c r="F1968" s="288" t="s">
        <v>3033</v>
      </c>
    </row>
    <row r="1969" spans="2:6">
      <c r="B1969" s="286">
        <v>42746.901701388997</v>
      </c>
      <c r="C1969" s="287">
        <v>50</v>
      </c>
      <c r="D1969" s="162">
        <f t="shared" si="30"/>
        <v>2.5</v>
      </c>
      <c r="E1969" s="287">
        <v>47.5</v>
      </c>
      <c r="F1969" s="288" t="s">
        <v>3034</v>
      </c>
    </row>
    <row r="1970" spans="2:6">
      <c r="B1970" s="286">
        <v>42746.902592592996</v>
      </c>
      <c r="C1970" s="287">
        <v>50</v>
      </c>
      <c r="D1970" s="162">
        <f t="shared" si="30"/>
        <v>2.4799999999999969</v>
      </c>
      <c r="E1970" s="287">
        <v>47.52</v>
      </c>
      <c r="F1970" s="288" t="s">
        <v>2416</v>
      </c>
    </row>
    <row r="1971" spans="2:6">
      <c r="B1971" s="286">
        <v>42746.902847222002</v>
      </c>
      <c r="C1971" s="287">
        <v>50</v>
      </c>
      <c r="D1971" s="162">
        <f t="shared" si="30"/>
        <v>2.5</v>
      </c>
      <c r="E1971" s="287">
        <v>47.5</v>
      </c>
      <c r="F1971" s="288" t="s">
        <v>3035</v>
      </c>
    </row>
    <row r="1972" spans="2:6">
      <c r="B1972" s="286">
        <v>42746.903402778</v>
      </c>
      <c r="C1972" s="287">
        <v>100</v>
      </c>
      <c r="D1972" s="162">
        <f t="shared" si="30"/>
        <v>5</v>
      </c>
      <c r="E1972" s="287">
        <v>95</v>
      </c>
      <c r="F1972" s="288" t="s">
        <v>3036</v>
      </c>
    </row>
    <row r="1973" spans="2:6">
      <c r="B1973" s="286">
        <v>42746.904097222003</v>
      </c>
      <c r="C1973" s="287">
        <v>50</v>
      </c>
      <c r="D1973" s="162">
        <f t="shared" si="30"/>
        <v>2.5</v>
      </c>
      <c r="E1973" s="287">
        <v>47.5</v>
      </c>
      <c r="F1973" s="288" t="s">
        <v>2086</v>
      </c>
    </row>
    <row r="1974" spans="2:6">
      <c r="B1974" s="286">
        <v>42746.906226851999</v>
      </c>
      <c r="C1974" s="287">
        <v>100</v>
      </c>
      <c r="D1974" s="162">
        <f t="shared" si="30"/>
        <v>5</v>
      </c>
      <c r="E1974" s="287">
        <v>95</v>
      </c>
      <c r="F1974" s="288" t="s">
        <v>3037</v>
      </c>
    </row>
    <row r="1975" spans="2:6">
      <c r="B1975" s="286">
        <v>42746.906759259</v>
      </c>
      <c r="C1975" s="287">
        <v>100</v>
      </c>
      <c r="D1975" s="162">
        <f t="shared" si="30"/>
        <v>4.9500000000000028</v>
      </c>
      <c r="E1975" s="287">
        <v>95.05</v>
      </c>
      <c r="F1975" s="288" t="s">
        <v>3038</v>
      </c>
    </row>
    <row r="1976" spans="2:6">
      <c r="B1976" s="286">
        <v>42746.906979166997</v>
      </c>
      <c r="C1976" s="287">
        <v>50</v>
      </c>
      <c r="D1976" s="162">
        <f t="shared" si="30"/>
        <v>2.5</v>
      </c>
      <c r="E1976" s="287">
        <v>47.5</v>
      </c>
      <c r="F1976" s="288" t="s">
        <v>3039</v>
      </c>
    </row>
    <row r="1977" spans="2:6">
      <c r="B1977" s="286">
        <v>42746.907314814998</v>
      </c>
      <c r="C1977" s="287">
        <v>300</v>
      </c>
      <c r="D1977" s="162">
        <f t="shared" si="30"/>
        <v>15</v>
      </c>
      <c r="E1977" s="287">
        <v>285</v>
      </c>
      <c r="F1977" s="288" t="s">
        <v>3040</v>
      </c>
    </row>
    <row r="1978" spans="2:6">
      <c r="B1978" s="286">
        <v>42746.908113425998</v>
      </c>
      <c r="C1978" s="287">
        <v>50</v>
      </c>
      <c r="D1978" s="162">
        <f t="shared" si="30"/>
        <v>2.5</v>
      </c>
      <c r="E1978" s="287">
        <v>47.5</v>
      </c>
      <c r="F1978" s="288" t="s">
        <v>3041</v>
      </c>
    </row>
    <row r="1979" spans="2:6">
      <c r="B1979" s="286">
        <v>42746.908715277998</v>
      </c>
      <c r="C1979" s="287">
        <v>50</v>
      </c>
      <c r="D1979" s="162">
        <f t="shared" si="30"/>
        <v>2.5</v>
      </c>
      <c r="E1979" s="287">
        <v>47.5</v>
      </c>
      <c r="F1979" s="288" t="s">
        <v>3042</v>
      </c>
    </row>
    <row r="1980" spans="2:6">
      <c r="B1980" s="286">
        <v>42746.909502315</v>
      </c>
      <c r="C1980" s="287">
        <v>50</v>
      </c>
      <c r="D1980" s="162">
        <f t="shared" si="30"/>
        <v>2.5</v>
      </c>
      <c r="E1980" s="287">
        <v>47.5</v>
      </c>
      <c r="F1980" s="288" t="s">
        <v>3043</v>
      </c>
    </row>
    <row r="1981" spans="2:6">
      <c r="B1981" s="286">
        <v>42746.909606481</v>
      </c>
      <c r="C1981" s="287">
        <v>50</v>
      </c>
      <c r="D1981" s="162">
        <f t="shared" si="30"/>
        <v>2.5</v>
      </c>
      <c r="E1981" s="287">
        <v>47.5</v>
      </c>
      <c r="F1981" s="288" t="s">
        <v>2812</v>
      </c>
    </row>
    <row r="1982" spans="2:6">
      <c r="B1982" s="286">
        <v>42746.909942129998</v>
      </c>
      <c r="C1982" s="287">
        <v>50</v>
      </c>
      <c r="D1982" s="162">
        <f t="shared" si="30"/>
        <v>2.5</v>
      </c>
      <c r="E1982" s="287">
        <v>47.5</v>
      </c>
      <c r="F1982" s="288" t="s">
        <v>3044</v>
      </c>
    </row>
    <row r="1983" spans="2:6">
      <c r="B1983" s="286">
        <v>42746.910069443999</v>
      </c>
      <c r="C1983" s="287">
        <v>1000</v>
      </c>
      <c r="D1983" s="162">
        <f t="shared" si="30"/>
        <v>50</v>
      </c>
      <c r="E1983" s="287">
        <v>950</v>
      </c>
      <c r="F1983" s="288" t="s">
        <v>3045</v>
      </c>
    </row>
    <row r="1984" spans="2:6">
      <c r="B1984" s="286">
        <v>42746.911076388998</v>
      </c>
      <c r="C1984" s="287">
        <v>100</v>
      </c>
      <c r="D1984" s="162">
        <f t="shared" si="30"/>
        <v>5</v>
      </c>
      <c r="E1984" s="287">
        <v>95</v>
      </c>
      <c r="F1984" s="288" t="s">
        <v>3046</v>
      </c>
    </row>
    <row r="1985" spans="2:6">
      <c r="B1985" s="286">
        <v>42746.911377315002</v>
      </c>
      <c r="C1985" s="287">
        <v>50</v>
      </c>
      <c r="D1985" s="162">
        <f t="shared" si="30"/>
        <v>2.5</v>
      </c>
      <c r="E1985" s="287">
        <v>47.5</v>
      </c>
      <c r="F1985" s="288" t="s">
        <v>3047</v>
      </c>
    </row>
    <row r="1986" spans="2:6">
      <c r="B1986" s="286">
        <v>42746.911412037</v>
      </c>
      <c r="C1986" s="287">
        <v>50</v>
      </c>
      <c r="D1986" s="162">
        <f t="shared" si="30"/>
        <v>2.5</v>
      </c>
      <c r="E1986" s="287">
        <v>47.5</v>
      </c>
      <c r="F1986" s="288" t="s">
        <v>3048</v>
      </c>
    </row>
    <row r="1987" spans="2:6">
      <c r="B1987" s="286">
        <v>42746.912245369997</v>
      </c>
      <c r="C1987" s="287">
        <v>50</v>
      </c>
      <c r="D1987" s="162">
        <f t="shared" si="30"/>
        <v>2.5</v>
      </c>
      <c r="E1987" s="287">
        <v>47.5</v>
      </c>
      <c r="F1987" s="288" t="s">
        <v>3049</v>
      </c>
    </row>
    <row r="1988" spans="2:6">
      <c r="B1988" s="286">
        <v>42746.912534722003</v>
      </c>
      <c r="C1988" s="287">
        <v>50</v>
      </c>
      <c r="D1988" s="162">
        <f t="shared" si="30"/>
        <v>2.5</v>
      </c>
      <c r="E1988" s="287">
        <v>47.5</v>
      </c>
      <c r="F1988" s="288" t="s">
        <v>3050</v>
      </c>
    </row>
    <row r="1989" spans="2:6">
      <c r="B1989" s="286">
        <v>42746.914074073997</v>
      </c>
      <c r="C1989" s="287">
        <v>50</v>
      </c>
      <c r="D1989" s="162">
        <f t="shared" si="30"/>
        <v>2.4799999999999969</v>
      </c>
      <c r="E1989" s="287">
        <v>47.52</v>
      </c>
      <c r="F1989" s="288" t="s">
        <v>3051</v>
      </c>
    </row>
    <row r="1990" spans="2:6">
      <c r="B1990" s="286">
        <v>42746.914085648001</v>
      </c>
      <c r="C1990" s="287">
        <v>50</v>
      </c>
      <c r="D1990" s="162">
        <f t="shared" ref="D1990:D2053" si="31">SUM(C1990-E1990)</f>
        <v>2.5</v>
      </c>
      <c r="E1990" s="287">
        <v>47.5</v>
      </c>
      <c r="F1990" s="288" t="s">
        <v>3052</v>
      </c>
    </row>
    <row r="1991" spans="2:6">
      <c r="B1991" s="286">
        <v>42746.914317130002</v>
      </c>
      <c r="C1991" s="287">
        <v>300</v>
      </c>
      <c r="D1991" s="162">
        <f t="shared" si="31"/>
        <v>15</v>
      </c>
      <c r="E1991" s="287">
        <v>285</v>
      </c>
      <c r="F1991" s="288" t="s">
        <v>3053</v>
      </c>
    </row>
    <row r="1992" spans="2:6">
      <c r="B1992" s="286">
        <v>42746.914467593</v>
      </c>
      <c r="C1992" s="287">
        <v>300</v>
      </c>
      <c r="D1992" s="162">
        <f t="shared" si="31"/>
        <v>15</v>
      </c>
      <c r="E1992" s="287">
        <v>285</v>
      </c>
      <c r="F1992" s="288" t="s">
        <v>3054</v>
      </c>
    </row>
    <row r="1993" spans="2:6">
      <c r="B1993" s="286">
        <v>42746.915277777996</v>
      </c>
      <c r="C1993" s="287">
        <v>50</v>
      </c>
      <c r="D1993" s="162">
        <f t="shared" si="31"/>
        <v>2.5</v>
      </c>
      <c r="E1993" s="287">
        <v>47.5</v>
      </c>
      <c r="F1993" s="288" t="s">
        <v>3055</v>
      </c>
    </row>
    <row r="1994" spans="2:6">
      <c r="B1994" s="286">
        <v>42746.915520832998</v>
      </c>
      <c r="C1994" s="287">
        <v>300</v>
      </c>
      <c r="D1994" s="162">
        <f t="shared" si="31"/>
        <v>14.850000000000023</v>
      </c>
      <c r="E1994" s="287">
        <v>285.14999999999998</v>
      </c>
      <c r="F1994" s="288" t="s">
        <v>2293</v>
      </c>
    </row>
    <row r="1995" spans="2:6">
      <c r="B1995" s="286">
        <v>42746.917708333</v>
      </c>
      <c r="C1995" s="287">
        <v>50</v>
      </c>
      <c r="D1995" s="162">
        <f t="shared" si="31"/>
        <v>2.5</v>
      </c>
      <c r="E1995" s="287">
        <v>47.5</v>
      </c>
      <c r="F1995" s="288" t="s">
        <v>3056</v>
      </c>
    </row>
    <row r="1996" spans="2:6">
      <c r="B1996" s="286">
        <v>42746.917777777999</v>
      </c>
      <c r="C1996" s="287">
        <v>50</v>
      </c>
      <c r="D1996" s="162">
        <f t="shared" si="31"/>
        <v>2.5</v>
      </c>
      <c r="E1996" s="287">
        <v>47.5</v>
      </c>
      <c r="F1996" s="288" t="s">
        <v>3057</v>
      </c>
    </row>
    <row r="1997" spans="2:6">
      <c r="B1997" s="286">
        <v>42746.918090277999</v>
      </c>
      <c r="C1997" s="287">
        <v>50</v>
      </c>
      <c r="D1997" s="162">
        <f t="shared" si="31"/>
        <v>2.5</v>
      </c>
      <c r="E1997" s="287">
        <v>47.5</v>
      </c>
      <c r="F1997" s="288" t="s">
        <v>3058</v>
      </c>
    </row>
    <row r="1998" spans="2:6">
      <c r="B1998" s="286">
        <v>42746.919282406998</v>
      </c>
      <c r="C1998" s="287">
        <v>50</v>
      </c>
      <c r="D1998" s="162">
        <f t="shared" si="31"/>
        <v>3.5</v>
      </c>
      <c r="E1998" s="287">
        <v>46.5</v>
      </c>
      <c r="F1998" s="288" t="s">
        <v>3059</v>
      </c>
    </row>
    <row r="1999" spans="2:6">
      <c r="B1999" s="286">
        <v>42746.919699074002</v>
      </c>
      <c r="C1999" s="287">
        <v>100</v>
      </c>
      <c r="D1999" s="162">
        <f t="shared" si="31"/>
        <v>4.9500000000000028</v>
      </c>
      <c r="E1999" s="287">
        <v>95.05</v>
      </c>
      <c r="F1999" s="288" t="s">
        <v>2643</v>
      </c>
    </row>
    <row r="2000" spans="2:6">
      <c r="B2000" s="286">
        <v>42746.920127315003</v>
      </c>
      <c r="C2000" s="287">
        <v>100</v>
      </c>
      <c r="D2000" s="162">
        <f t="shared" si="31"/>
        <v>4.9500000000000028</v>
      </c>
      <c r="E2000" s="287">
        <v>95.05</v>
      </c>
      <c r="F2000" s="288" t="s">
        <v>1758</v>
      </c>
    </row>
    <row r="2001" spans="2:6">
      <c r="B2001" s="286">
        <v>42746.920960648</v>
      </c>
      <c r="C2001" s="287">
        <v>50</v>
      </c>
      <c r="D2001" s="162">
        <f t="shared" si="31"/>
        <v>2.5</v>
      </c>
      <c r="E2001" s="287">
        <v>47.5</v>
      </c>
      <c r="F2001" s="288" t="s">
        <v>3060</v>
      </c>
    </row>
    <row r="2002" spans="2:6">
      <c r="B2002" s="286">
        <v>42746.921111110998</v>
      </c>
      <c r="C2002" s="287">
        <v>100</v>
      </c>
      <c r="D2002" s="162">
        <f t="shared" si="31"/>
        <v>4.9500000000000028</v>
      </c>
      <c r="E2002" s="287">
        <v>95.05</v>
      </c>
      <c r="F2002" s="288" t="s">
        <v>1774</v>
      </c>
    </row>
    <row r="2003" spans="2:6">
      <c r="B2003" s="286">
        <v>42746.921377314997</v>
      </c>
      <c r="C2003" s="287">
        <v>50</v>
      </c>
      <c r="D2003" s="162">
        <f t="shared" si="31"/>
        <v>2.5</v>
      </c>
      <c r="E2003" s="287">
        <v>47.5</v>
      </c>
      <c r="F2003" s="288" t="s">
        <v>3054</v>
      </c>
    </row>
    <row r="2004" spans="2:6">
      <c r="B2004" s="286">
        <v>42746.9215625</v>
      </c>
      <c r="C2004" s="287">
        <v>50</v>
      </c>
      <c r="D2004" s="162">
        <f t="shared" si="31"/>
        <v>2.5</v>
      </c>
      <c r="E2004" s="287">
        <v>47.5</v>
      </c>
      <c r="F2004" s="288" t="s">
        <v>1582</v>
      </c>
    </row>
    <row r="2005" spans="2:6">
      <c r="B2005" s="286">
        <v>42746.922384259</v>
      </c>
      <c r="C2005" s="287">
        <v>50</v>
      </c>
      <c r="D2005" s="162">
        <f t="shared" si="31"/>
        <v>2.4799999999999969</v>
      </c>
      <c r="E2005" s="287">
        <v>47.52</v>
      </c>
      <c r="F2005" s="288" t="s">
        <v>3061</v>
      </c>
    </row>
    <row r="2006" spans="2:6">
      <c r="B2006" s="286">
        <v>42746.922407407001</v>
      </c>
      <c r="C2006" s="287">
        <v>50</v>
      </c>
      <c r="D2006" s="162">
        <f t="shared" si="31"/>
        <v>2.5</v>
      </c>
      <c r="E2006" s="287">
        <v>47.5</v>
      </c>
      <c r="F2006" s="288" t="s">
        <v>3062</v>
      </c>
    </row>
    <row r="2007" spans="2:6">
      <c r="B2007" s="286">
        <v>42746.923171296003</v>
      </c>
      <c r="C2007" s="287">
        <v>50</v>
      </c>
      <c r="D2007" s="162">
        <f t="shared" si="31"/>
        <v>2.5</v>
      </c>
      <c r="E2007" s="287">
        <v>47.5</v>
      </c>
      <c r="F2007" s="288" t="s">
        <v>3063</v>
      </c>
    </row>
    <row r="2008" spans="2:6">
      <c r="B2008" s="286">
        <v>42746.924050925998</v>
      </c>
      <c r="C2008" s="287">
        <v>50</v>
      </c>
      <c r="D2008" s="162">
        <f t="shared" si="31"/>
        <v>3.5</v>
      </c>
      <c r="E2008" s="287">
        <v>46.5</v>
      </c>
      <c r="F2008" s="288" t="s">
        <v>3064</v>
      </c>
    </row>
    <row r="2009" spans="2:6">
      <c r="B2009" s="286">
        <v>42746.924108796004</v>
      </c>
      <c r="C2009" s="287">
        <v>50</v>
      </c>
      <c r="D2009" s="162">
        <f t="shared" si="31"/>
        <v>2.5</v>
      </c>
      <c r="E2009" s="287">
        <v>47.5</v>
      </c>
      <c r="F2009" s="288" t="s">
        <v>3065</v>
      </c>
    </row>
    <row r="2010" spans="2:6">
      <c r="B2010" s="286">
        <v>42746.924930556001</v>
      </c>
      <c r="C2010" s="287">
        <v>75</v>
      </c>
      <c r="D2010" s="162">
        <f t="shared" si="31"/>
        <v>3.7099999999999937</v>
      </c>
      <c r="E2010" s="287">
        <v>71.290000000000006</v>
      </c>
      <c r="F2010" s="288" t="s">
        <v>3066</v>
      </c>
    </row>
    <row r="2011" spans="2:6">
      <c r="B2011" s="286">
        <v>42746.925219907003</v>
      </c>
      <c r="C2011" s="287">
        <v>200</v>
      </c>
      <c r="D2011" s="162">
        <f t="shared" si="31"/>
        <v>14</v>
      </c>
      <c r="E2011" s="287">
        <v>186</v>
      </c>
      <c r="F2011" s="288" t="s">
        <v>2984</v>
      </c>
    </row>
    <row r="2012" spans="2:6">
      <c r="B2012" s="286">
        <v>42746.925844906997</v>
      </c>
      <c r="C2012" s="287">
        <v>50</v>
      </c>
      <c r="D2012" s="162">
        <f t="shared" si="31"/>
        <v>2.5</v>
      </c>
      <c r="E2012" s="287">
        <v>47.5</v>
      </c>
      <c r="F2012" s="288" t="s">
        <v>2528</v>
      </c>
    </row>
    <row r="2013" spans="2:6">
      <c r="B2013" s="286">
        <v>42746.925844906997</v>
      </c>
      <c r="C2013" s="287">
        <v>50</v>
      </c>
      <c r="D2013" s="162">
        <f t="shared" si="31"/>
        <v>2.5</v>
      </c>
      <c r="E2013" s="287">
        <v>47.5</v>
      </c>
      <c r="F2013" s="288" t="s">
        <v>3067</v>
      </c>
    </row>
    <row r="2014" spans="2:6">
      <c r="B2014" s="286">
        <v>42746.925983795998</v>
      </c>
      <c r="C2014" s="287">
        <v>50</v>
      </c>
      <c r="D2014" s="162">
        <f t="shared" si="31"/>
        <v>2.5</v>
      </c>
      <c r="E2014" s="287">
        <v>47.5</v>
      </c>
      <c r="F2014" s="288" t="s">
        <v>3068</v>
      </c>
    </row>
    <row r="2015" spans="2:6">
      <c r="B2015" s="286">
        <v>42746.926215277999</v>
      </c>
      <c r="C2015" s="287">
        <v>75</v>
      </c>
      <c r="D2015" s="162">
        <f t="shared" si="31"/>
        <v>3.7099999999999937</v>
      </c>
      <c r="E2015" s="287">
        <v>71.290000000000006</v>
      </c>
      <c r="F2015" s="288" t="s">
        <v>3066</v>
      </c>
    </row>
    <row r="2016" spans="2:6">
      <c r="B2016" s="286">
        <v>42746.926342592997</v>
      </c>
      <c r="C2016" s="287">
        <v>50</v>
      </c>
      <c r="D2016" s="162">
        <f t="shared" si="31"/>
        <v>2.4799999999999969</v>
      </c>
      <c r="E2016" s="287">
        <v>47.52</v>
      </c>
      <c r="F2016" s="288" t="s">
        <v>3069</v>
      </c>
    </row>
    <row r="2017" spans="2:6">
      <c r="B2017" s="286">
        <v>42746.926793981002</v>
      </c>
      <c r="C2017" s="287">
        <v>50</v>
      </c>
      <c r="D2017" s="162">
        <f t="shared" si="31"/>
        <v>2.4799999999999969</v>
      </c>
      <c r="E2017" s="287">
        <v>47.52</v>
      </c>
      <c r="F2017" s="288" t="s">
        <v>1552</v>
      </c>
    </row>
    <row r="2018" spans="2:6">
      <c r="B2018" s="286">
        <v>42746.926840278</v>
      </c>
      <c r="C2018" s="287">
        <v>50</v>
      </c>
      <c r="D2018" s="162">
        <f t="shared" si="31"/>
        <v>2.4799999999999969</v>
      </c>
      <c r="E2018" s="287">
        <v>47.52</v>
      </c>
      <c r="F2018" s="288" t="s">
        <v>3070</v>
      </c>
    </row>
    <row r="2019" spans="2:6">
      <c r="B2019" s="286">
        <v>42746.927662037</v>
      </c>
      <c r="C2019" s="287">
        <v>50</v>
      </c>
      <c r="D2019" s="162">
        <f t="shared" si="31"/>
        <v>2.5</v>
      </c>
      <c r="E2019" s="287">
        <v>47.5</v>
      </c>
      <c r="F2019" s="288" t="s">
        <v>3071</v>
      </c>
    </row>
    <row r="2020" spans="2:6">
      <c r="B2020" s="286">
        <v>42746.928518519002</v>
      </c>
      <c r="C2020" s="287">
        <v>75</v>
      </c>
      <c r="D2020" s="162">
        <f t="shared" si="31"/>
        <v>3.7099999999999937</v>
      </c>
      <c r="E2020" s="287">
        <v>71.290000000000006</v>
      </c>
      <c r="F2020" s="288" t="s">
        <v>3066</v>
      </c>
    </row>
    <row r="2021" spans="2:6">
      <c r="B2021" s="286">
        <v>42746.929004630001</v>
      </c>
      <c r="C2021" s="287">
        <v>50</v>
      </c>
      <c r="D2021" s="162">
        <f t="shared" si="31"/>
        <v>2.5</v>
      </c>
      <c r="E2021" s="287">
        <v>47.5</v>
      </c>
      <c r="F2021" s="288" t="s">
        <v>1473</v>
      </c>
    </row>
    <row r="2022" spans="2:6">
      <c r="B2022" s="286">
        <v>42746.929664351999</v>
      </c>
      <c r="C2022" s="287">
        <v>50</v>
      </c>
      <c r="D2022" s="162">
        <f t="shared" si="31"/>
        <v>2.5</v>
      </c>
      <c r="E2022" s="287">
        <v>47.5</v>
      </c>
      <c r="F2022" s="288" t="s">
        <v>3072</v>
      </c>
    </row>
    <row r="2023" spans="2:6">
      <c r="B2023" s="286">
        <v>42746.930601852</v>
      </c>
      <c r="C2023" s="287">
        <v>50</v>
      </c>
      <c r="D2023" s="162">
        <f t="shared" si="31"/>
        <v>2.5</v>
      </c>
      <c r="E2023" s="287">
        <v>47.5</v>
      </c>
      <c r="F2023" s="288" t="s">
        <v>3073</v>
      </c>
    </row>
    <row r="2024" spans="2:6">
      <c r="B2024" s="286">
        <v>42746.930682869999</v>
      </c>
      <c r="C2024" s="287">
        <v>50</v>
      </c>
      <c r="D2024" s="162">
        <f t="shared" si="31"/>
        <v>2.5</v>
      </c>
      <c r="E2024" s="287">
        <v>47.5</v>
      </c>
      <c r="F2024" s="288" t="s">
        <v>3074</v>
      </c>
    </row>
    <row r="2025" spans="2:6">
      <c r="B2025" s="286">
        <v>42746.93130787</v>
      </c>
      <c r="C2025" s="287">
        <v>50</v>
      </c>
      <c r="D2025" s="162">
        <f t="shared" si="31"/>
        <v>2.5</v>
      </c>
      <c r="E2025" s="287">
        <v>47.5</v>
      </c>
      <c r="F2025" s="288" t="s">
        <v>2387</v>
      </c>
    </row>
    <row r="2026" spans="2:6">
      <c r="B2026" s="286">
        <v>42746.931504630003</v>
      </c>
      <c r="C2026" s="287">
        <v>300</v>
      </c>
      <c r="D2026" s="162">
        <f t="shared" si="31"/>
        <v>15</v>
      </c>
      <c r="E2026" s="287">
        <v>285</v>
      </c>
      <c r="F2026" s="288" t="s">
        <v>3075</v>
      </c>
    </row>
    <row r="2027" spans="2:6">
      <c r="B2027" s="286">
        <v>42746.931539352001</v>
      </c>
      <c r="C2027" s="287">
        <v>50</v>
      </c>
      <c r="D2027" s="162">
        <f t="shared" si="31"/>
        <v>2.5</v>
      </c>
      <c r="E2027" s="287">
        <v>47.5</v>
      </c>
      <c r="F2027" s="288" t="s">
        <v>2062</v>
      </c>
    </row>
    <row r="2028" spans="2:6">
      <c r="B2028" s="286">
        <v>42746.931793980999</v>
      </c>
      <c r="C2028" s="287">
        <v>50</v>
      </c>
      <c r="D2028" s="162">
        <f t="shared" si="31"/>
        <v>2.4799999999999969</v>
      </c>
      <c r="E2028" s="287">
        <v>47.52</v>
      </c>
      <c r="F2028" s="288" t="s">
        <v>2328</v>
      </c>
    </row>
    <row r="2029" spans="2:6">
      <c r="B2029" s="286">
        <v>42746.931909722</v>
      </c>
      <c r="C2029" s="287">
        <v>50</v>
      </c>
      <c r="D2029" s="162">
        <f t="shared" si="31"/>
        <v>2.5</v>
      </c>
      <c r="E2029" s="287">
        <v>47.5</v>
      </c>
      <c r="F2029" s="288" t="s">
        <v>3072</v>
      </c>
    </row>
    <row r="2030" spans="2:6">
      <c r="B2030" s="286">
        <v>42746.932337963</v>
      </c>
      <c r="C2030" s="287">
        <v>50</v>
      </c>
      <c r="D2030" s="162">
        <f t="shared" si="31"/>
        <v>2.5</v>
      </c>
      <c r="E2030" s="287">
        <v>47.5</v>
      </c>
      <c r="F2030" s="288" t="s">
        <v>3076</v>
      </c>
    </row>
    <row r="2031" spans="2:6">
      <c r="B2031" s="286">
        <v>42746.932824074</v>
      </c>
      <c r="C2031" s="287">
        <v>50</v>
      </c>
      <c r="D2031" s="162">
        <f t="shared" si="31"/>
        <v>2.5</v>
      </c>
      <c r="E2031" s="287">
        <v>47.5</v>
      </c>
      <c r="F2031" s="288" t="s">
        <v>2831</v>
      </c>
    </row>
    <row r="2032" spans="2:6">
      <c r="B2032" s="286">
        <v>42746.933935184999</v>
      </c>
      <c r="C2032" s="287">
        <v>50</v>
      </c>
      <c r="D2032" s="162">
        <f t="shared" si="31"/>
        <v>2.4799999999999969</v>
      </c>
      <c r="E2032" s="287">
        <v>47.52</v>
      </c>
      <c r="F2032" s="288" t="s">
        <v>3077</v>
      </c>
    </row>
    <row r="2033" spans="2:6">
      <c r="B2033" s="286">
        <v>42746.935011574002</v>
      </c>
      <c r="C2033" s="287">
        <v>50</v>
      </c>
      <c r="D2033" s="162">
        <f t="shared" si="31"/>
        <v>2.5</v>
      </c>
      <c r="E2033" s="287">
        <v>47.5</v>
      </c>
      <c r="F2033" s="288" t="s">
        <v>3078</v>
      </c>
    </row>
    <row r="2034" spans="2:6">
      <c r="B2034" s="286">
        <v>42746.935949074003</v>
      </c>
      <c r="C2034" s="287">
        <v>300</v>
      </c>
      <c r="D2034" s="162">
        <f t="shared" si="31"/>
        <v>15</v>
      </c>
      <c r="E2034" s="287">
        <v>285</v>
      </c>
      <c r="F2034" s="288" t="s">
        <v>1580</v>
      </c>
    </row>
    <row r="2035" spans="2:6">
      <c r="B2035" s="286">
        <v>42746.936377315003</v>
      </c>
      <c r="C2035" s="287">
        <v>50</v>
      </c>
      <c r="D2035" s="162">
        <f t="shared" si="31"/>
        <v>3.5</v>
      </c>
      <c r="E2035" s="287">
        <v>46.5</v>
      </c>
      <c r="F2035" s="288" t="s">
        <v>3079</v>
      </c>
    </row>
    <row r="2036" spans="2:6">
      <c r="B2036" s="286">
        <v>42746.936689814996</v>
      </c>
      <c r="C2036" s="287">
        <v>50</v>
      </c>
      <c r="D2036" s="162">
        <f t="shared" si="31"/>
        <v>2.5</v>
      </c>
      <c r="E2036" s="287">
        <v>47.5</v>
      </c>
      <c r="F2036" s="288" t="s">
        <v>1566</v>
      </c>
    </row>
    <row r="2037" spans="2:6">
      <c r="B2037" s="286">
        <v>42746.937534721998</v>
      </c>
      <c r="C2037" s="287">
        <v>50</v>
      </c>
      <c r="D2037" s="162">
        <f t="shared" si="31"/>
        <v>2.5</v>
      </c>
      <c r="E2037" s="287">
        <v>47.5</v>
      </c>
      <c r="F2037" s="288" t="s">
        <v>2373</v>
      </c>
    </row>
    <row r="2038" spans="2:6">
      <c r="B2038" s="286">
        <v>42746.937881944003</v>
      </c>
      <c r="C2038" s="287">
        <v>50</v>
      </c>
      <c r="D2038" s="162">
        <f t="shared" si="31"/>
        <v>2.5</v>
      </c>
      <c r="E2038" s="287">
        <v>47.5</v>
      </c>
      <c r="F2038" s="288" t="s">
        <v>3080</v>
      </c>
    </row>
    <row r="2039" spans="2:6">
      <c r="B2039" s="286">
        <v>42746.937905093</v>
      </c>
      <c r="C2039" s="287">
        <v>50</v>
      </c>
      <c r="D2039" s="162">
        <f t="shared" si="31"/>
        <v>2.5</v>
      </c>
      <c r="E2039" s="287">
        <v>47.5</v>
      </c>
      <c r="F2039" s="288" t="s">
        <v>3081</v>
      </c>
    </row>
    <row r="2040" spans="2:6">
      <c r="B2040" s="286">
        <v>42746.938148148001</v>
      </c>
      <c r="C2040" s="287">
        <v>75</v>
      </c>
      <c r="D2040" s="162">
        <f t="shared" si="31"/>
        <v>3.7099999999999937</v>
      </c>
      <c r="E2040" s="287">
        <v>71.290000000000006</v>
      </c>
      <c r="F2040" s="288" t="s">
        <v>3066</v>
      </c>
    </row>
    <row r="2041" spans="2:6">
      <c r="B2041" s="286">
        <v>42746.939004630003</v>
      </c>
      <c r="C2041" s="287">
        <v>50</v>
      </c>
      <c r="D2041" s="162">
        <f t="shared" si="31"/>
        <v>2.4799999999999969</v>
      </c>
      <c r="E2041" s="287">
        <v>47.52</v>
      </c>
      <c r="F2041" s="288" t="s">
        <v>3082</v>
      </c>
    </row>
    <row r="2042" spans="2:6">
      <c r="B2042" s="286">
        <v>42746.939039352001</v>
      </c>
      <c r="C2042" s="287">
        <v>50</v>
      </c>
      <c r="D2042" s="162">
        <f t="shared" si="31"/>
        <v>2.4799999999999969</v>
      </c>
      <c r="E2042" s="287">
        <v>47.52</v>
      </c>
      <c r="F2042" s="288" t="s">
        <v>3083</v>
      </c>
    </row>
    <row r="2043" spans="2:6">
      <c r="B2043" s="286">
        <v>42746.939085648002</v>
      </c>
      <c r="C2043" s="287">
        <v>75</v>
      </c>
      <c r="D2043" s="162">
        <f t="shared" si="31"/>
        <v>3.7099999999999937</v>
      </c>
      <c r="E2043" s="287">
        <v>71.290000000000006</v>
      </c>
      <c r="F2043" s="288" t="s">
        <v>3066</v>
      </c>
    </row>
    <row r="2044" spans="2:6">
      <c r="B2044" s="286">
        <v>42746.939236111</v>
      </c>
      <c r="C2044" s="287">
        <v>50</v>
      </c>
      <c r="D2044" s="162">
        <f t="shared" si="31"/>
        <v>2.5</v>
      </c>
      <c r="E2044" s="287">
        <v>47.5</v>
      </c>
      <c r="F2044" s="288" t="s">
        <v>3084</v>
      </c>
    </row>
    <row r="2045" spans="2:6">
      <c r="B2045" s="286">
        <v>42746.939282407002</v>
      </c>
      <c r="C2045" s="287">
        <v>50</v>
      </c>
      <c r="D2045" s="162">
        <f t="shared" si="31"/>
        <v>2.5</v>
      </c>
      <c r="E2045" s="287">
        <v>47.5</v>
      </c>
      <c r="F2045" s="288" t="s">
        <v>2540</v>
      </c>
    </row>
    <row r="2046" spans="2:6">
      <c r="B2046" s="286">
        <v>42746.940104166999</v>
      </c>
      <c r="C2046" s="287">
        <v>50</v>
      </c>
      <c r="D2046" s="162">
        <f t="shared" si="31"/>
        <v>2.5</v>
      </c>
      <c r="E2046" s="287">
        <v>47.5</v>
      </c>
      <c r="F2046" s="288" t="s">
        <v>2475</v>
      </c>
    </row>
    <row r="2047" spans="2:6">
      <c r="B2047" s="286">
        <v>42746.940254629997</v>
      </c>
      <c r="C2047" s="287">
        <v>300</v>
      </c>
      <c r="D2047" s="162">
        <f t="shared" si="31"/>
        <v>15</v>
      </c>
      <c r="E2047" s="287">
        <v>285</v>
      </c>
      <c r="F2047" s="288" t="s">
        <v>3085</v>
      </c>
    </row>
    <row r="2048" spans="2:6">
      <c r="B2048" s="286">
        <v>42746.940787036998</v>
      </c>
      <c r="C2048" s="287">
        <v>200</v>
      </c>
      <c r="D2048" s="162">
        <f t="shared" si="31"/>
        <v>10</v>
      </c>
      <c r="E2048" s="287">
        <v>190</v>
      </c>
      <c r="F2048" s="288" t="s">
        <v>3086</v>
      </c>
    </row>
    <row r="2049" spans="2:6">
      <c r="B2049" s="286">
        <v>42746.941331018999</v>
      </c>
      <c r="C2049" s="287">
        <v>50</v>
      </c>
      <c r="D2049" s="162">
        <f t="shared" si="31"/>
        <v>2.5</v>
      </c>
      <c r="E2049" s="287">
        <v>47.5</v>
      </c>
      <c r="F2049" s="288" t="s">
        <v>3087</v>
      </c>
    </row>
    <row r="2050" spans="2:6">
      <c r="B2050" s="286">
        <v>42746.942268519</v>
      </c>
      <c r="C2050" s="287">
        <v>50</v>
      </c>
      <c r="D2050" s="162">
        <f t="shared" si="31"/>
        <v>2.5</v>
      </c>
      <c r="E2050" s="287">
        <v>47.5</v>
      </c>
      <c r="F2050" s="288" t="s">
        <v>2870</v>
      </c>
    </row>
    <row r="2051" spans="2:6">
      <c r="B2051" s="286">
        <v>42746.942534722002</v>
      </c>
      <c r="C2051" s="287">
        <v>1000</v>
      </c>
      <c r="D2051" s="162">
        <f t="shared" si="31"/>
        <v>50</v>
      </c>
      <c r="E2051" s="287">
        <v>950</v>
      </c>
      <c r="F2051" s="288" t="s">
        <v>3068</v>
      </c>
    </row>
    <row r="2052" spans="2:6">
      <c r="B2052" s="286">
        <v>42746.943252315003</v>
      </c>
      <c r="C2052" s="287">
        <v>50</v>
      </c>
      <c r="D2052" s="162">
        <f t="shared" si="31"/>
        <v>2.5</v>
      </c>
      <c r="E2052" s="287">
        <v>47.5</v>
      </c>
      <c r="F2052" s="288" t="s">
        <v>2323</v>
      </c>
    </row>
    <row r="2053" spans="2:6">
      <c r="B2053" s="286">
        <v>42746.943321758998</v>
      </c>
      <c r="C2053" s="287">
        <v>100</v>
      </c>
      <c r="D2053" s="162">
        <f t="shared" si="31"/>
        <v>7</v>
      </c>
      <c r="E2053" s="287">
        <v>93</v>
      </c>
      <c r="F2053" s="288" t="s">
        <v>3088</v>
      </c>
    </row>
    <row r="2054" spans="2:6">
      <c r="B2054" s="286">
        <v>42746.943495369997</v>
      </c>
      <c r="C2054" s="287">
        <v>50</v>
      </c>
      <c r="D2054" s="162">
        <f t="shared" ref="D2054:D2117" si="32">SUM(C2054-E2054)</f>
        <v>2.5</v>
      </c>
      <c r="E2054" s="287">
        <v>47.5</v>
      </c>
      <c r="F2054" s="288" t="s">
        <v>3089</v>
      </c>
    </row>
    <row r="2055" spans="2:6">
      <c r="B2055" s="286">
        <v>42746.943634258998</v>
      </c>
      <c r="C2055" s="287">
        <v>50</v>
      </c>
      <c r="D2055" s="162">
        <f t="shared" si="32"/>
        <v>2.5</v>
      </c>
      <c r="E2055" s="287">
        <v>47.5</v>
      </c>
      <c r="F2055" s="288" t="s">
        <v>3090</v>
      </c>
    </row>
    <row r="2056" spans="2:6">
      <c r="B2056" s="286">
        <v>42746.943726851998</v>
      </c>
      <c r="C2056" s="287">
        <v>284</v>
      </c>
      <c r="D2056" s="162">
        <f t="shared" si="32"/>
        <v>14.199999999999989</v>
      </c>
      <c r="E2056" s="287">
        <v>269.8</v>
      </c>
      <c r="F2056" s="288" t="s">
        <v>3091</v>
      </c>
    </row>
    <row r="2057" spans="2:6">
      <c r="B2057" s="286">
        <v>42746.943900462997</v>
      </c>
      <c r="C2057" s="287">
        <v>50</v>
      </c>
      <c r="D2057" s="162">
        <f t="shared" si="32"/>
        <v>2.4799999999999969</v>
      </c>
      <c r="E2057" s="287">
        <v>47.52</v>
      </c>
      <c r="F2057" s="288" t="s">
        <v>3019</v>
      </c>
    </row>
    <row r="2058" spans="2:6">
      <c r="B2058" s="286">
        <v>42746.944988426003</v>
      </c>
      <c r="C2058" s="287">
        <v>100</v>
      </c>
      <c r="D2058" s="162">
        <f t="shared" si="32"/>
        <v>4.9500000000000028</v>
      </c>
      <c r="E2058" s="287">
        <v>95.05</v>
      </c>
      <c r="F2058" s="288" t="s">
        <v>3092</v>
      </c>
    </row>
    <row r="2059" spans="2:6">
      <c r="B2059" s="286">
        <v>42746.945104167004</v>
      </c>
      <c r="C2059" s="287">
        <v>50</v>
      </c>
      <c r="D2059" s="162">
        <f t="shared" si="32"/>
        <v>3.5</v>
      </c>
      <c r="E2059" s="287">
        <v>46.5</v>
      </c>
      <c r="F2059" s="288" t="s">
        <v>3046</v>
      </c>
    </row>
    <row r="2060" spans="2:6">
      <c r="B2060" s="286">
        <v>42746.945243055998</v>
      </c>
      <c r="C2060" s="287">
        <v>50</v>
      </c>
      <c r="D2060" s="162">
        <f t="shared" si="32"/>
        <v>2.4799999999999969</v>
      </c>
      <c r="E2060" s="287">
        <v>47.52</v>
      </c>
      <c r="F2060" s="288" t="s">
        <v>3010</v>
      </c>
    </row>
    <row r="2061" spans="2:6">
      <c r="B2061" s="286">
        <v>42746.945254630002</v>
      </c>
      <c r="C2061" s="287">
        <v>50</v>
      </c>
      <c r="D2061" s="162">
        <f t="shared" si="32"/>
        <v>2.5</v>
      </c>
      <c r="E2061" s="287">
        <v>47.5</v>
      </c>
      <c r="F2061" s="288" t="s">
        <v>3093</v>
      </c>
    </row>
    <row r="2062" spans="2:6">
      <c r="B2062" s="286">
        <v>42746.946168980998</v>
      </c>
      <c r="C2062" s="287">
        <v>50</v>
      </c>
      <c r="D2062" s="162">
        <f t="shared" si="32"/>
        <v>2.5</v>
      </c>
      <c r="E2062" s="287">
        <v>47.5</v>
      </c>
      <c r="F2062" s="288" t="s">
        <v>3094</v>
      </c>
    </row>
    <row r="2063" spans="2:6">
      <c r="B2063" s="286">
        <v>42746.946481480998</v>
      </c>
      <c r="C2063" s="287">
        <v>50</v>
      </c>
      <c r="D2063" s="162">
        <f t="shared" si="32"/>
        <v>3.5</v>
      </c>
      <c r="E2063" s="287">
        <v>46.5</v>
      </c>
      <c r="F2063" s="288" t="s">
        <v>3059</v>
      </c>
    </row>
    <row r="2064" spans="2:6">
      <c r="B2064" s="286">
        <v>42746.946689814999</v>
      </c>
      <c r="C2064" s="287">
        <v>50</v>
      </c>
      <c r="D2064" s="162">
        <f t="shared" si="32"/>
        <v>2.5</v>
      </c>
      <c r="E2064" s="287">
        <v>47.5</v>
      </c>
      <c r="F2064" s="288" t="s">
        <v>3095</v>
      </c>
    </row>
    <row r="2065" spans="2:6">
      <c r="B2065" s="286">
        <v>42746.946747684997</v>
      </c>
      <c r="C2065" s="287">
        <v>50</v>
      </c>
      <c r="D2065" s="162">
        <f t="shared" si="32"/>
        <v>2.4799999999999969</v>
      </c>
      <c r="E2065" s="287">
        <v>47.52</v>
      </c>
      <c r="F2065" s="288" t="s">
        <v>3096</v>
      </c>
    </row>
    <row r="2066" spans="2:6">
      <c r="B2066" s="286">
        <v>42746.946805555999</v>
      </c>
      <c r="C2066" s="287">
        <v>50</v>
      </c>
      <c r="D2066" s="162">
        <f t="shared" si="32"/>
        <v>2.5</v>
      </c>
      <c r="E2066" s="287">
        <v>47.5</v>
      </c>
      <c r="F2066" s="288" t="s">
        <v>3097</v>
      </c>
    </row>
    <row r="2067" spans="2:6">
      <c r="B2067" s="286">
        <v>42746.946851852001</v>
      </c>
      <c r="C2067" s="287">
        <v>100</v>
      </c>
      <c r="D2067" s="162">
        <f t="shared" si="32"/>
        <v>5</v>
      </c>
      <c r="E2067" s="287">
        <v>95</v>
      </c>
      <c r="F2067" s="288" t="s">
        <v>3098</v>
      </c>
    </row>
    <row r="2068" spans="2:6">
      <c r="B2068" s="286">
        <v>42746.947731480999</v>
      </c>
      <c r="C2068" s="287">
        <v>50</v>
      </c>
      <c r="D2068" s="162">
        <f t="shared" si="32"/>
        <v>2.5</v>
      </c>
      <c r="E2068" s="287">
        <v>47.5</v>
      </c>
      <c r="F2068" s="288" t="s">
        <v>3099</v>
      </c>
    </row>
    <row r="2069" spans="2:6">
      <c r="B2069" s="286">
        <v>42746.948067129997</v>
      </c>
      <c r="C2069" s="287">
        <v>50</v>
      </c>
      <c r="D2069" s="162">
        <f t="shared" si="32"/>
        <v>2.4799999999999969</v>
      </c>
      <c r="E2069" s="287">
        <v>47.52</v>
      </c>
      <c r="F2069" s="288" t="s">
        <v>3100</v>
      </c>
    </row>
    <row r="2070" spans="2:6">
      <c r="B2070" s="286">
        <v>42746.948206018998</v>
      </c>
      <c r="C2070" s="287">
        <v>50</v>
      </c>
      <c r="D2070" s="162">
        <f t="shared" si="32"/>
        <v>2.5</v>
      </c>
      <c r="E2070" s="287">
        <v>47.5</v>
      </c>
      <c r="F2070" s="288" t="s">
        <v>3101</v>
      </c>
    </row>
    <row r="2071" spans="2:6">
      <c r="B2071" s="286">
        <v>42746.948252315</v>
      </c>
      <c r="C2071" s="287">
        <v>50</v>
      </c>
      <c r="D2071" s="162">
        <f t="shared" si="32"/>
        <v>2.4799999999999969</v>
      </c>
      <c r="E2071" s="287">
        <v>47.52</v>
      </c>
      <c r="F2071" s="288" t="s">
        <v>1606</v>
      </c>
    </row>
    <row r="2072" spans="2:6">
      <c r="B2072" s="286">
        <v>42746.948750000003</v>
      </c>
      <c r="C2072" s="287">
        <v>100</v>
      </c>
      <c r="D2072" s="162">
        <f t="shared" si="32"/>
        <v>5</v>
      </c>
      <c r="E2072" s="287">
        <v>95</v>
      </c>
      <c r="F2072" s="288" t="s">
        <v>3102</v>
      </c>
    </row>
    <row r="2073" spans="2:6">
      <c r="B2073" s="286">
        <v>42746.948900463001</v>
      </c>
      <c r="C2073" s="287">
        <v>50</v>
      </c>
      <c r="D2073" s="162">
        <f t="shared" si="32"/>
        <v>2.5</v>
      </c>
      <c r="E2073" s="287">
        <v>47.5</v>
      </c>
      <c r="F2073" s="288" t="s">
        <v>3103</v>
      </c>
    </row>
    <row r="2074" spans="2:6">
      <c r="B2074" s="286">
        <v>42746.949328704002</v>
      </c>
      <c r="C2074" s="287">
        <v>500</v>
      </c>
      <c r="D2074" s="162">
        <f t="shared" si="32"/>
        <v>25</v>
      </c>
      <c r="E2074" s="287">
        <v>475</v>
      </c>
      <c r="F2074" s="288" t="s">
        <v>3104</v>
      </c>
    </row>
    <row r="2075" spans="2:6">
      <c r="B2075" s="286">
        <v>42746.949351852003</v>
      </c>
      <c r="C2075" s="287">
        <v>50</v>
      </c>
      <c r="D2075" s="162">
        <f t="shared" si="32"/>
        <v>2.5</v>
      </c>
      <c r="E2075" s="287">
        <v>47.5</v>
      </c>
      <c r="F2075" s="288" t="s">
        <v>3105</v>
      </c>
    </row>
    <row r="2076" spans="2:6">
      <c r="B2076" s="286">
        <v>42746.949884258996</v>
      </c>
      <c r="C2076" s="287">
        <v>50</v>
      </c>
      <c r="D2076" s="162">
        <f t="shared" si="32"/>
        <v>2.4799999999999969</v>
      </c>
      <c r="E2076" s="287">
        <v>47.52</v>
      </c>
      <c r="F2076" s="288" t="s">
        <v>3106</v>
      </c>
    </row>
    <row r="2077" spans="2:6">
      <c r="B2077" s="286">
        <v>42746.950185185</v>
      </c>
      <c r="C2077" s="287">
        <v>50</v>
      </c>
      <c r="D2077" s="162">
        <f t="shared" si="32"/>
        <v>2.4799999999999969</v>
      </c>
      <c r="E2077" s="287">
        <v>47.52</v>
      </c>
      <c r="F2077" s="288" t="s">
        <v>3107</v>
      </c>
    </row>
    <row r="2078" spans="2:6">
      <c r="B2078" s="286">
        <v>42746.950324074001</v>
      </c>
      <c r="C2078" s="287">
        <v>50</v>
      </c>
      <c r="D2078" s="162">
        <f t="shared" si="32"/>
        <v>2.4799999999999969</v>
      </c>
      <c r="E2078" s="287">
        <v>47.52</v>
      </c>
      <c r="F2078" s="288" t="s">
        <v>3108</v>
      </c>
    </row>
    <row r="2079" spans="2:6">
      <c r="B2079" s="286">
        <v>42746.950590278</v>
      </c>
      <c r="C2079" s="287">
        <v>50</v>
      </c>
      <c r="D2079" s="162">
        <f t="shared" si="32"/>
        <v>2.4799999999999969</v>
      </c>
      <c r="E2079" s="287">
        <v>47.52</v>
      </c>
      <c r="F2079" s="288" t="s">
        <v>3109</v>
      </c>
    </row>
    <row r="2080" spans="2:6">
      <c r="B2080" s="286">
        <v>42746.951168981002</v>
      </c>
      <c r="C2080" s="287">
        <v>300</v>
      </c>
      <c r="D2080" s="162">
        <f t="shared" si="32"/>
        <v>15</v>
      </c>
      <c r="E2080" s="287">
        <v>285</v>
      </c>
      <c r="F2080" s="288" t="s">
        <v>3110</v>
      </c>
    </row>
    <row r="2081" spans="2:6">
      <c r="B2081" s="286">
        <v>42746.951446758998</v>
      </c>
      <c r="C2081" s="287">
        <v>50</v>
      </c>
      <c r="D2081" s="162">
        <f t="shared" si="32"/>
        <v>3.5</v>
      </c>
      <c r="E2081" s="287">
        <v>46.5</v>
      </c>
      <c r="F2081" s="288" t="s">
        <v>3111</v>
      </c>
    </row>
    <row r="2082" spans="2:6">
      <c r="B2082" s="286">
        <v>42746.952303241</v>
      </c>
      <c r="C2082" s="287">
        <v>50</v>
      </c>
      <c r="D2082" s="162">
        <f t="shared" si="32"/>
        <v>2.4799999999999969</v>
      </c>
      <c r="E2082" s="287">
        <v>47.52</v>
      </c>
      <c r="F2082" s="288" t="s">
        <v>3112</v>
      </c>
    </row>
    <row r="2083" spans="2:6">
      <c r="B2083" s="286">
        <v>42746.952326389001</v>
      </c>
      <c r="C2083" s="287">
        <v>50</v>
      </c>
      <c r="D2083" s="162">
        <f t="shared" si="32"/>
        <v>2.5</v>
      </c>
      <c r="E2083" s="287">
        <v>47.5</v>
      </c>
      <c r="F2083" s="288" t="s">
        <v>3113</v>
      </c>
    </row>
    <row r="2084" spans="2:6">
      <c r="B2084" s="286">
        <v>42746.952696758999</v>
      </c>
      <c r="C2084" s="287">
        <v>50</v>
      </c>
      <c r="D2084" s="162">
        <f t="shared" si="32"/>
        <v>2.5</v>
      </c>
      <c r="E2084" s="287">
        <v>47.5</v>
      </c>
      <c r="F2084" s="288" t="s">
        <v>3114</v>
      </c>
    </row>
    <row r="2085" spans="2:6">
      <c r="B2085" s="286">
        <v>42746.952951389001</v>
      </c>
      <c r="C2085" s="287">
        <v>50</v>
      </c>
      <c r="D2085" s="162">
        <f t="shared" si="32"/>
        <v>2.5</v>
      </c>
      <c r="E2085" s="287">
        <v>47.5</v>
      </c>
      <c r="F2085" s="288" t="s">
        <v>2292</v>
      </c>
    </row>
    <row r="2086" spans="2:6">
      <c r="B2086" s="286">
        <v>42746.953321759</v>
      </c>
      <c r="C2086" s="287">
        <v>100</v>
      </c>
      <c r="D2086" s="162">
        <f t="shared" si="32"/>
        <v>5</v>
      </c>
      <c r="E2086" s="287">
        <v>95</v>
      </c>
      <c r="F2086" s="288" t="s">
        <v>3115</v>
      </c>
    </row>
    <row r="2087" spans="2:6">
      <c r="B2087" s="286">
        <v>42746.953368055998</v>
      </c>
      <c r="C2087" s="287">
        <v>50</v>
      </c>
      <c r="D2087" s="162">
        <f t="shared" si="32"/>
        <v>2.5</v>
      </c>
      <c r="E2087" s="287">
        <v>47.5</v>
      </c>
      <c r="F2087" s="288" t="s">
        <v>3116</v>
      </c>
    </row>
    <row r="2088" spans="2:6">
      <c r="B2088" s="286">
        <v>42746.953460648001</v>
      </c>
      <c r="C2088" s="287">
        <v>50</v>
      </c>
      <c r="D2088" s="162">
        <f t="shared" si="32"/>
        <v>2.4799999999999969</v>
      </c>
      <c r="E2088" s="287">
        <v>47.52</v>
      </c>
      <c r="F2088" s="288" t="s">
        <v>3117</v>
      </c>
    </row>
    <row r="2089" spans="2:6">
      <c r="B2089" s="286">
        <v>42746.953599537002</v>
      </c>
      <c r="C2089" s="287">
        <v>50</v>
      </c>
      <c r="D2089" s="162">
        <f t="shared" si="32"/>
        <v>2.5</v>
      </c>
      <c r="E2089" s="287">
        <v>47.5</v>
      </c>
      <c r="F2089" s="288" t="s">
        <v>3057</v>
      </c>
    </row>
    <row r="2090" spans="2:6">
      <c r="B2090" s="286">
        <v>42746.953969907001</v>
      </c>
      <c r="C2090" s="287">
        <v>50</v>
      </c>
      <c r="D2090" s="162">
        <f t="shared" si="32"/>
        <v>2.5</v>
      </c>
      <c r="E2090" s="287">
        <v>47.5</v>
      </c>
      <c r="F2090" s="288" t="s">
        <v>3118</v>
      </c>
    </row>
    <row r="2091" spans="2:6">
      <c r="B2091" s="286">
        <v>42746.954282407001</v>
      </c>
      <c r="C2091" s="287">
        <v>50</v>
      </c>
      <c r="D2091" s="162">
        <f t="shared" si="32"/>
        <v>2.5</v>
      </c>
      <c r="E2091" s="287">
        <v>47.5</v>
      </c>
      <c r="F2091" s="288" t="s">
        <v>3119</v>
      </c>
    </row>
    <row r="2092" spans="2:6">
      <c r="B2092" s="286">
        <v>42746.954340277996</v>
      </c>
      <c r="C2092" s="287">
        <v>50</v>
      </c>
      <c r="D2092" s="162">
        <f t="shared" si="32"/>
        <v>2.5</v>
      </c>
      <c r="E2092" s="287">
        <v>47.5</v>
      </c>
      <c r="F2092" s="288" t="s">
        <v>3120</v>
      </c>
    </row>
    <row r="2093" spans="2:6">
      <c r="B2093" s="286">
        <v>42746.954398148002</v>
      </c>
      <c r="C2093" s="287">
        <v>50</v>
      </c>
      <c r="D2093" s="162">
        <f t="shared" si="32"/>
        <v>2.4799999999999969</v>
      </c>
      <c r="E2093" s="287">
        <v>47.52</v>
      </c>
      <c r="F2093" s="288" t="s">
        <v>3121</v>
      </c>
    </row>
    <row r="2094" spans="2:6">
      <c r="B2094" s="286">
        <v>42746.954907407002</v>
      </c>
      <c r="C2094" s="287">
        <v>50</v>
      </c>
      <c r="D2094" s="162">
        <f t="shared" si="32"/>
        <v>2.5</v>
      </c>
      <c r="E2094" s="287">
        <v>47.5</v>
      </c>
      <c r="F2094" s="288" t="s">
        <v>3122</v>
      </c>
    </row>
    <row r="2095" spans="2:6">
      <c r="B2095" s="286">
        <v>42746.955254629996</v>
      </c>
      <c r="C2095" s="287">
        <v>50</v>
      </c>
      <c r="D2095" s="162">
        <f t="shared" si="32"/>
        <v>2.5</v>
      </c>
      <c r="E2095" s="287">
        <v>47.5</v>
      </c>
      <c r="F2095" s="288" t="s">
        <v>3123</v>
      </c>
    </row>
    <row r="2096" spans="2:6">
      <c r="B2096" s="286">
        <v>42746.955393518998</v>
      </c>
      <c r="C2096" s="287">
        <v>50</v>
      </c>
      <c r="D2096" s="162">
        <f t="shared" si="32"/>
        <v>2.4799999999999969</v>
      </c>
      <c r="E2096" s="287">
        <v>47.52</v>
      </c>
      <c r="F2096" s="288" t="s">
        <v>3124</v>
      </c>
    </row>
    <row r="2097" spans="2:6">
      <c r="B2097" s="286">
        <v>42746.955578704001</v>
      </c>
      <c r="C2097" s="287">
        <v>50</v>
      </c>
      <c r="D2097" s="162">
        <f t="shared" si="32"/>
        <v>2.4799999999999969</v>
      </c>
      <c r="E2097" s="287">
        <v>47.52</v>
      </c>
      <c r="F2097" s="288" t="s">
        <v>3125</v>
      </c>
    </row>
    <row r="2098" spans="2:6">
      <c r="B2098" s="286">
        <v>42746.955671295997</v>
      </c>
      <c r="C2098" s="287">
        <v>50</v>
      </c>
      <c r="D2098" s="162">
        <f t="shared" si="32"/>
        <v>2.5</v>
      </c>
      <c r="E2098" s="287">
        <v>47.5</v>
      </c>
      <c r="F2098" s="288" t="s">
        <v>3126</v>
      </c>
    </row>
    <row r="2099" spans="2:6">
      <c r="B2099" s="286">
        <v>42746.955706018998</v>
      </c>
      <c r="C2099" s="287">
        <v>50</v>
      </c>
      <c r="D2099" s="162">
        <f t="shared" si="32"/>
        <v>2.5</v>
      </c>
      <c r="E2099" s="287">
        <v>47.5</v>
      </c>
      <c r="F2099" s="288" t="s">
        <v>3127</v>
      </c>
    </row>
    <row r="2100" spans="2:6">
      <c r="B2100" s="286">
        <v>42746.955763888996</v>
      </c>
      <c r="C2100" s="287">
        <v>50</v>
      </c>
      <c r="D2100" s="162">
        <f t="shared" si="32"/>
        <v>2.5</v>
      </c>
      <c r="E2100" s="287">
        <v>47.5</v>
      </c>
      <c r="F2100" s="288" t="s">
        <v>2403</v>
      </c>
    </row>
    <row r="2101" spans="2:6">
      <c r="B2101" s="286">
        <v>42746.955879629997</v>
      </c>
      <c r="C2101" s="287">
        <v>50</v>
      </c>
      <c r="D2101" s="162">
        <f t="shared" si="32"/>
        <v>2.4799999999999969</v>
      </c>
      <c r="E2101" s="287">
        <v>47.52</v>
      </c>
      <c r="F2101" s="288" t="s">
        <v>3128</v>
      </c>
    </row>
    <row r="2102" spans="2:6">
      <c r="B2102" s="286">
        <v>42746.956099536997</v>
      </c>
      <c r="C2102" s="287">
        <v>500</v>
      </c>
      <c r="D2102" s="162">
        <f t="shared" si="32"/>
        <v>24.75</v>
      </c>
      <c r="E2102" s="287">
        <v>475.25</v>
      </c>
      <c r="F2102" s="288" t="s">
        <v>3129</v>
      </c>
    </row>
    <row r="2103" spans="2:6">
      <c r="B2103" s="286">
        <v>42746.956423611002</v>
      </c>
      <c r="C2103" s="287">
        <v>50</v>
      </c>
      <c r="D2103" s="162">
        <f t="shared" si="32"/>
        <v>2.5</v>
      </c>
      <c r="E2103" s="287">
        <v>47.5</v>
      </c>
      <c r="F2103" s="288" t="s">
        <v>2875</v>
      </c>
    </row>
    <row r="2104" spans="2:6">
      <c r="B2104" s="286">
        <v>42746.956493056001</v>
      </c>
      <c r="C2104" s="287">
        <v>50</v>
      </c>
      <c r="D2104" s="162">
        <f t="shared" si="32"/>
        <v>2.5</v>
      </c>
      <c r="E2104" s="287">
        <v>47.5</v>
      </c>
      <c r="F2104" s="288" t="s">
        <v>3130</v>
      </c>
    </row>
    <row r="2105" spans="2:6">
      <c r="B2105" s="286">
        <v>42746.956516204002</v>
      </c>
      <c r="C2105" s="287">
        <v>150</v>
      </c>
      <c r="D2105" s="162">
        <f t="shared" si="32"/>
        <v>7.4300000000000068</v>
      </c>
      <c r="E2105" s="287">
        <v>142.57</v>
      </c>
      <c r="F2105" s="288" t="s">
        <v>3131</v>
      </c>
    </row>
    <row r="2106" spans="2:6">
      <c r="B2106" s="286">
        <v>42746.956631943998</v>
      </c>
      <c r="C2106" s="287">
        <v>50</v>
      </c>
      <c r="D2106" s="162">
        <f t="shared" si="32"/>
        <v>2.5</v>
      </c>
      <c r="E2106" s="287">
        <v>47.5</v>
      </c>
      <c r="F2106" s="288" t="s">
        <v>3132</v>
      </c>
    </row>
    <row r="2107" spans="2:6">
      <c r="B2107" s="286">
        <v>42746.956666667</v>
      </c>
      <c r="C2107" s="287">
        <v>50</v>
      </c>
      <c r="D2107" s="162">
        <f t="shared" si="32"/>
        <v>2.5</v>
      </c>
      <c r="E2107" s="287">
        <v>47.5</v>
      </c>
      <c r="F2107" s="288" t="s">
        <v>3133</v>
      </c>
    </row>
    <row r="2108" spans="2:6">
      <c r="B2108" s="286">
        <v>42746.956678240997</v>
      </c>
      <c r="C2108" s="287">
        <v>50</v>
      </c>
      <c r="D2108" s="162">
        <f t="shared" si="32"/>
        <v>2.5</v>
      </c>
      <c r="E2108" s="287">
        <v>47.5</v>
      </c>
      <c r="F2108" s="288" t="s">
        <v>3134</v>
      </c>
    </row>
    <row r="2109" spans="2:6">
      <c r="B2109" s="286">
        <v>42746.956689815001</v>
      </c>
      <c r="C2109" s="287">
        <v>50</v>
      </c>
      <c r="D2109" s="162">
        <f t="shared" si="32"/>
        <v>2.5</v>
      </c>
      <c r="E2109" s="287">
        <v>47.5</v>
      </c>
      <c r="F2109" s="288" t="s">
        <v>2403</v>
      </c>
    </row>
    <row r="2110" spans="2:6">
      <c r="B2110" s="286">
        <v>42746.957071759003</v>
      </c>
      <c r="C2110" s="287">
        <v>50</v>
      </c>
      <c r="D2110" s="162">
        <f t="shared" si="32"/>
        <v>2.5</v>
      </c>
      <c r="E2110" s="287">
        <v>47.5</v>
      </c>
      <c r="F2110" s="288" t="s">
        <v>3135</v>
      </c>
    </row>
    <row r="2111" spans="2:6">
      <c r="B2111" s="286">
        <v>42746.957881943999</v>
      </c>
      <c r="C2111" s="287">
        <v>50</v>
      </c>
      <c r="D2111" s="162">
        <f t="shared" si="32"/>
        <v>2.5</v>
      </c>
      <c r="E2111" s="287">
        <v>47.5</v>
      </c>
      <c r="F2111" s="288" t="s">
        <v>3136</v>
      </c>
    </row>
    <row r="2112" spans="2:6">
      <c r="B2112" s="286">
        <v>42746.957974536999</v>
      </c>
      <c r="C2112" s="287">
        <v>50</v>
      </c>
      <c r="D2112" s="162">
        <f t="shared" si="32"/>
        <v>2.5</v>
      </c>
      <c r="E2112" s="287">
        <v>47.5</v>
      </c>
      <c r="F2112" s="288" t="s">
        <v>3137</v>
      </c>
    </row>
    <row r="2113" spans="2:6">
      <c r="B2113" s="286">
        <v>42746.958020833001</v>
      </c>
      <c r="C2113" s="287">
        <v>50</v>
      </c>
      <c r="D2113" s="162">
        <f t="shared" si="32"/>
        <v>2.5</v>
      </c>
      <c r="E2113" s="287">
        <v>47.5</v>
      </c>
      <c r="F2113" s="288" t="s">
        <v>3138</v>
      </c>
    </row>
    <row r="2114" spans="2:6">
      <c r="B2114" s="286">
        <v>42746.958090278</v>
      </c>
      <c r="C2114" s="287">
        <v>100</v>
      </c>
      <c r="D2114" s="162">
        <f t="shared" si="32"/>
        <v>5</v>
      </c>
      <c r="E2114" s="287">
        <v>95</v>
      </c>
      <c r="F2114" s="288" t="s">
        <v>3139</v>
      </c>
    </row>
    <row r="2115" spans="2:6">
      <c r="B2115" s="286">
        <v>42746.958530092998</v>
      </c>
      <c r="C2115" s="287">
        <v>50</v>
      </c>
      <c r="D2115" s="162">
        <f t="shared" si="32"/>
        <v>2.4799999999999969</v>
      </c>
      <c r="E2115" s="287">
        <v>47.52</v>
      </c>
      <c r="F2115" s="288" t="s">
        <v>3140</v>
      </c>
    </row>
    <row r="2116" spans="2:6">
      <c r="B2116" s="286">
        <v>42746.959201389</v>
      </c>
      <c r="C2116" s="287">
        <v>50</v>
      </c>
      <c r="D2116" s="162">
        <f t="shared" si="32"/>
        <v>2.5</v>
      </c>
      <c r="E2116" s="287">
        <v>47.5</v>
      </c>
      <c r="F2116" s="288" t="s">
        <v>1684</v>
      </c>
    </row>
    <row r="2117" spans="2:6">
      <c r="B2117" s="286">
        <v>42746.959583333002</v>
      </c>
      <c r="C2117" s="287">
        <v>50</v>
      </c>
      <c r="D2117" s="162">
        <f t="shared" si="32"/>
        <v>2.5</v>
      </c>
      <c r="E2117" s="287">
        <v>47.5</v>
      </c>
      <c r="F2117" s="288" t="s">
        <v>3141</v>
      </c>
    </row>
    <row r="2118" spans="2:6">
      <c r="B2118" s="286">
        <v>42746.959606481003</v>
      </c>
      <c r="C2118" s="287">
        <v>50</v>
      </c>
      <c r="D2118" s="162">
        <f t="shared" ref="D2118:D2181" si="33">SUM(C2118-E2118)</f>
        <v>2.5</v>
      </c>
      <c r="E2118" s="287">
        <v>47.5</v>
      </c>
      <c r="F2118" s="288" t="s">
        <v>3142</v>
      </c>
    </row>
    <row r="2119" spans="2:6">
      <c r="B2119" s="286">
        <v>42746.960127314996</v>
      </c>
      <c r="C2119" s="287">
        <v>50</v>
      </c>
      <c r="D2119" s="162">
        <f t="shared" si="33"/>
        <v>3.5</v>
      </c>
      <c r="E2119" s="287">
        <v>46.5</v>
      </c>
      <c r="F2119" s="288" t="s">
        <v>3143</v>
      </c>
    </row>
    <row r="2120" spans="2:6">
      <c r="B2120" s="286">
        <v>42746.960173610998</v>
      </c>
      <c r="C2120" s="287">
        <v>50</v>
      </c>
      <c r="D2120" s="162">
        <f t="shared" si="33"/>
        <v>2.5</v>
      </c>
      <c r="E2120" s="287">
        <v>47.5</v>
      </c>
      <c r="F2120" s="288" t="s">
        <v>1857</v>
      </c>
    </row>
    <row r="2121" spans="2:6">
      <c r="B2121" s="286">
        <v>42746.960173610998</v>
      </c>
      <c r="C2121" s="287">
        <v>50</v>
      </c>
      <c r="D2121" s="162">
        <f t="shared" si="33"/>
        <v>2.4799999999999969</v>
      </c>
      <c r="E2121" s="287">
        <v>47.52</v>
      </c>
      <c r="F2121" s="288" t="s">
        <v>3144</v>
      </c>
    </row>
    <row r="2122" spans="2:6">
      <c r="B2122" s="286">
        <v>42746.960648148</v>
      </c>
      <c r="C2122" s="287">
        <v>50</v>
      </c>
      <c r="D2122" s="162">
        <f t="shared" si="33"/>
        <v>2.4799999999999969</v>
      </c>
      <c r="E2122" s="287">
        <v>47.52</v>
      </c>
      <c r="F2122" s="288" t="s">
        <v>3145</v>
      </c>
    </row>
    <row r="2123" spans="2:6">
      <c r="B2123" s="286">
        <v>42746.960879630002</v>
      </c>
      <c r="C2123" s="287">
        <v>50</v>
      </c>
      <c r="D2123" s="162">
        <f t="shared" si="33"/>
        <v>3.5</v>
      </c>
      <c r="E2123" s="287">
        <v>46.5</v>
      </c>
      <c r="F2123" s="288" t="s">
        <v>3146</v>
      </c>
    </row>
    <row r="2124" spans="2:6">
      <c r="B2124" s="286">
        <v>42746.961064814997</v>
      </c>
      <c r="C2124" s="287">
        <v>50</v>
      </c>
      <c r="D2124" s="162">
        <f t="shared" si="33"/>
        <v>2.5</v>
      </c>
      <c r="E2124" s="287">
        <v>47.5</v>
      </c>
      <c r="F2124" s="288" t="s">
        <v>3147</v>
      </c>
    </row>
    <row r="2125" spans="2:6">
      <c r="B2125" s="286">
        <v>42746.961666666997</v>
      </c>
      <c r="C2125" s="287">
        <v>50</v>
      </c>
      <c r="D2125" s="162">
        <f t="shared" si="33"/>
        <v>2.5</v>
      </c>
      <c r="E2125" s="287">
        <v>47.5</v>
      </c>
      <c r="F2125" s="288" t="s">
        <v>2058</v>
      </c>
    </row>
    <row r="2126" spans="2:6">
      <c r="B2126" s="286">
        <v>42746.961724537003</v>
      </c>
      <c r="C2126" s="287">
        <v>50</v>
      </c>
      <c r="D2126" s="162">
        <f t="shared" si="33"/>
        <v>3.5</v>
      </c>
      <c r="E2126" s="287">
        <v>46.5</v>
      </c>
      <c r="F2126" s="288" t="s">
        <v>3148</v>
      </c>
    </row>
    <row r="2127" spans="2:6">
      <c r="B2127" s="286">
        <v>42746.962534721999</v>
      </c>
      <c r="C2127" s="287">
        <v>50</v>
      </c>
      <c r="D2127" s="162">
        <f t="shared" si="33"/>
        <v>2.5</v>
      </c>
      <c r="E2127" s="287">
        <v>47.5</v>
      </c>
      <c r="F2127" s="288" t="s">
        <v>3149</v>
      </c>
    </row>
    <row r="2128" spans="2:6">
      <c r="B2128" s="286">
        <v>42746.962847221999</v>
      </c>
      <c r="C2128" s="287">
        <v>50</v>
      </c>
      <c r="D2128" s="162">
        <f t="shared" si="33"/>
        <v>2.5</v>
      </c>
      <c r="E2128" s="287">
        <v>47.5</v>
      </c>
      <c r="F2128" s="288" t="s">
        <v>3150</v>
      </c>
    </row>
    <row r="2129" spans="2:6">
      <c r="B2129" s="286">
        <v>42746.963240741003</v>
      </c>
      <c r="C2129" s="287">
        <v>50</v>
      </c>
      <c r="D2129" s="162">
        <f t="shared" si="33"/>
        <v>2.5</v>
      </c>
      <c r="E2129" s="287">
        <v>47.5</v>
      </c>
      <c r="F2129" s="288" t="s">
        <v>3151</v>
      </c>
    </row>
    <row r="2130" spans="2:6">
      <c r="B2130" s="286">
        <v>42746.963379629997</v>
      </c>
      <c r="C2130" s="287">
        <v>50</v>
      </c>
      <c r="D2130" s="162">
        <f t="shared" si="33"/>
        <v>2.5</v>
      </c>
      <c r="E2130" s="287">
        <v>47.5</v>
      </c>
      <c r="F2130" s="288" t="s">
        <v>3152</v>
      </c>
    </row>
    <row r="2131" spans="2:6">
      <c r="B2131" s="286">
        <v>42746.963622684998</v>
      </c>
      <c r="C2131" s="287">
        <v>50</v>
      </c>
      <c r="D2131" s="162">
        <f t="shared" si="33"/>
        <v>3.5</v>
      </c>
      <c r="E2131" s="287">
        <v>46.5</v>
      </c>
      <c r="F2131" s="288" t="s">
        <v>3153</v>
      </c>
    </row>
    <row r="2132" spans="2:6">
      <c r="B2132" s="286">
        <v>42746.963645832999</v>
      </c>
      <c r="C2132" s="287">
        <v>50</v>
      </c>
      <c r="D2132" s="162">
        <f t="shared" si="33"/>
        <v>2.5</v>
      </c>
      <c r="E2132" s="287">
        <v>47.5</v>
      </c>
      <c r="F2132" s="288" t="s">
        <v>2812</v>
      </c>
    </row>
    <row r="2133" spans="2:6">
      <c r="B2133" s="286">
        <v>42746.963888888997</v>
      </c>
      <c r="C2133" s="287">
        <v>50</v>
      </c>
      <c r="D2133" s="162">
        <f t="shared" si="33"/>
        <v>3.5</v>
      </c>
      <c r="E2133" s="287">
        <v>46.5</v>
      </c>
      <c r="F2133" s="288" t="s">
        <v>2793</v>
      </c>
    </row>
    <row r="2134" spans="2:6">
      <c r="B2134" s="286">
        <v>42746.965138888998</v>
      </c>
      <c r="C2134" s="287">
        <v>50</v>
      </c>
      <c r="D2134" s="162">
        <f t="shared" si="33"/>
        <v>2.4799999999999969</v>
      </c>
      <c r="E2134" s="287">
        <v>47.52</v>
      </c>
      <c r="F2134" s="288" t="s">
        <v>3154</v>
      </c>
    </row>
    <row r="2135" spans="2:6">
      <c r="B2135" s="286">
        <v>42746.965324074001</v>
      </c>
      <c r="C2135" s="287">
        <v>50</v>
      </c>
      <c r="D2135" s="162">
        <f t="shared" si="33"/>
        <v>2.5</v>
      </c>
      <c r="E2135" s="287">
        <v>47.5</v>
      </c>
      <c r="F2135" s="288" t="s">
        <v>3155</v>
      </c>
    </row>
    <row r="2136" spans="2:6">
      <c r="B2136" s="286">
        <v>42746.966319444</v>
      </c>
      <c r="C2136" s="287">
        <v>50</v>
      </c>
      <c r="D2136" s="162">
        <f t="shared" si="33"/>
        <v>2.5</v>
      </c>
      <c r="E2136" s="287">
        <v>47.5</v>
      </c>
      <c r="F2136" s="288" t="s">
        <v>1571</v>
      </c>
    </row>
    <row r="2137" spans="2:6">
      <c r="B2137" s="286">
        <v>42746.966967592998</v>
      </c>
      <c r="C2137" s="287">
        <v>50</v>
      </c>
      <c r="D2137" s="162">
        <f t="shared" si="33"/>
        <v>2.5</v>
      </c>
      <c r="E2137" s="287">
        <v>47.5</v>
      </c>
      <c r="F2137" s="288" t="s">
        <v>2362</v>
      </c>
    </row>
    <row r="2138" spans="2:6">
      <c r="B2138" s="286">
        <v>42746.967106481003</v>
      </c>
      <c r="C2138" s="287">
        <v>50</v>
      </c>
      <c r="D2138" s="162">
        <f t="shared" si="33"/>
        <v>2.5</v>
      </c>
      <c r="E2138" s="287">
        <v>47.5</v>
      </c>
      <c r="F2138" s="288" t="s">
        <v>3156</v>
      </c>
    </row>
    <row r="2139" spans="2:6">
      <c r="B2139" s="286">
        <v>42746.967928241</v>
      </c>
      <c r="C2139" s="287">
        <v>50</v>
      </c>
      <c r="D2139" s="162">
        <f t="shared" si="33"/>
        <v>2.5</v>
      </c>
      <c r="E2139" s="287">
        <v>47.5</v>
      </c>
      <c r="F2139" s="288" t="s">
        <v>3157</v>
      </c>
    </row>
    <row r="2140" spans="2:6">
      <c r="B2140" s="286">
        <v>42746.968298610998</v>
      </c>
      <c r="C2140" s="287">
        <v>50</v>
      </c>
      <c r="D2140" s="162">
        <f t="shared" si="33"/>
        <v>2.4799999999999969</v>
      </c>
      <c r="E2140" s="287">
        <v>47.52</v>
      </c>
      <c r="F2140" s="288" t="s">
        <v>3158</v>
      </c>
    </row>
    <row r="2141" spans="2:6">
      <c r="B2141" s="286">
        <v>42746.969953704</v>
      </c>
      <c r="C2141" s="287">
        <v>50</v>
      </c>
      <c r="D2141" s="162">
        <f t="shared" si="33"/>
        <v>2.5</v>
      </c>
      <c r="E2141" s="287">
        <v>47.5</v>
      </c>
      <c r="F2141" s="288" t="s">
        <v>2513</v>
      </c>
    </row>
    <row r="2142" spans="2:6">
      <c r="B2142" s="286">
        <v>42746.970069444003</v>
      </c>
      <c r="C2142" s="287">
        <v>50</v>
      </c>
      <c r="D2142" s="162">
        <f t="shared" si="33"/>
        <v>2.5</v>
      </c>
      <c r="E2142" s="287">
        <v>47.5</v>
      </c>
      <c r="F2142" s="288" t="s">
        <v>3159</v>
      </c>
    </row>
    <row r="2143" spans="2:6">
      <c r="B2143" s="286">
        <v>42746.970428241002</v>
      </c>
      <c r="C2143" s="287">
        <v>50</v>
      </c>
      <c r="D2143" s="162">
        <f t="shared" si="33"/>
        <v>2.5</v>
      </c>
      <c r="E2143" s="287">
        <v>47.5</v>
      </c>
      <c r="F2143" s="288" t="s">
        <v>3160</v>
      </c>
    </row>
    <row r="2144" spans="2:6">
      <c r="B2144" s="286">
        <v>42746.970775463</v>
      </c>
      <c r="C2144" s="287">
        <v>50</v>
      </c>
      <c r="D2144" s="162">
        <f t="shared" si="33"/>
        <v>2.5</v>
      </c>
      <c r="E2144" s="287">
        <v>47.5</v>
      </c>
      <c r="F2144" s="288" t="s">
        <v>3161</v>
      </c>
    </row>
    <row r="2145" spans="2:6">
      <c r="B2145" s="286">
        <v>42746.970856480999</v>
      </c>
      <c r="C2145" s="287">
        <v>50</v>
      </c>
      <c r="D2145" s="162">
        <f t="shared" si="33"/>
        <v>2.5</v>
      </c>
      <c r="E2145" s="287">
        <v>47.5</v>
      </c>
      <c r="F2145" s="288" t="s">
        <v>3162</v>
      </c>
    </row>
    <row r="2146" spans="2:6">
      <c r="B2146" s="286">
        <v>42746.971238425998</v>
      </c>
      <c r="C2146" s="287">
        <v>50</v>
      </c>
      <c r="D2146" s="162">
        <f t="shared" si="33"/>
        <v>2.5</v>
      </c>
      <c r="E2146" s="287">
        <v>47.5</v>
      </c>
      <c r="F2146" s="288" t="s">
        <v>2772</v>
      </c>
    </row>
    <row r="2147" spans="2:6">
      <c r="B2147" s="286">
        <v>42746.971527777998</v>
      </c>
      <c r="C2147" s="287">
        <v>50</v>
      </c>
      <c r="D2147" s="162">
        <f t="shared" si="33"/>
        <v>2.5</v>
      </c>
      <c r="E2147" s="287">
        <v>47.5</v>
      </c>
      <c r="F2147" s="288" t="s">
        <v>3163</v>
      </c>
    </row>
    <row r="2148" spans="2:6">
      <c r="B2148" s="286">
        <v>42746.972245370001</v>
      </c>
      <c r="C2148" s="287">
        <v>50</v>
      </c>
      <c r="D2148" s="162">
        <f t="shared" si="33"/>
        <v>2.5</v>
      </c>
      <c r="E2148" s="287">
        <v>47.5</v>
      </c>
      <c r="F2148" s="288" t="s">
        <v>1482</v>
      </c>
    </row>
    <row r="2149" spans="2:6">
      <c r="B2149" s="286">
        <v>42746.972442129998</v>
      </c>
      <c r="C2149" s="287">
        <v>50</v>
      </c>
      <c r="D2149" s="162">
        <f t="shared" si="33"/>
        <v>2.4799999999999969</v>
      </c>
      <c r="E2149" s="287">
        <v>47.52</v>
      </c>
      <c r="F2149" s="288" t="s">
        <v>3164</v>
      </c>
    </row>
    <row r="2150" spans="2:6">
      <c r="B2150" s="286">
        <v>42746.973252315001</v>
      </c>
      <c r="C2150" s="287">
        <v>50</v>
      </c>
      <c r="D2150" s="162">
        <f t="shared" si="33"/>
        <v>2.5</v>
      </c>
      <c r="E2150" s="287">
        <v>47.5</v>
      </c>
      <c r="F2150" s="288" t="s">
        <v>3165</v>
      </c>
    </row>
    <row r="2151" spans="2:6">
      <c r="B2151" s="286">
        <v>42746.974108795999</v>
      </c>
      <c r="C2151" s="287">
        <v>50</v>
      </c>
      <c r="D2151" s="162">
        <f t="shared" si="33"/>
        <v>2.5</v>
      </c>
      <c r="E2151" s="287">
        <v>47.5</v>
      </c>
      <c r="F2151" s="288" t="s">
        <v>3166</v>
      </c>
    </row>
    <row r="2152" spans="2:6">
      <c r="B2152" s="286">
        <v>42746.976203703998</v>
      </c>
      <c r="C2152" s="287">
        <v>50</v>
      </c>
      <c r="D2152" s="162">
        <f t="shared" si="33"/>
        <v>2.4799999999999969</v>
      </c>
      <c r="E2152" s="287">
        <v>47.52</v>
      </c>
      <c r="F2152" s="288" t="s">
        <v>3167</v>
      </c>
    </row>
    <row r="2153" spans="2:6">
      <c r="B2153" s="286">
        <v>42746.976724537002</v>
      </c>
      <c r="C2153" s="287">
        <v>50</v>
      </c>
      <c r="D2153" s="162">
        <f t="shared" si="33"/>
        <v>2.4799999999999969</v>
      </c>
      <c r="E2153" s="287">
        <v>47.52</v>
      </c>
      <c r="F2153" s="288" t="s">
        <v>3098</v>
      </c>
    </row>
    <row r="2154" spans="2:6">
      <c r="B2154" s="286">
        <v>42746.976990741001</v>
      </c>
      <c r="C2154" s="287">
        <v>50</v>
      </c>
      <c r="D2154" s="162">
        <f t="shared" si="33"/>
        <v>2.5</v>
      </c>
      <c r="E2154" s="287">
        <v>47.5</v>
      </c>
      <c r="F2154" s="288" t="s">
        <v>3168</v>
      </c>
    </row>
    <row r="2155" spans="2:6">
      <c r="B2155" s="286">
        <v>42746.977071759</v>
      </c>
      <c r="C2155" s="287">
        <v>50</v>
      </c>
      <c r="D2155" s="162">
        <f t="shared" si="33"/>
        <v>2.4799999999999969</v>
      </c>
      <c r="E2155" s="287">
        <v>47.52</v>
      </c>
      <c r="F2155" s="288" t="s">
        <v>3169</v>
      </c>
    </row>
    <row r="2156" spans="2:6">
      <c r="B2156" s="286">
        <v>42746.977233796002</v>
      </c>
      <c r="C2156" s="287">
        <v>50</v>
      </c>
      <c r="D2156" s="162">
        <f t="shared" si="33"/>
        <v>2.5</v>
      </c>
      <c r="E2156" s="287">
        <v>47.5</v>
      </c>
      <c r="F2156" s="288" t="s">
        <v>2114</v>
      </c>
    </row>
    <row r="2157" spans="2:6">
      <c r="B2157" s="286">
        <v>42746.977650462999</v>
      </c>
      <c r="C2157" s="287">
        <v>50</v>
      </c>
      <c r="D2157" s="162">
        <f t="shared" si="33"/>
        <v>2.4799999999999969</v>
      </c>
      <c r="E2157" s="287">
        <v>47.52</v>
      </c>
      <c r="F2157" s="288" t="s">
        <v>3170</v>
      </c>
    </row>
    <row r="2158" spans="2:6">
      <c r="B2158" s="286">
        <v>42746.978125000001</v>
      </c>
      <c r="C2158" s="287">
        <v>50</v>
      </c>
      <c r="D2158" s="162">
        <f t="shared" si="33"/>
        <v>2.5</v>
      </c>
      <c r="E2158" s="287">
        <v>47.5</v>
      </c>
      <c r="F2158" s="288" t="s">
        <v>3171</v>
      </c>
    </row>
    <row r="2159" spans="2:6">
      <c r="B2159" s="286">
        <v>42746.978680556</v>
      </c>
      <c r="C2159" s="287">
        <v>50</v>
      </c>
      <c r="D2159" s="162">
        <f t="shared" si="33"/>
        <v>2.5</v>
      </c>
      <c r="E2159" s="287">
        <v>47.5</v>
      </c>
      <c r="F2159" s="288" t="s">
        <v>2114</v>
      </c>
    </row>
    <row r="2160" spans="2:6">
      <c r="B2160" s="286">
        <v>42746.978900463</v>
      </c>
      <c r="C2160" s="287">
        <v>500</v>
      </c>
      <c r="D2160" s="162">
        <f t="shared" si="33"/>
        <v>24.75</v>
      </c>
      <c r="E2160" s="287">
        <v>475.25</v>
      </c>
      <c r="F2160" s="288" t="s">
        <v>3172</v>
      </c>
    </row>
    <row r="2161" spans="2:6">
      <c r="B2161" s="286">
        <v>42746.979409722</v>
      </c>
      <c r="C2161" s="287">
        <v>50</v>
      </c>
      <c r="D2161" s="162">
        <f t="shared" si="33"/>
        <v>2.5</v>
      </c>
      <c r="E2161" s="287">
        <v>47.5</v>
      </c>
      <c r="F2161" s="288" t="s">
        <v>3173</v>
      </c>
    </row>
    <row r="2162" spans="2:6">
      <c r="B2162" s="286">
        <v>42746.979513888997</v>
      </c>
      <c r="C2162" s="287">
        <v>50</v>
      </c>
      <c r="D2162" s="162">
        <f t="shared" si="33"/>
        <v>2.5</v>
      </c>
      <c r="E2162" s="287">
        <v>47.5</v>
      </c>
      <c r="F2162" s="288" t="s">
        <v>3174</v>
      </c>
    </row>
    <row r="2163" spans="2:6">
      <c r="B2163" s="286">
        <v>42746.979814815</v>
      </c>
      <c r="C2163" s="287">
        <v>1000</v>
      </c>
      <c r="D2163" s="162">
        <f t="shared" si="33"/>
        <v>50</v>
      </c>
      <c r="E2163" s="287">
        <v>950</v>
      </c>
      <c r="F2163" s="288" t="s">
        <v>3175</v>
      </c>
    </row>
    <row r="2164" spans="2:6">
      <c r="B2164" s="286">
        <v>42746.979918981</v>
      </c>
      <c r="C2164" s="287">
        <v>50</v>
      </c>
      <c r="D2164" s="162">
        <f t="shared" si="33"/>
        <v>2.5</v>
      </c>
      <c r="E2164" s="287">
        <v>47.5</v>
      </c>
      <c r="F2164" s="288" t="s">
        <v>3176</v>
      </c>
    </row>
    <row r="2165" spans="2:6">
      <c r="B2165" s="286">
        <v>42746.980289352003</v>
      </c>
      <c r="C2165" s="287">
        <v>1000</v>
      </c>
      <c r="D2165" s="162">
        <f t="shared" si="33"/>
        <v>50</v>
      </c>
      <c r="E2165" s="287">
        <v>950</v>
      </c>
      <c r="F2165" s="288" t="s">
        <v>3177</v>
      </c>
    </row>
    <row r="2166" spans="2:6">
      <c r="B2166" s="286">
        <v>42746.980821759003</v>
      </c>
      <c r="C2166" s="287">
        <v>50</v>
      </c>
      <c r="D2166" s="162">
        <f t="shared" si="33"/>
        <v>2.5</v>
      </c>
      <c r="E2166" s="287">
        <v>47.5</v>
      </c>
      <c r="F2166" s="288" t="s">
        <v>3178</v>
      </c>
    </row>
    <row r="2167" spans="2:6">
      <c r="B2167" s="286">
        <v>42746.981018519</v>
      </c>
      <c r="C2167" s="287">
        <v>50</v>
      </c>
      <c r="D2167" s="162">
        <f t="shared" si="33"/>
        <v>2.5</v>
      </c>
      <c r="E2167" s="287">
        <v>47.5</v>
      </c>
      <c r="F2167" s="288" t="s">
        <v>1347</v>
      </c>
    </row>
    <row r="2168" spans="2:6">
      <c r="B2168" s="286">
        <v>42746.981770833001</v>
      </c>
      <c r="C2168" s="287">
        <v>50</v>
      </c>
      <c r="D2168" s="162">
        <f t="shared" si="33"/>
        <v>2.5</v>
      </c>
      <c r="E2168" s="287">
        <v>47.5</v>
      </c>
      <c r="F2168" s="288" t="s">
        <v>3179</v>
      </c>
    </row>
    <row r="2169" spans="2:6">
      <c r="B2169" s="286">
        <v>42746.981863426001</v>
      </c>
      <c r="C2169" s="287">
        <v>50</v>
      </c>
      <c r="D2169" s="162">
        <f t="shared" si="33"/>
        <v>2.5</v>
      </c>
      <c r="E2169" s="287">
        <v>47.5</v>
      </c>
      <c r="F2169" s="288" t="s">
        <v>3180</v>
      </c>
    </row>
    <row r="2170" spans="2:6">
      <c r="B2170" s="286">
        <v>42746.982060185001</v>
      </c>
      <c r="C2170" s="287">
        <v>300</v>
      </c>
      <c r="D2170" s="162">
        <f t="shared" si="33"/>
        <v>15</v>
      </c>
      <c r="E2170" s="287">
        <v>285</v>
      </c>
      <c r="F2170" s="288" t="s">
        <v>2117</v>
      </c>
    </row>
    <row r="2171" spans="2:6">
      <c r="B2171" s="286">
        <v>42746.982511574002</v>
      </c>
      <c r="C2171" s="287">
        <v>50</v>
      </c>
      <c r="D2171" s="162">
        <f t="shared" si="33"/>
        <v>2.5</v>
      </c>
      <c r="E2171" s="287">
        <v>47.5</v>
      </c>
      <c r="F2171" s="288" t="s">
        <v>3181</v>
      </c>
    </row>
    <row r="2172" spans="2:6">
      <c r="B2172" s="286">
        <v>42746.983368055997</v>
      </c>
      <c r="C2172" s="287">
        <v>100</v>
      </c>
      <c r="D2172" s="162">
        <f t="shared" si="33"/>
        <v>5</v>
      </c>
      <c r="E2172" s="287">
        <v>95</v>
      </c>
      <c r="F2172" s="288" t="s">
        <v>3182</v>
      </c>
    </row>
    <row r="2173" spans="2:6">
      <c r="B2173" s="286">
        <v>42746.983483796001</v>
      </c>
      <c r="C2173" s="287">
        <v>50</v>
      </c>
      <c r="D2173" s="162">
        <f t="shared" si="33"/>
        <v>2.5</v>
      </c>
      <c r="E2173" s="287">
        <v>47.5</v>
      </c>
      <c r="F2173" s="288" t="s">
        <v>3183</v>
      </c>
    </row>
    <row r="2174" spans="2:6">
      <c r="B2174" s="286">
        <v>42746.983611110998</v>
      </c>
      <c r="C2174" s="287">
        <v>50</v>
      </c>
      <c r="D2174" s="162">
        <f t="shared" si="33"/>
        <v>2.5</v>
      </c>
      <c r="E2174" s="287">
        <v>47.5</v>
      </c>
      <c r="F2174" s="288" t="s">
        <v>3184</v>
      </c>
    </row>
    <row r="2175" spans="2:6">
      <c r="B2175" s="286">
        <v>42746.983796296001</v>
      </c>
      <c r="C2175" s="287">
        <v>50</v>
      </c>
      <c r="D2175" s="162">
        <f t="shared" si="33"/>
        <v>2.5</v>
      </c>
      <c r="E2175" s="287">
        <v>47.5</v>
      </c>
      <c r="F2175" s="288" t="s">
        <v>3179</v>
      </c>
    </row>
    <row r="2176" spans="2:6">
      <c r="B2176" s="286">
        <v>42746.983877314997</v>
      </c>
      <c r="C2176" s="287">
        <v>50</v>
      </c>
      <c r="D2176" s="162">
        <f t="shared" si="33"/>
        <v>2.5</v>
      </c>
      <c r="E2176" s="287">
        <v>47.5</v>
      </c>
      <c r="F2176" s="288" t="s">
        <v>3185</v>
      </c>
    </row>
    <row r="2177" spans="2:6">
      <c r="B2177" s="286">
        <v>42746.984155093</v>
      </c>
      <c r="C2177" s="287">
        <v>50</v>
      </c>
      <c r="D2177" s="162">
        <f t="shared" si="33"/>
        <v>2.5</v>
      </c>
      <c r="E2177" s="287">
        <v>47.5</v>
      </c>
      <c r="F2177" s="288" t="s">
        <v>2084</v>
      </c>
    </row>
    <row r="2178" spans="2:6">
      <c r="B2178" s="286">
        <v>42746.984571759</v>
      </c>
      <c r="C2178" s="287">
        <v>50</v>
      </c>
      <c r="D2178" s="162">
        <f t="shared" si="33"/>
        <v>2.5</v>
      </c>
      <c r="E2178" s="287">
        <v>47.5</v>
      </c>
      <c r="F2178" s="288" t="s">
        <v>3179</v>
      </c>
    </row>
    <row r="2179" spans="2:6">
      <c r="B2179" s="286">
        <v>42746.984745369999</v>
      </c>
      <c r="C2179" s="287">
        <v>50</v>
      </c>
      <c r="D2179" s="162">
        <f t="shared" si="33"/>
        <v>2.5</v>
      </c>
      <c r="E2179" s="287">
        <v>47.5</v>
      </c>
      <c r="F2179" s="288" t="s">
        <v>3186</v>
      </c>
    </row>
    <row r="2180" spans="2:6">
      <c r="B2180" s="286">
        <v>42746.984988425997</v>
      </c>
      <c r="C2180" s="287">
        <v>50</v>
      </c>
      <c r="D2180" s="162">
        <f t="shared" si="33"/>
        <v>2.5</v>
      </c>
      <c r="E2180" s="287">
        <v>47.5</v>
      </c>
      <c r="F2180" s="288" t="s">
        <v>3187</v>
      </c>
    </row>
    <row r="2181" spans="2:6">
      <c r="B2181" s="286">
        <v>42746.985138889002</v>
      </c>
      <c r="C2181" s="287">
        <v>50</v>
      </c>
      <c r="D2181" s="162">
        <f t="shared" si="33"/>
        <v>3.5</v>
      </c>
      <c r="E2181" s="287">
        <v>46.5</v>
      </c>
      <c r="F2181" s="288" t="s">
        <v>3188</v>
      </c>
    </row>
    <row r="2182" spans="2:6">
      <c r="B2182" s="286">
        <v>42746.985949073998</v>
      </c>
      <c r="C2182" s="287">
        <v>50</v>
      </c>
      <c r="D2182" s="162">
        <f t="shared" ref="D2182:D2245" si="34">SUM(C2182-E2182)</f>
        <v>2.5</v>
      </c>
      <c r="E2182" s="287">
        <v>47.5</v>
      </c>
      <c r="F2182" s="288" t="s">
        <v>3189</v>
      </c>
    </row>
    <row r="2183" spans="2:6">
      <c r="B2183" s="286">
        <v>42746.986203704</v>
      </c>
      <c r="C2183" s="287">
        <v>50</v>
      </c>
      <c r="D2183" s="162">
        <f t="shared" si="34"/>
        <v>2.5</v>
      </c>
      <c r="E2183" s="287">
        <v>47.5</v>
      </c>
      <c r="F2183" s="288" t="s">
        <v>3190</v>
      </c>
    </row>
    <row r="2184" spans="2:6">
      <c r="B2184" s="286">
        <v>42746.986446759001</v>
      </c>
      <c r="C2184" s="287">
        <v>50</v>
      </c>
      <c r="D2184" s="162">
        <f t="shared" si="34"/>
        <v>2.4799999999999969</v>
      </c>
      <c r="E2184" s="287">
        <v>47.52</v>
      </c>
      <c r="F2184" s="288" t="s">
        <v>3191</v>
      </c>
    </row>
    <row r="2185" spans="2:6">
      <c r="B2185" s="286">
        <v>42746.988310184999</v>
      </c>
      <c r="C2185" s="287">
        <v>50</v>
      </c>
      <c r="D2185" s="162">
        <f t="shared" si="34"/>
        <v>2.5</v>
      </c>
      <c r="E2185" s="287">
        <v>47.5</v>
      </c>
      <c r="F2185" s="288" t="s">
        <v>3192</v>
      </c>
    </row>
    <row r="2186" spans="2:6">
      <c r="B2186" s="286">
        <v>42746.988587963002</v>
      </c>
      <c r="C2186" s="287">
        <v>1000</v>
      </c>
      <c r="D2186" s="162">
        <f t="shared" si="34"/>
        <v>50</v>
      </c>
      <c r="E2186" s="287">
        <v>950</v>
      </c>
      <c r="F2186" s="288" t="s">
        <v>3193</v>
      </c>
    </row>
    <row r="2187" spans="2:6">
      <c r="B2187" s="286">
        <v>42746.988888888998</v>
      </c>
      <c r="C2187" s="287">
        <v>50</v>
      </c>
      <c r="D2187" s="162">
        <f t="shared" si="34"/>
        <v>2.5</v>
      </c>
      <c r="E2187" s="287">
        <v>47.5</v>
      </c>
      <c r="F2187" s="288" t="s">
        <v>3194</v>
      </c>
    </row>
    <row r="2188" spans="2:6">
      <c r="B2188" s="286">
        <v>42746.989259258997</v>
      </c>
      <c r="C2188" s="287">
        <v>1000</v>
      </c>
      <c r="D2188" s="162">
        <f t="shared" si="34"/>
        <v>50</v>
      </c>
      <c r="E2188" s="287">
        <v>950</v>
      </c>
      <c r="F2188" s="288" t="s">
        <v>3195</v>
      </c>
    </row>
    <row r="2189" spans="2:6">
      <c r="B2189" s="286">
        <v>42746.990300926002</v>
      </c>
      <c r="C2189" s="287">
        <v>50</v>
      </c>
      <c r="D2189" s="162">
        <f t="shared" si="34"/>
        <v>2.5</v>
      </c>
      <c r="E2189" s="287">
        <v>47.5</v>
      </c>
      <c r="F2189" s="288" t="s">
        <v>3196</v>
      </c>
    </row>
    <row r="2190" spans="2:6">
      <c r="B2190" s="286">
        <v>42746.990405092998</v>
      </c>
      <c r="C2190" s="287">
        <v>100</v>
      </c>
      <c r="D2190" s="162">
        <f t="shared" si="34"/>
        <v>7</v>
      </c>
      <c r="E2190" s="287">
        <v>93</v>
      </c>
      <c r="F2190" s="288" t="s">
        <v>3197</v>
      </c>
    </row>
    <row r="2191" spans="2:6">
      <c r="B2191" s="286">
        <v>42746.990902778001</v>
      </c>
      <c r="C2191" s="287">
        <v>50</v>
      </c>
      <c r="D2191" s="162">
        <f t="shared" si="34"/>
        <v>2.4799999999999969</v>
      </c>
      <c r="E2191" s="287">
        <v>47.52</v>
      </c>
      <c r="F2191" s="288" t="s">
        <v>2267</v>
      </c>
    </row>
    <row r="2192" spans="2:6">
      <c r="B2192" s="286">
        <v>42746.991157406999</v>
      </c>
      <c r="C2192" s="287">
        <v>100</v>
      </c>
      <c r="D2192" s="162">
        <f t="shared" si="34"/>
        <v>4.9500000000000028</v>
      </c>
      <c r="E2192" s="287">
        <v>95.05</v>
      </c>
      <c r="F2192" s="288" t="s">
        <v>3198</v>
      </c>
    </row>
    <row r="2193" spans="2:6">
      <c r="B2193" s="286">
        <v>42746.991689814997</v>
      </c>
      <c r="C2193" s="287">
        <v>50</v>
      </c>
      <c r="D2193" s="162">
        <f t="shared" si="34"/>
        <v>2.5</v>
      </c>
      <c r="E2193" s="287">
        <v>47.5</v>
      </c>
      <c r="F2193" s="288" t="s">
        <v>2945</v>
      </c>
    </row>
    <row r="2194" spans="2:6">
      <c r="B2194" s="286">
        <v>42746.992476852</v>
      </c>
      <c r="C2194" s="287">
        <v>50</v>
      </c>
      <c r="D2194" s="162">
        <f t="shared" si="34"/>
        <v>2.5</v>
      </c>
      <c r="E2194" s="287">
        <v>47.5</v>
      </c>
      <c r="F2194" s="288" t="s">
        <v>3199</v>
      </c>
    </row>
    <row r="2195" spans="2:6">
      <c r="B2195" s="286">
        <v>42746.993472221999</v>
      </c>
      <c r="C2195" s="287">
        <v>50</v>
      </c>
      <c r="D2195" s="162">
        <f t="shared" si="34"/>
        <v>2.5</v>
      </c>
      <c r="E2195" s="287">
        <v>47.5</v>
      </c>
      <c r="F2195" s="288" t="s">
        <v>3200</v>
      </c>
    </row>
    <row r="2196" spans="2:6">
      <c r="B2196" s="286">
        <v>42746.993587962999</v>
      </c>
      <c r="C2196" s="287">
        <v>50</v>
      </c>
      <c r="D2196" s="162">
        <f t="shared" si="34"/>
        <v>3.5</v>
      </c>
      <c r="E2196" s="287">
        <v>46.5</v>
      </c>
      <c r="F2196" s="288" t="s">
        <v>3201</v>
      </c>
    </row>
    <row r="2197" spans="2:6">
      <c r="B2197" s="286">
        <v>42746.993715277997</v>
      </c>
      <c r="C2197" s="287">
        <v>50</v>
      </c>
      <c r="D2197" s="162">
        <f t="shared" si="34"/>
        <v>3.5</v>
      </c>
      <c r="E2197" s="287">
        <v>46.5</v>
      </c>
      <c r="F2197" s="288" t="s">
        <v>3202</v>
      </c>
    </row>
    <row r="2198" spans="2:6">
      <c r="B2198" s="286">
        <v>42746.994699073999</v>
      </c>
      <c r="C2198" s="287">
        <v>50</v>
      </c>
      <c r="D2198" s="162">
        <f t="shared" si="34"/>
        <v>2.5</v>
      </c>
      <c r="E2198" s="287">
        <v>47.5</v>
      </c>
      <c r="F2198" s="288" t="s">
        <v>3203</v>
      </c>
    </row>
    <row r="2199" spans="2:6">
      <c r="B2199" s="286">
        <v>42746.995879629998</v>
      </c>
      <c r="C2199" s="287">
        <v>100</v>
      </c>
      <c r="D2199" s="162">
        <f t="shared" si="34"/>
        <v>5</v>
      </c>
      <c r="E2199" s="287">
        <v>95</v>
      </c>
      <c r="F2199" s="288" t="s">
        <v>3204</v>
      </c>
    </row>
    <row r="2200" spans="2:6">
      <c r="B2200" s="286">
        <v>42746.995972222001</v>
      </c>
      <c r="C2200" s="287">
        <v>50</v>
      </c>
      <c r="D2200" s="162">
        <f t="shared" si="34"/>
        <v>3.5</v>
      </c>
      <c r="E2200" s="287">
        <v>46.5</v>
      </c>
      <c r="F2200" s="288" t="s">
        <v>3205</v>
      </c>
    </row>
    <row r="2201" spans="2:6">
      <c r="B2201" s="286">
        <v>42746.996805556002</v>
      </c>
      <c r="C2201" s="287">
        <v>50</v>
      </c>
      <c r="D2201" s="162">
        <f t="shared" si="34"/>
        <v>3.5</v>
      </c>
      <c r="E2201" s="287">
        <v>46.5</v>
      </c>
      <c r="F2201" s="288" t="s">
        <v>3206</v>
      </c>
    </row>
    <row r="2202" spans="2:6">
      <c r="B2202" s="286">
        <v>42746.997071758997</v>
      </c>
      <c r="C2202" s="287">
        <v>50</v>
      </c>
      <c r="D2202" s="162">
        <f t="shared" si="34"/>
        <v>2.4799999999999969</v>
      </c>
      <c r="E2202" s="287">
        <v>47.52</v>
      </c>
      <c r="F2202" s="288" t="s">
        <v>1836</v>
      </c>
    </row>
    <row r="2203" spans="2:6">
      <c r="B2203" s="286">
        <v>42746.997071758997</v>
      </c>
      <c r="C2203" s="287">
        <v>50</v>
      </c>
      <c r="D2203" s="162">
        <f t="shared" si="34"/>
        <v>2.4799999999999969</v>
      </c>
      <c r="E2203" s="287">
        <v>47.52</v>
      </c>
      <c r="F2203" s="288" t="s">
        <v>3207</v>
      </c>
    </row>
    <row r="2204" spans="2:6">
      <c r="B2204" s="286">
        <v>42746.997372685</v>
      </c>
      <c r="C2204" s="287">
        <v>50</v>
      </c>
      <c r="D2204" s="162">
        <f t="shared" si="34"/>
        <v>2.5</v>
      </c>
      <c r="E2204" s="287">
        <v>47.5</v>
      </c>
      <c r="F2204" s="288" t="s">
        <v>1522</v>
      </c>
    </row>
    <row r="2205" spans="2:6">
      <c r="B2205" s="286">
        <v>42746.999097221997</v>
      </c>
      <c r="C2205" s="287">
        <v>50</v>
      </c>
      <c r="D2205" s="162">
        <f t="shared" si="34"/>
        <v>2.5</v>
      </c>
      <c r="E2205" s="287">
        <v>47.5</v>
      </c>
      <c r="F2205" s="288" t="s">
        <v>1522</v>
      </c>
    </row>
    <row r="2206" spans="2:6">
      <c r="B2206" s="286">
        <v>42746.999108796001</v>
      </c>
      <c r="C2206" s="287">
        <v>50</v>
      </c>
      <c r="D2206" s="162">
        <f t="shared" si="34"/>
        <v>2.5</v>
      </c>
      <c r="E2206" s="287">
        <v>47.5</v>
      </c>
      <c r="F2206" s="288" t="s">
        <v>1917</v>
      </c>
    </row>
    <row r="2207" spans="2:6">
      <c r="B2207" s="286">
        <v>42746.999305555997</v>
      </c>
      <c r="C2207" s="287">
        <v>50</v>
      </c>
      <c r="D2207" s="162">
        <f t="shared" si="34"/>
        <v>2.5</v>
      </c>
      <c r="E2207" s="287">
        <v>47.5</v>
      </c>
      <c r="F2207" s="288" t="s">
        <v>3208</v>
      </c>
    </row>
    <row r="2208" spans="2:6">
      <c r="B2208" s="286">
        <v>42746.999328703998</v>
      </c>
      <c r="C2208" s="287">
        <v>50</v>
      </c>
      <c r="D2208" s="162">
        <f t="shared" si="34"/>
        <v>2.4799999999999969</v>
      </c>
      <c r="E2208" s="287">
        <v>47.52</v>
      </c>
      <c r="F2208" s="288" t="s">
        <v>3209</v>
      </c>
    </row>
    <row r="2209" spans="2:6">
      <c r="B2209" s="286">
        <v>42746.999363426003</v>
      </c>
      <c r="C2209" s="287">
        <v>50</v>
      </c>
      <c r="D2209" s="162">
        <f t="shared" si="34"/>
        <v>2.5</v>
      </c>
      <c r="E2209" s="287">
        <v>47.5</v>
      </c>
      <c r="F2209" s="288" t="s">
        <v>3210</v>
      </c>
    </row>
    <row r="2210" spans="2:6">
      <c r="B2210" s="286">
        <v>42746.999456019003</v>
      </c>
      <c r="C2210" s="287">
        <v>50</v>
      </c>
      <c r="D2210" s="162">
        <f t="shared" si="34"/>
        <v>2.4799999999999969</v>
      </c>
      <c r="E2210" s="287">
        <v>47.52</v>
      </c>
      <c r="F2210" s="288" t="s">
        <v>3211</v>
      </c>
    </row>
    <row r="2211" spans="2:6">
      <c r="B2211" s="286">
        <v>42747.000057869998</v>
      </c>
      <c r="C2211" s="287">
        <v>50</v>
      </c>
      <c r="D2211" s="162">
        <f t="shared" si="34"/>
        <v>2.5</v>
      </c>
      <c r="E2211" s="287">
        <v>47.5</v>
      </c>
      <c r="F2211" s="288" t="s">
        <v>3212</v>
      </c>
    </row>
    <row r="2212" spans="2:6">
      <c r="B2212" s="286">
        <v>42747.000405093</v>
      </c>
      <c r="C2212" s="287">
        <v>100</v>
      </c>
      <c r="D2212" s="162">
        <f t="shared" si="34"/>
        <v>5</v>
      </c>
      <c r="E2212" s="287">
        <v>95</v>
      </c>
      <c r="F2212" s="288" t="s">
        <v>3213</v>
      </c>
    </row>
    <row r="2213" spans="2:6">
      <c r="B2213" s="286">
        <v>42747.002824073999</v>
      </c>
      <c r="C2213" s="287">
        <v>50</v>
      </c>
      <c r="D2213" s="162">
        <f t="shared" si="34"/>
        <v>2.5</v>
      </c>
      <c r="E2213" s="287">
        <v>47.5</v>
      </c>
      <c r="F2213" s="288" t="s">
        <v>3214</v>
      </c>
    </row>
    <row r="2214" spans="2:6">
      <c r="B2214" s="286">
        <v>42747.006504630001</v>
      </c>
      <c r="C2214" s="287">
        <v>50</v>
      </c>
      <c r="D2214" s="162">
        <f t="shared" si="34"/>
        <v>2.5</v>
      </c>
      <c r="E2214" s="287">
        <v>47.5</v>
      </c>
      <c r="F2214" s="288" t="s">
        <v>3215</v>
      </c>
    </row>
    <row r="2215" spans="2:6">
      <c r="B2215" s="286">
        <v>42747.007604167004</v>
      </c>
      <c r="C2215" s="287">
        <v>50</v>
      </c>
      <c r="D2215" s="162">
        <f t="shared" si="34"/>
        <v>2.5</v>
      </c>
      <c r="E2215" s="287">
        <v>47.5</v>
      </c>
      <c r="F2215" s="288" t="s">
        <v>3216</v>
      </c>
    </row>
    <row r="2216" spans="2:6">
      <c r="B2216" s="286">
        <v>42747.007708333003</v>
      </c>
      <c r="C2216" s="287">
        <v>50</v>
      </c>
      <c r="D2216" s="162">
        <f t="shared" si="34"/>
        <v>2.4799999999999969</v>
      </c>
      <c r="E2216" s="287">
        <v>47.52</v>
      </c>
      <c r="F2216" s="288" t="s">
        <v>1414</v>
      </c>
    </row>
    <row r="2217" spans="2:6">
      <c r="B2217" s="286">
        <v>42747.008009259</v>
      </c>
      <c r="C2217" s="287">
        <v>500</v>
      </c>
      <c r="D2217" s="162">
        <f t="shared" si="34"/>
        <v>25</v>
      </c>
      <c r="E2217" s="287">
        <v>475</v>
      </c>
      <c r="F2217" s="288" t="s">
        <v>3217</v>
      </c>
    </row>
    <row r="2218" spans="2:6">
      <c r="B2218" s="286">
        <v>42747.008587962999</v>
      </c>
      <c r="C2218" s="287">
        <v>50</v>
      </c>
      <c r="D2218" s="162">
        <f t="shared" si="34"/>
        <v>2.5</v>
      </c>
      <c r="E2218" s="287">
        <v>47.5</v>
      </c>
      <c r="F2218" s="288" t="s">
        <v>3218</v>
      </c>
    </row>
    <row r="2219" spans="2:6">
      <c r="B2219" s="286">
        <v>42747.010648148003</v>
      </c>
      <c r="C2219" s="287">
        <v>50</v>
      </c>
      <c r="D2219" s="162">
        <f t="shared" si="34"/>
        <v>2.4799999999999969</v>
      </c>
      <c r="E2219" s="287">
        <v>47.52</v>
      </c>
      <c r="F2219" s="288" t="s">
        <v>3219</v>
      </c>
    </row>
    <row r="2220" spans="2:6">
      <c r="B2220" s="286">
        <v>42747.010995370001</v>
      </c>
      <c r="C2220" s="287">
        <v>50</v>
      </c>
      <c r="D2220" s="162">
        <f t="shared" si="34"/>
        <v>2.5</v>
      </c>
      <c r="E2220" s="287">
        <v>47.5</v>
      </c>
      <c r="F2220" s="288" t="s">
        <v>3220</v>
      </c>
    </row>
    <row r="2221" spans="2:6">
      <c r="B2221" s="286">
        <v>42747.013993056004</v>
      </c>
      <c r="C2221" s="287">
        <v>50</v>
      </c>
      <c r="D2221" s="162">
        <f t="shared" si="34"/>
        <v>2.5</v>
      </c>
      <c r="E2221" s="287">
        <v>47.5</v>
      </c>
      <c r="F2221" s="288" t="s">
        <v>3221</v>
      </c>
    </row>
    <row r="2222" spans="2:6">
      <c r="B2222" s="286">
        <v>42747.014756944001</v>
      </c>
      <c r="C2222" s="287">
        <v>50</v>
      </c>
      <c r="D2222" s="162">
        <f t="shared" si="34"/>
        <v>2.5</v>
      </c>
      <c r="E2222" s="287">
        <v>47.5</v>
      </c>
      <c r="F2222" s="288" t="s">
        <v>3222</v>
      </c>
    </row>
    <row r="2223" spans="2:6">
      <c r="B2223" s="286">
        <v>42747.016238425997</v>
      </c>
      <c r="C2223" s="287">
        <v>50</v>
      </c>
      <c r="D2223" s="162">
        <f t="shared" si="34"/>
        <v>2.5</v>
      </c>
      <c r="E2223" s="287">
        <v>47.5</v>
      </c>
      <c r="F2223" s="288" t="s">
        <v>3223</v>
      </c>
    </row>
    <row r="2224" spans="2:6">
      <c r="B2224" s="286">
        <v>42747.017974536997</v>
      </c>
      <c r="C2224" s="287">
        <v>150</v>
      </c>
      <c r="D2224" s="162">
        <f t="shared" si="34"/>
        <v>7.5</v>
      </c>
      <c r="E2224" s="287">
        <v>142.5</v>
      </c>
      <c r="F2224" s="288" t="s">
        <v>3224</v>
      </c>
    </row>
    <row r="2225" spans="2:6">
      <c r="B2225" s="286">
        <v>42747.019016204002</v>
      </c>
      <c r="C2225" s="287">
        <v>150</v>
      </c>
      <c r="D2225" s="162">
        <f t="shared" si="34"/>
        <v>7.5</v>
      </c>
      <c r="E2225" s="287">
        <v>142.5</v>
      </c>
      <c r="F2225" s="288" t="s">
        <v>3224</v>
      </c>
    </row>
    <row r="2226" spans="2:6">
      <c r="B2226" s="286">
        <v>42747.019166667</v>
      </c>
      <c r="C2226" s="287">
        <v>100</v>
      </c>
      <c r="D2226" s="162">
        <f t="shared" si="34"/>
        <v>5</v>
      </c>
      <c r="E2226" s="287">
        <v>95</v>
      </c>
      <c r="F2226" s="288" t="s">
        <v>3225</v>
      </c>
    </row>
    <row r="2227" spans="2:6">
      <c r="B2227" s="286">
        <v>42747.019212963001</v>
      </c>
      <c r="C2227" s="287">
        <v>50</v>
      </c>
      <c r="D2227" s="162">
        <f t="shared" si="34"/>
        <v>3.5</v>
      </c>
      <c r="E2227" s="287">
        <v>46.5</v>
      </c>
      <c r="F2227" s="288" t="s">
        <v>3226</v>
      </c>
    </row>
    <row r="2228" spans="2:6">
      <c r="B2228" s="286">
        <v>42747.019756943999</v>
      </c>
      <c r="C2228" s="287">
        <v>800</v>
      </c>
      <c r="D2228" s="162">
        <f t="shared" si="34"/>
        <v>40</v>
      </c>
      <c r="E2228" s="287">
        <v>760</v>
      </c>
      <c r="F2228" s="288" t="s">
        <v>3227</v>
      </c>
    </row>
    <row r="2229" spans="2:6">
      <c r="B2229" s="286">
        <v>42747.020717592997</v>
      </c>
      <c r="C2229" s="287">
        <v>50</v>
      </c>
      <c r="D2229" s="162">
        <f t="shared" si="34"/>
        <v>2.5</v>
      </c>
      <c r="E2229" s="287">
        <v>47.5</v>
      </c>
      <c r="F2229" s="288" t="s">
        <v>3228</v>
      </c>
    </row>
    <row r="2230" spans="2:6">
      <c r="B2230" s="286">
        <v>42747.022152778001</v>
      </c>
      <c r="C2230" s="287">
        <v>100</v>
      </c>
      <c r="D2230" s="162">
        <f t="shared" si="34"/>
        <v>4.9500000000000028</v>
      </c>
      <c r="E2230" s="287">
        <v>95.05</v>
      </c>
      <c r="F2230" s="288" t="s">
        <v>3229</v>
      </c>
    </row>
    <row r="2231" spans="2:6">
      <c r="B2231" s="286">
        <v>42747.023553241001</v>
      </c>
      <c r="C2231" s="287">
        <v>100</v>
      </c>
      <c r="D2231" s="162">
        <f t="shared" si="34"/>
        <v>5</v>
      </c>
      <c r="E2231" s="287">
        <v>95</v>
      </c>
      <c r="F2231" s="288" t="s">
        <v>3230</v>
      </c>
    </row>
    <row r="2232" spans="2:6">
      <c r="B2232" s="286">
        <v>42747.024166666997</v>
      </c>
      <c r="C2232" s="287">
        <v>50</v>
      </c>
      <c r="D2232" s="162">
        <f t="shared" si="34"/>
        <v>2.4799999999999969</v>
      </c>
      <c r="E2232" s="287">
        <v>47.52</v>
      </c>
      <c r="F2232" s="288" t="s">
        <v>3231</v>
      </c>
    </row>
    <row r="2233" spans="2:6">
      <c r="B2233" s="286">
        <v>42747.024270832997</v>
      </c>
      <c r="C2233" s="287">
        <v>50</v>
      </c>
      <c r="D2233" s="162">
        <f t="shared" si="34"/>
        <v>2.5</v>
      </c>
      <c r="E2233" s="287">
        <v>47.5</v>
      </c>
      <c r="F2233" s="288" t="s">
        <v>3228</v>
      </c>
    </row>
    <row r="2234" spans="2:6">
      <c r="B2234" s="286">
        <v>42747.024328703999</v>
      </c>
      <c r="C2234" s="287">
        <v>50</v>
      </c>
      <c r="D2234" s="162">
        <f t="shared" si="34"/>
        <v>2.5</v>
      </c>
      <c r="E2234" s="287">
        <v>47.5</v>
      </c>
      <c r="F2234" s="288" t="s">
        <v>3232</v>
      </c>
    </row>
    <row r="2235" spans="2:6">
      <c r="B2235" s="286">
        <v>42747.024837962999</v>
      </c>
      <c r="C2235" s="287">
        <v>500</v>
      </c>
      <c r="D2235" s="162">
        <f t="shared" si="34"/>
        <v>25</v>
      </c>
      <c r="E2235" s="287">
        <v>475</v>
      </c>
      <c r="F2235" s="288" t="s">
        <v>3233</v>
      </c>
    </row>
    <row r="2236" spans="2:6">
      <c r="B2236" s="286">
        <v>42747.025659722</v>
      </c>
      <c r="C2236" s="287">
        <v>50</v>
      </c>
      <c r="D2236" s="162">
        <f t="shared" si="34"/>
        <v>2.5</v>
      </c>
      <c r="E2236" s="287">
        <v>47.5</v>
      </c>
      <c r="F2236" s="288" t="s">
        <v>1754</v>
      </c>
    </row>
    <row r="2237" spans="2:6">
      <c r="B2237" s="286">
        <v>42747.026840277998</v>
      </c>
      <c r="C2237" s="287">
        <v>50</v>
      </c>
      <c r="D2237" s="162">
        <f t="shared" si="34"/>
        <v>2.5</v>
      </c>
      <c r="E2237" s="287">
        <v>47.5</v>
      </c>
      <c r="F2237" s="288" t="s">
        <v>3228</v>
      </c>
    </row>
    <row r="2238" spans="2:6">
      <c r="B2238" s="286">
        <v>42747.028078704003</v>
      </c>
      <c r="C2238" s="287">
        <v>50</v>
      </c>
      <c r="D2238" s="162">
        <f t="shared" si="34"/>
        <v>2.4799999999999969</v>
      </c>
      <c r="E2238" s="287">
        <v>47.52</v>
      </c>
      <c r="F2238" s="288" t="s">
        <v>3234</v>
      </c>
    </row>
    <row r="2239" spans="2:6">
      <c r="B2239" s="286">
        <v>42747.028194443999</v>
      </c>
      <c r="C2239" s="287">
        <v>50</v>
      </c>
      <c r="D2239" s="162">
        <f t="shared" si="34"/>
        <v>2.4799999999999969</v>
      </c>
      <c r="E2239" s="287">
        <v>47.52</v>
      </c>
      <c r="F2239" s="288" t="s">
        <v>3235</v>
      </c>
    </row>
    <row r="2240" spans="2:6">
      <c r="B2240" s="286">
        <v>42747.030393519002</v>
      </c>
      <c r="C2240" s="287">
        <v>50</v>
      </c>
      <c r="D2240" s="162">
        <f t="shared" si="34"/>
        <v>2.5</v>
      </c>
      <c r="E2240" s="287">
        <v>47.5</v>
      </c>
      <c r="F2240" s="288" t="s">
        <v>3228</v>
      </c>
    </row>
    <row r="2241" spans="2:6">
      <c r="B2241" s="286">
        <v>42747.030763889001</v>
      </c>
      <c r="C2241" s="287">
        <v>50</v>
      </c>
      <c r="D2241" s="162">
        <f t="shared" si="34"/>
        <v>2.5</v>
      </c>
      <c r="E2241" s="287">
        <v>47.5</v>
      </c>
      <c r="F2241" s="288" t="s">
        <v>3164</v>
      </c>
    </row>
    <row r="2242" spans="2:6">
      <c r="B2242" s="286">
        <v>42747.032696759001</v>
      </c>
      <c r="C2242" s="287">
        <v>50</v>
      </c>
      <c r="D2242" s="162">
        <f t="shared" si="34"/>
        <v>2.5</v>
      </c>
      <c r="E2242" s="287">
        <v>47.5</v>
      </c>
      <c r="F2242" s="288" t="s">
        <v>3228</v>
      </c>
    </row>
    <row r="2243" spans="2:6">
      <c r="B2243" s="286">
        <v>42747.03875</v>
      </c>
      <c r="C2243" s="287">
        <v>50</v>
      </c>
      <c r="D2243" s="162">
        <f t="shared" si="34"/>
        <v>3.5</v>
      </c>
      <c r="E2243" s="287">
        <v>46.5</v>
      </c>
      <c r="F2243" s="288" t="s">
        <v>3236</v>
      </c>
    </row>
    <row r="2244" spans="2:6">
      <c r="B2244" s="286">
        <v>42747.039363426004</v>
      </c>
      <c r="C2244" s="287">
        <v>100</v>
      </c>
      <c r="D2244" s="162">
        <f t="shared" si="34"/>
        <v>7</v>
      </c>
      <c r="E2244" s="287">
        <v>93</v>
      </c>
      <c r="F2244" s="288" t="s">
        <v>3237</v>
      </c>
    </row>
    <row r="2245" spans="2:6">
      <c r="B2245" s="286">
        <v>42747.042025463001</v>
      </c>
      <c r="C2245" s="287">
        <v>50</v>
      </c>
      <c r="D2245" s="162">
        <f t="shared" si="34"/>
        <v>2.4799999999999969</v>
      </c>
      <c r="E2245" s="287">
        <v>47.52</v>
      </c>
      <c r="F2245" s="288" t="s">
        <v>3238</v>
      </c>
    </row>
    <row r="2246" spans="2:6">
      <c r="B2246" s="286">
        <v>42747.044155092997</v>
      </c>
      <c r="C2246" s="287">
        <v>222</v>
      </c>
      <c r="D2246" s="162">
        <f t="shared" ref="D2246:D2309" si="35">SUM(C2246-E2246)</f>
        <v>11.099999999999994</v>
      </c>
      <c r="E2246" s="287">
        <v>210.9</v>
      </c>
      <c r="F2246" s="288" t="s">
        <v>3239</v>
      </c>
    </row>
    <row r="2247" spans="2:6">
      <c r="B2247" s="286">
        <v>42747.044722222003</v>
      </c>
      <c r="C2247" s="287">
        <v>200</v>
      </c>
      <c r="D2247" s="162">
        <f t="shared" si="35"/>
        <v>9.9000000000000057</v>
      </c>
      <c r="E2247" s="287">
        <v>190.1</v>
      </c>
      <c r="F2247" s="288" t="s">
        <v>3240</v>
      </c>
    </row>
    <row r="2248" spans="2:6">
      <c r="B2248" s="286">
        <v>42747.044791667002</v>
      </c>
      <c r="C2248" s="287">
        <v>50</v>
      </c>
      <c r="D2248" s="162">
        <f t="shared" si="35"/>
        <v>2.4799999999999969</v>
      </c>
      <c r="E2248" s="287">
        <v>47.52</v>
      </c>
      <c r="F2248" s="288" t="s">
        <v>2710</v>
      </c>
    </row>
    <row r="2249" spans="2:6">
      <c r="B2249" s="286">
        <v>42747.045844906999</v>
      </c>
      <c r="C2249" s="287">
        <v>50</v>
      </c>
      <c r="D2249" s="162">
        <f t="shared" si="35"/>
        <v>2.5</v>
      </c>
      <c r="E2249" s="287">
        <v>47.5</v>
      </c>
      <c r="F2249" s="288" t="s">
        <v>3241</v>
      </c>
    </row>
    <row r="2250" spans="2:6">
      <c r="B2250" s="286">
        <v>42747.046516203998</v>
      </c>
      <c r="C2250" s="287">
        <v>450</v>
      </c>
      <c r="D2250" s="162">
        <f t="shared" si="35"/>
        <v>22.279999999999973</v>
      </c>
      <c r="E2250" s="287">
        <v>427.72</v>
      </c>
      <c r="F2250" s="288" t="s">
        <v>3242</v>
      </c>
    </row>
    <row r="2251" spans="2:6">
      <c r="B2251" s="286">
        <v>42747.046736110999</v>
      </c>
      <c r="C2251" s="287">
        <v>50</v>
      </c>
      <c r="D2251" s="162">
        <f t="shared" si="35"/>
        <v>2.4799999999999969</v>
      </c>
      <c r="E2251" s="287">
        <v>47.52</v>
      </c>
      <c r="F2251" s="288" t="s">
        <v>1511</v>
      </c>
    </row>
    <row r="2252" spans="2:6">
      <c r="B2252" s="286">
        <v>42747.049270832998</v>
      </c>
      <c r="C2252" s="287">
        <v>50</v>
      </c>
      <c r="D2252" s="162">
        <f t="shared" si="35"/>
        <v>2.5</v>
      </c>
      <c r="E2252" s="287">
        <v>47.5</v>
      </c>
      <c r="F2252" s="288" t="s">
        <v>3243</v>
      </c>
    </row>
    <row r="2253" spans="2:6">
      <c r="B2253" s="286">
        <v>42747.049398148003</v>
      </c>
      <c r="C2253" s="287">
        <v>50</v>
      </c>
      <c r="D2253" s="162">
        <f t="shared" si="35"/>
        <v>2.5</v>
      </c>
      <c r="E2253" s="287">
        <v>47.5</v>
      </c>
      <c r="F2253" s="288" t="s">
        <v>3244</v>
      </c>
    </row>
    <row r="2254" spans="2:6">
      <c r="B2254" s="286">
        <v>42747.050370370001</v>
      </c>
      <c r="C2254" s="287">
        <v>50</v>
      </c>
      <c r="D2254" s="162">
        <f t="shared" si="35"/>
        <v>2.5</v>
      </c>
      <c r="E2254" s="287">
        <v>47.5</v>
      </c>
      <c r="F2254" s="288" t="s">
        <v>3245</v>
      </c>
    </row>
    <row r="2255" spans="2:6">
      <c r="B2255" s="286">
        <v>42747.052581019001</v>
      </c>
      <c r="C2255" s="287">
        <v>50</v>
      </c>
      <c r="D2255" s="162">
        <f t="shared" si="35"/>
        <v>2.5</v>
      </c>
      <c r="E2255" s="287">
        <v>47.5</v>
      </c>
      <c r="F2255" s="288" t="s">
        <v>3246</v>
      </c>
    </row>
    <row r="2256" spans="2:6">
      <c r="B2256" s="286">
        <v>42747.060023147998</v>
      </c>
      <c r="C2256" s="287">
        <v>50</v>
      </c>
      <c r="D2256" s="162">
        <f t="shared" si="35"/>
        <v>2.5</v>
      </c>
      <c r="E2256" s="287">
        <v>47.5</v>
      </c>
      <c r="F2256" s="288" t="s">
        <v>3247</v>
      </c>
    </row>
    <row r="2257" spans="2:6">
      <c r="B2257" s="286">
        <v>42747.065543981</v>
      </c>
      <c r="C2257" s="287">
        <v>50</v>
      </c>
      <c r="D2257" s="162">
        <f t="shared" si="35"/>
        <v>2.4799999999999969</v>
      </c>
      <c r="E2257" s="287">
        <v>47.52</v>
      </c>
      <c r="F2257" s="288" t="s">
        <v>3248</v>
      </c>
    </row>
    <row r="2258" spans="2:6">
      <c r="B2258" s="286">
        <v>42747.065578704001</v>
      </c>
      <c r="C2258" s="287">
        <v>50</v>
      </c>
      <c r="D2258" s="162">
        <f t="shared" si="35"/>
        <v>2.5</v>
      </c>
      <c r="E2258" s="287">
        <v>47.5</v>
      </c>
      <c r="F2258" s="288" t="s">
        <v>2063</v>
      </c>
    </row>
    <row r="2259" spans="2:6">
      <c r="B2259" s="286">
        <v>42747.065717593003</v>
      </c>
      <c r="C2259" s="287">
        <v>50</v>
      </c>
      <c r="D2259" s="162">
        <f t="shared" si="35"/>
        <v>2.5</v>
      </c>
      <c r="E2259" s="287">
        <v>47.5</v>
      </c>
      <c r="F2259" s="288" t="s">
        <v>3249</v>
      </c>
    </row>
    <row r="2260" spans="2:6">
      <c r="B2260" s="286">
        <v>42747.065740741004</v>
      </c>
      <c r="C2260" s="287">
        <v>500</v>
      </c>
      <c r="D2260" s="162">
        <f t="shared" si="35"/>
        <v>24.75</v>
      </c>
      <c r="E2260" s="287">
        <v>475.25</v>
      </c>
      <c r="F2260" s="288" t="s">
        <v>3250</v>
      </c>
    </row>
    <row r="2261" spans="2:6">
      <c r="B2261" s="286">
        <v>42747.066643519</v>
      </c>
      <c r="C2261" s="287">
        <v>50</v>
      </c>
      <c r="D2261" s="162">
        <f t="shared" si="35"/>
        <v>2.4799999999999969</v>
      </c>
      <c r="E2261" s="287">
        <v>47.52</v>
      </c>
      <c r="F2261" s="288" t="s">
        <v>3250</v>
      </c>
    </row>
    <row r="2262" spans="2:6">
      <c r="B2262" s="286">
        <v>42747.071273148002</v>
      </c>
      <c r="C2262" s="287">
        <v>100</v>
      </c>
      <c r="D2262" s="162">
        <f t="shared" si="35"/>
        <v>5</v>
      </c>
      <c r="E2262" s="287">
        <v>95</v>
      </c>
      <c r="F2262" s="288" t="s">
        <v>3251</v>
      </c>
    </row>
    <row r="2263" spans="2:6">
      <c r="B2263" s="286">
        <v>42747.071469907001</v>
      </c>
      <c r="C2263" s="287">
        <v>50</v>
      </c>
      <c r="D2263" s="162">
        <f t="shared" si="35"/>
        <v>2.5</v>
      </c>
      <c r="E2263" s="287">
        <v>47.5</v>
      </c>
      <c r="F2263" s="288" t="s">
        <v>3252</v>
      </c>
    </row>
    <row r="2264" spans="2:6">
      <c r="B2264" s="286">
        <v>42747.074363426</v>
      </c>
      <c r="C2264" s="287">
        <v>50</v>
      </c>
      <c r="D2264" s="162">
        <f t="shared" si="35"/>
        <v>2.4799999999999969</v>
      </c>
      <c r="E2264" s="287">
        <v>47.52</v>
      </c>
      <c r="F2264" s="288" t="s">
        <v>3253</v>
      </c>
    </row>
    <row r="2265" spans="2:6">
      <c r="B2265" s="286">
        <v>42747.075289351997</v>
      </c>
      <c r="C2265" s="287">
        <v>100</v>
      </c>
      <c r="D2265" s="162">
        <f t="shared" si="35"/>
        <v>7</v>
      </c>
      <c r="E2265" s="287">
        <v>93</v>
      </c>
      <c r="F2265" s="288" t="s">
        <v>3254</v>
      </c>
    </row>
    <row r="2266" spans="2:6">
      <c r="B2266" s="286">
        <v>42747.079618055999</v>
      </c>
      <c r="C2266" s="287">
        <v>50</v>
      </c>
      <c r="D2266" s="162">
        <f t="shared" si="35"/>
        <v>2.5</v>
      </c>
      <c r="E2266" s="287">
        <v>47.5</v>
      </c>
      <c r="F2266" s="288" t="s">
        <v>3255</v>
      </c>
    </row>
    <row r="2267" spans="2:6">
      <c r="B2267" s="286">
        <v>42747.07974537</v>
      </c>
      <c r="C2267" s="287">
        <v>50</v>
      </c>
      <c r="D2267" s="162">
        <f t="shared" si="35"/>
        <v>2.5</v>
      </c>
      <c r="E2267" s="287">
        <v>47.5</v>
      </c>
      <c r="F2267" s="288" t="s">
        <v>3256</v>
      </c>
    </row>
    <row r="2268" spans="2:6">
      <c r="B2268" s="286">
        <v>42747.083877315003</v>
      </c>
      <c r="C2268" s="287">
        <v>50</v>
      </c>
      <c r="D2268" s="162">
        <f t="shared" si="35"/>
        <v>2.5</v>
      </c>
      <c r="E2268" s="287">
        <v>47.5</v>
      </c>
      <c r="F2268" s="288" t="s">
        <v>3257</v>
      </c>
    </row>
    <row r="2269" spans="2:6">
      <c r="B2269" s="286">
        <v>42747.098240740997</v>
      </c>
      <c r="C2269" s="287">
        <v>50</v>
      </c>
      <c r="D2269" s="162">
        <f t="shared" si="35"/>
        <v>2.5</v>
      </c>
      <c r="E2269" s="287">
        <v>47.5</v>
      </c>
      <c r="F2269" s="288" t="s">
        <v>3258</v>
      </c>
    </row>
    <row r="2270" spans="2:6">
      <c r="B2270" s="286">
        <v>42747.100706019002</v>
      </c>
      <c r="C2270" s="287">
        <v>50</v>
      </c>
      <c r="D2270" s="162">
        <f t="shared" si="35"/>
        <v>2.5</v>
      </c>
      <c r="E2270" s="287">
        <v>47.5</v>
      </c>
      <c r="F2270" s="288" t="s">
        <v>3259</v>
      </c>
    </row>
    <row r="2271" spans="2:6">
      <c r="B2271" s="286">
        <v>42747.108217592999</v>
      </c>
      <c r="C2271" s="287">
        <v>50</v>
      </c>
      <c r="D2271" s="162">
        <f t="shared" si="35"/>
        <v>2.5</v>
      </c>
      <c r="E2271" s="287">
        <v>47.5</v>
      </c>
      <c r="F2271" s="288" t="s">
        <v>2010</v>
      </c>
    </row>
    <row r="2272" spans="2:6">
      <c r="B2272" s="286">
        <v>42747.110196759</v>
      </c>
      <c r="C2272" s="287">
        <v>50</v>
      </c>
      <c r="D2272" s="162">
        <f t="shared" si="35"/>
        <v>2.4799999999999969</v>
      </c>
      <c r="E2272" s="287">
        <v>47.52</v>
      </c>
      <c r="F2272" s="288" t="s">
        <v>3260</v>
      </c>
    </row>
    <row r="2273" spans="2:6">
      <c r="B2273" s="286">
        <v>42747.114849537</v>
      </c>
      <c r="C2273" s="287">
        <v>50</v>
      </c>
      <c r="D2273" s="162">
        <f t="shared" si="35"/>
        <v>2.5</v>
      </c>
      <c r="E2273" s="287">
        <v>47.5</v>
      </c>
      <c r="F2273" s="288" t="s">
        <v>3261</v>
      </c>
    </row>
    <row r="2274" spans="2:6">
      <c r="B2274" s="286">
        <v>42747.115474537</v>
      </c>
      <c r="C2274" s="287">
        <v>50</v>
      </c>
      <c r="D2274" s="162">
        <f t="shared" si="35"/>
        <v>2.5</v>
      </c>
      <c r="E2274" s="287">
        <v>47.5</v>
      </c>
      <c r="F2274" s="288" t="s">
        <v>3111</v>
      </c>
    </row>
    <row r="2275" spans="2:6">
      <c r="B2275" s="286">
        <v>42747.126388889003</v>
      </c>
      <c r="C2275" s="287">
        <v>50</v>
      </c>
      <c r="D2275" s="162">
        <f t="shared" si="35"/>
        <v>2.5</v>
      </c>
      <c r="E2275" s="287">
        <v>47.5</v>
      </c>
      <c r="F2275" s="288" t="s">
        <v>3262</v>
      </c>
    </row>
    <row r="2276" spans="2:6">
      <c r="B2276" s="286">
        <v>42747.129363426</v>
      </c>
      <c r="C2276" s="287">
        <v>50</v>
      </c>
      <c r="D2276" s="162">
        <f t="shared" si="35"/>
        <v>3.5</v>
      </c>
      <c r="E2276" s="287">
        <v>46.5</v>
      </c>
      <c r="F2276" s="288" t="s">
        <v>1421</v>
      </c>
    </row>
    <row r="2277" spans="2:6">
      <c r="B2277" s="286">
        <v>42747.132395833003</v>
      </c>
      <c r="C2277" s="287">
        <v>50</v>
      </c>
      <c r="D2277" s="162">
        <f t="shared" si="35"/>
        <v>2.4799999999999969</v>
      </c>
      <c r="E2277" s="287">
        <v>47.52</v>
      </c>
      <c r="F2277" s="288" t="s">
        <v>3263</v>
      </c>
    </row>
    <row r="2278" spans="2:6">
      <c r="B2278" s="286">
        <v>42747.142129630003</v>
      </c>
      <c r="C2278" s="287">
        <v>50</v>
      </c>
      <c r="D2278" s="162">
        <f t="shared" si="35"/>
        <v>2.5</v>
      </c>
      <c r="E2278" s="287">
        <v>47.5</v>
      </c>
      <c r="F2278" s="288" t="s">
        <v>3264</v>
      </c>
    </row>
    <row r="2279" spans="2:6">
      <c r="B2279" s="286">
        <v>42747.160624999997</v>
      </c>
      <c r="C2279" s="287">
        <v>50</v>
      </c>
      <c r="D2279" s="162">
        <f t="shared" si="35"/>
        <v>2.5</v>
      </c>
      <c r="E2279" s="287">
        <v>47.5</v>
      </c>
      <c r="F2279" s="288" t="s">
        <v>3265</v>
      </c>
    </row>
    <row r="2280" spans="2:6">
      <c r="B2280" s="286">
        <v>42747.184270833</v>
      </c>
      <c r="C2280" s="287">
        <v>50</v>
      </c>
      <c r="D2280" s="162">
        <f t="shared" si="35"/>
        <v>2.5</v>
      </c>
      <c r="E2280" s="287">
        <v>47.5</v>
      </c>
      <c r="F2280" s="288" t="s">
        <v>3266</v>
      </c>
    </row>
    <row r="2281" spans="2:6">
      <c r="B2281" s="286">
        <v>42747.193888889</v>
      </c>
      <c r="C2281" s="287">
        <v>50</v>
      </c>
      <c r="D2281" s="162">
        <f t="shared" si="35"/>
        <v>2.4799999999999969</v>
      </c>
      <c r="E2281" s="287">
        <v>47.52</v>
      </c>
      <c r="F2281" s="288" t="s">
        <v>2240</v>
      </c>
    </row>
    <row r="2282" spans="2:6">
      <c r="B2282" s="286">
        <v>42747.197986111001</v>
      </c>
      <c r="C2282" s="287">
        <v>100</v>
      </c>
      <c r="D2282" s="162">
        <f t="shared" si="35"/>
        <v>4.9500000000000028</v>
      </c>
      <c r="E2282" s="287">
        <v>95.05</v>
      </c>
      <c r="F2282" s="288" t="s">
        <v>2240</v>
      </c>
    </row>
    <row r="2283" spans="2:6">
      <c r="B2283" s="286">
        <v>42747.205543980999</v>
      </c>
      <c r="C2283" s="287">
        <v>50</v>
      </c>
      <c r="D2283" s="162">
        <f t="shared" si="35"/>
        <v>2.4799999999999969</v>
      </c>
      <c r="E2283" s="287">
        <v>47.52</v>
      </c>
      <c r="F2283" s="288" t="s">
        <v>2882</v>
      </c>
    </row>
    <row r="2284" spans="2:6">
      <c r="B2284" s="286">
        <v>42747.218935185003</v>
      </c>
      <c r="C2284" s="287">
        <v>50</v>
      </c>
      <c r="D2284" s="162">
        <f t="shared" si="35"/>
        <v>2.5</v>
      </c>
      <c r="E2284" s="287">
        <v>47.5</v>
      </c>
      <c r="F2284" s="288" t="s">
        <v>3267</v>
      </c>
    </row>
    <row r="2285" spans="2:6">
      <c r="B2285" s="286">
        <v>42747.228622684997</v>
      </c>
      <c r="C2285" s="287">
        <v>50</v>
      </c>
      <c r="D2285" s="162">
        <f t="shared" si="35"/>
        <v>2.5</v>
      </c>
      <c r="E2285" s="287">
        <v>47.5</v>
      </c>
      <c r="F2285" s="288" t="s">
        <v>3268</v>
      </c>
    </row>
    <row r="2286" spans="2:6">
      <c r="B2286" s="286">
        <v>42747.229074073999</v>
      </c>
      <c r="C2286" s="287">
        <v>50</v>
      </c>
      <c r="D2286" s="162">
        <f t="shared" si="35"/>
        <v>2.5</v>
      </c>
      <c r="E2286" s="287">
        <v>47.5</v>
      </c>
      <c r="F2286" s="288" t="s">
        <v>3269</v>
      </c>
    </row>
    <row r="2287" spans="2:6">
      <c r="B2287" s="286">
        <v>42747.233854167003</v>
      </c>
      <c r="C2287" s="287">
        <v>50</v>
      </c>
      <c r="D2287" s="162">
        <f t="shared" si="35"/>
        <v>2.4799999999999969</v>
      </c>
      <c r="E2287" s="287">
        <v>47.52</v>
      </c>
      <c r="F2287" s="288" t="s">
        <v>3270</v>
      </c>
    </row>
    <row r="2288" spans="2:6">
      <c r="B2288" s="286">
        <v>42747.238518519</v>
      </c>
      <c r="C2288" s="287">
        <v>50</v>
      </c>
      <c r="D2288" s="162">
        <f t="shared" si="35"/>
        <v>3.5</v>
      </c>
      <c r="E2288" s="287">
        <v>46.5</v>
      </c>
      <c r="F2288" s="288" t="s">
        <v>3271</v>
      </c>
    </row>
    <row r="2289" spans="2:6">
      <c r="B2289" s="286">
        <v>42747.243645832998</v>
      </c>
      <c r="C2289" s="287">
        <v>50</v>
      </c>
      <c r="D2289" s="162">
        <f t="shared" si="35"/>
        <v>2.4799999999999969</v>
      </c>
      <c r="E2289" s="287">
        <v>47.52</v>
      </c>
      <c r="F2289" s="288" t="s">
        <v>3272</v>
      </c>
    </row>
    <row r="2290" spans="2:6">
      <c r="B2290" s="286">
        <v>42747.249432869998</v>
      </c>
      <c r="C2290" s="287">
        <v>50</v>
      </c>
      <c r="D2290" s="162">
        <f t="shared" si="35"/>
        <v>2.5</v>
      </c>
      <c r="E2290" s="287">
        <v>47.5</v>
      </c>
      <c r="F2290" s="288" t="s">
        <v>2550</v>
      </c>
    </row>
    <row r="2291" spans="2:6">
      <c r="B2291" s="286">
        <v>42747.25162037</v>
      </c>
      <c r="C2291" s="287">
        <v>50</v>
      </c>
      <c r="D2291" s="162">
        <f t="shared" si="35"/>
        <v>3.5</v>
      </c>
      <c r="E2291" s="287">
        <v>46.5</v>
      </c>
      <c r="F2291" s="288" t="s">
        <v>3273</v>
      </c>
    </row>
    <row r="2292" spans="2:6">
      <c r="B2292" s="286">
        <v>42747.253229167</v>
      </c>
      <c r="C2292" s="287">
        <v>50</v>
      </c>
      <c r="D2292" s="162">
        <f t="shared" si="35"/>
        <v>2.5</v>
      </c>
      <c r="E2292" s="287">
        <v>47.5</v>
      </c>
      <c r="F2292" s="288" t="s">
        <v>3274</v>
      </c>
    </row>
    <row r="2293" spans="2:6">
      <c r="B2293" s="286">
        <v>42747.255243056003</v>
      </c>
      <c r="C2293" s="287">
        <v>50</v>
      </c>
      <c r="D2293" s="162">
        <f t="shared" si="35"/>
        <v>2.4799999999999969</v>
      </c>
      <c r="E2293" s="287">
        <v>47.52</v>
      </c>
      <c r="F2293" s="288" t="s">
        <v>2277</v>
      </c>
    </row>
    <row r="2294" spans="2:6">
      <c r="B2294" s="286">
        <v>42747.257789351999</v>
      </c>
      <c r="C2294" s="287">
        <v>50</v>
      </c>
      <c r="D2294" s="162">
        <f t="shared" si="35"/>
        <v>2.5</v>
      </c>
      <c r="E2294" s="287">
        <v>47.5</v>
      </c>
      <c r="F2294" s="288" t="s">
        <v>3275</v>
      </c>
    </row>
    <row r="2295" spans="2:6">
      <c r="B2295" s="286">
        <v>42747.258217593</v>
      </c>
      <c r="C2295" s="287">
        <v>50</v>
      </c>
      <c r="D2295" s="162">
        <f t="shared" si="35"/>
        <v>2.5</v>
      </c>
      <c r="E2295" s="287">
        <v>47.5</v>
      </c>
      <c r="F2295" s="288" t="s">
        <v>3168</v>
      </c>
    </row>
    <row r="2296" spans="2:6">
      <c r="B2296" s="286">
        <v>42747.261087963001</v>
      </c>
      <c r="C2296" s="287">
        <v>50</v>
      </c>
      <c r="D2296" s="162">
        <f t="shared" si="35"/>
        <v>2.5</v>
      </c>
      <c r="E2296" s="287">
        <v>47.5</v>
      </c>
      <c r="F2296" s="288" t="s">
        <v>1908</v>
      </c>
    </row>
    <row r="2297" spans="2:6">
      <c r="B2297" s="286">
        <v>42747.265613426003</v>
      </c>
      <c r="C2297" s="287">
        <v>100</v>
      </c>
      <c r="D2297" s="162">
        <f t="shared" si="35"/>
        <v>5</v>
      </c>
      <c r="E2297" s="287">
        <v>95</v>
      </c>
      <c r="F2297" s="288" t="s">
        <v>3276</v>
      </c>
    </row>
    <row r="2298" spans="2:6">
      <c r="B2298" s="286">
        <v>42747.273275462998</v>
      </c>
      <c r="C2298" s="287">
        <v>50</v>
      </c>
      <c r="D2298" s="162">
        <f t="shared" si="35"/>
        <v>2.5</v>
      </c>
      <c r="E2298" s="287">
        <v>47.5</v>
      </c>
      <c r="F2298" s="288" t="s">
        <v>3277</v>
      </c>
    </row>
    <row r="2299" spans="2:6">
      <c r="B2299" s="286">
        <v>42747.273321758999</v>
      </c>
      <c r="C2299" s="287">
        <v>50</v>
      </c>
      <c r="D2299" s="162">
        <f t="shared" si="35"/>
        <v>2.4799999999999969</v>
      </c>
      <c r="E2299" s="287">
        <v>47.52</v>
      </c>
      <c r="F2299" s="288" t="s">
        <v>3278</v>
      </c>
    </row>
    <row r="2300" spans="2:6">
      <c r="B2300" s="286">
        <v>42747.274120369999</v>
      </c>
      <c r="C2300" s="287">
        <v>50</v>
      </c>
      <c r="D2300" s="162">
        <f t="shared" si="35"/>
        <v>2.4799999999999969</v>
      </c>
      <c r="E2300" s="287">
        <v>47.52</v>
      </c>
      <c r="F2300" s="288" t="s">
        <v>3279</v>
      </c>
    </row>
    <row r="2301" spans="2:6">
      <c r="B2301" s="286">
        <v>42747.27568287</v>
      </c>
      <c r="C2301" s="287">
        <v>50</v>
      </c>
      <c r="D2301" s="162">
        <f t="shared" si="35"/>
        <v>3.5</v>
      </c>
      <c r="E2301" s="287">
        <v>46.5</v>
      </c>
      <c r="F2301" s="288" t="s">
        <v>3280</v>
      </c>
    </row>
    <row r="2302" spans="2:6">
      <c r="B2302" s="286">
        <v>42747.282500000001</v>
      </c>
      <c r="C2302" s="287">
        <v>500</v>
      </c>
      <c r="D2302" s="162">
        <f t="shared" si="35"/>
        <v>25</v>
      </c>
      <c r="E2302" s="287">
        <v>475</v>
      </c>
      <c r="F2302" s="288" t="s">
        <v>3281</v>
      </c>
    </row>
    <row r="2303" spans="2:6">
      <c r="B2303" s="286">
        <v>42747.284803240997</v>
      </c>
      <c r="C2303" s="287">
        <v>50</v>
      </c>
      <c r="D2303" s="162">
        <f t="shared" si="35"/>
        <v>2.4799999999999969</v>
      </c>
      <c r="E2303" s="287">
        <v>47.52</v>
      </c>
      <c r="F2303" s="288" t="s">
        <v>3282</v>
      </c>
    </row>
    <row r="2304" spans="2:6">
      <c r="B2304" s="286">
        <v>42747.286898147999</v>
      </c>
      <c r="C2304" s="287">
        <v>50</v>
      </c>
      <c r="D2304" s="162">
        <f t="shared" si="35"/>
        <v>3.5</v>
      </c>
      <c r="E2304" s="287">
        <v>46.5</v>
      </c>
      <c r="F2304" s="288" t="s">
        <v>3283</v>
      </c>
    </row>
    <row r="2305" spans="2:6">
      <c r="B2305" s="286">
        <v>42747.288379630001</v>
      </c>
      <c r="C2305" s="287">
        <v>50</v>
      </c>
      <c r="D2305" s="162">
        <f t="shared" si="35"/>
        <v>2.4799999999999969</v>
      </c>
      <c r="E2305" s="287">
        <v>47.52</v>
      </c>
      <c r="F2305" s="288" t="s">
        <v>3284</v>
      </c>
    </row>
    <row r="2306" spans="2:6">
      <c r="B2306" s="286">
        <v>42747.290023148002</v>
      </c>
      <c r="C2306" s="287">
        <v>50</v>
      </c>
      <c r="D2306" s="162">
        <f t="shared" si="35"/>
        <v>2.4799999999999969</v>
      </c>
      <c r="E2306" s="287">
        <v>47.52</v>
      </c>
      <c r="F2306" s="288" t="s">
        <v>3285</v>
      </c>
    </row>
    <row r="2307" spans="2:6">
      <c r="B2307" s="286">
        <v>42747.300590277999</v>
      </c>
      <c r="C2307" s="287">
        <v>50</v>
      </c>
      <c r="D2307" s="162">
        <f t="shared" si="35"/>
        <v>2.5</v>
      </c>
      <c r="E2307" s="287">
        <v>47.5</v>
      </c>
      <c r="F2307" s="288" t="s">
        <v>3286</v>
      </c>
    </row>
    <row r="2308" spans="2:6">
      <c r="B2308" s="286">
        <v>42747.307465277998</v>
      </c>
      <c r="C2308" s="287">
        <v>50</v>
      </c>
      <c r="D2308" s="162">
        <f t="shared" si="35"/>
        <v>2.5</v>
      </c>
      <c r="E2308" s="287">
        <v>47.5</v>
      </c>
      <c r="F2308" s="288" t="s">
        <v>3287</v>
      </c>
    </row>
    <row r="2309" spans="2:6">
      <c r="B2309" s="286">
        <v>42747.307881943998</v>
      </c>
      <c r="C2309" s="287">
        <v>50</v>
      </c>
      <c r="D2309" s="162">
        <f t="shared" si="35"/>
        <v>2.4799999999999969</v>
      </c>
      <c r="E2309" s="287">
        <v>47.52</v>
      </c>
      <c r="F2309" s="288" t="s">
        <v>3288</v>
      </c>
    </row>
    <row r="2310" spans="2:6">
      <c r="B2310" s="286">
        <v>42747.313483796002</v>
      </c>
      <c r="C2310" s="287">
        <v>50</v>
      </c>
      <c r="D2310" s="162">
        <f t="shared" ref="D2310:D2373" si="36">SUM(C2310-E2310)</f>
        <v>2.5</v>
      </c>
      <c r="E2310" s="287">
        <v>47.5</v>
      </c>
      <c r="F2310" s="288" t="s">
        <v>1675</v>
      </c>
    </row>
    <row r="2311" spans="2:6">
      <c r="B2311" s="286">
        <v>42747.315393518998</v>
      </c>
      <c r="C2311" s="287">
        <v>100</v>
      </c>
      <c r="D2311" s="162">
        <f t="shared" si="36"/>
        <v>5</v>
      </c>
      <c r="E2311" s="287">
        <v>95</v>
      </c>
      <c r="F2311" s="288" t="s">
        <v>3289</v>
      </c>
    </row>
    <row r="2312" spans="2:6">
      <c r="B2312" s="286">
        <v>42747.320798610999</v>
      </c>
      <c r="C2312" s="287">
        <v>1000</v>
      </c>
      <c r="D2312" s="162">
        <f t="shared" si="36"/>
        <v>50</v>
      </c>
      <c r="E2312" s="287">
        <v>950</v>
      </c>
      <c r="F2312" s="288" t="s">
        <v>3290</v>
      </c>
    </row>
    <row r="2313" spans="2:6">
      <c r="B2313" s="286">
        <v>42747.325150463003</v>
      </c>
      <c r="C2313" s="287">
        <v>200</v>
      </c>
      <c r="D2313" s="162">
        <f t="shared" si="36"/>
        <v>10</v>
      </c>
      <c r="E2313" s="287">
        <v>190</v>
      </c>
      <c r="F2313" s="288" t="s">
        <v>1845</v>
      </c>
    </row>
    <row r="2314" spans="2:6">
      <c r="B2314" s="286">
        <v>42747.328657407001</v>
      </c>
      <c r="C2314" s="287">
        <v>200</v>
      </c>
      <c r="D2314" s="162">
        <f t="shared" si="36"/>
        <v>10</v>
      </c>
      <c r="E2314" s="287">
        <v>190</v>
      </c>
      <c r="F2314" s="288" t="s">
        <v>3291</v>
      </c>
    </row>
    <row r="2315" spans="2:6">
      <c r="B2315" s="286">
        <v>42747.331863425999</v>
      </c>
      <c r="C2315" s="287">
        <v>50</v>
      </c>
      <c r="D2315" s="162">
        <f t="shared" si="36"/>
        <v>2.4799999999999969</v>
      </c>
      <c r="E2315" s="287">
        <v>47.52</v>
      </c>
      <c r="F2315" s="288" t="s">
        <v>3292</v>
      </c>
    </row>
    <row r="2316" spans="2:6">
      <c r="B2316" s="286">
        <v>42747.333391204003</v>
      </c>
      <c r="C2316" s="287">
        <v>100</v>
      </c>
      <c r="D2316" s="162">
        <f t="shared" si="36"/>
        <v>7</v>
      </c>
      <c r="E2316" s="287">
        <v>93</v>
      </c>
      <c r="F2316" s="288" t="s">
        <v>1954</v>
      </c>
    </row>
    <row r="2317" spans="2:6">
      <c r="B2317" s="286">
        <v>42747.338854166999</v>
      </c>
      <c r="C2317" s="287">
        <v>50</v>
      </c>
      <c r="D2317" s="162">
        <f t="shared" si="36"/>
        <v>2.5</v>
      </c>
      <c r="E2317" s="287">
        <v>47.5</v>
      </c>
      <c r="F2317" s="288" t="s">
        <v>3293</v>
      </c>
    </row>
    <row r="2318" spans="2:6">
      <c r="B2318" s="286">
        <v>42747.339826388998</v>
      </c>
      <c r="C2318" s="287">
        <v>50</v>
      </c>
      <c r="D2318" s="162">
        <f t="shared" si="36"/>
        <v>2.5</v>
      </c>
      <c r="E2318" s="287">
        <v>47.5</v>
      </c>
      <c r="F2318" s="288" t="s">
        <v>1368</v>
      </c>
    </row>
    <row r="2319" spans="2:6">
      <c r="B2319" s="286">
        <v>42747.342326389</v>
      </c>
      <c r="C2319" s="287">
        <v>300</v>
      </c>
      <c r="D2319" s="162">
        <f t="shared" si="36"/>
        <v>14.850000000000023</v>
      </c>
      <c r="E2319" s="287">
        <v>285.14999999999998</v>
      </c>
      <c r="F2319" s="288" t="s">
        <v>3294</v>
      </c>
    </row>
    <row r="2320" spans="2:6">
      <c r="B2320" s="286">
        <v>42747.342592592999</v>
      </c>
      <c r="C2320" s="287">
        <v>50</v>
      </c>
      <c r="D2320" s="162">
        <f t="shared" si="36"/>
        <v>2.5</v>
      </c>
      <c r="E2320" s="287">
        <v>47.5</v>
      </c>
      <c r="F2320" s="288" t="s">
        <v>3295</v>
      </c>
    </row>
    <row r="2321" spans="2:6">
      <c r="B2321" s="286">
        <v>42747.344432869999</v>
      </c>
      <c r="C2321" s="287">
        <v>50</v>
      </c>
      <c r="D2321" s="162">
        <f t="shared" si="36"/>
        <v>2.4799999999999969</v>
      </c>
      <c r="E2321" s="287">
        <v>47.52</v>
      </c>
      <c r="F2321" s="288" t="s">
        <v>3296</v>
      </c>
    </row>
    <row r="2322" spans="2:6">
      <c r="B2322" s="286">
        <v>42747.350104167002</v>
      </c>
      <c r="C2322" s="287">
        <v>50</v>
      </c>
      <c r="D2322" s="162">
        <f t="shared" si="36"/>
        <v>3.5</v>
      </c>
      <c r="E2322" s="287">
        <v>46.5</v>
      </c>
      <c r="F2322" s="288" t="s">
        <v>3297</v>
      </c>
    </row>
    <row r="2323" spans="2:6">
      <c r="B2323" s="286">
        <v>42747.350624999999</v>
      </c>
      <c r="C2323" s="287">
        <v>50</v>
      </c>
      <c r="D2323" s="162">
        <f t="shared" si="36"/>
        <v>2.5</v>
      </c>
      <c r="E2323" s="287">
        <v>47.5</v>
      </c>
      <c r="F2323" s="288" t="s">
        <v>3298</v>
      </c>
    </row>
    <row r="2324" spans="2:6">
      <c r="B2324" s="286">
        <v>42747.351446758999</v>
      </c>
      <c r="C2324" s="287">
        <v>50</v>
      </c>
      <c r="D2324" s="162">
        <f t="shared" si="36"/>
        <v>2.5</v>
      </c>
      <c r="E2324" s="287">
        <v>47.5</v>
      </c>
      <c r="F2324" s="288" t="s">
        <v>3299</v>
      </c>
    </row>
    <row r="2325" spans="2:6">
      <c r="B2325" s="286">
        <v>42747.354120370001</v>
      </c>
      <c r="C2325" s="287">
        <v>50</v>
      </c>
      <c r="D2325" s="162">
        <f t="shared" si="36"/>
        <v>2.5</v>
      </c>
      <c r="E2325" s="287">
        <v>47.5</v>
      </c>
      <c r="F2325" s="288" t="s">
        <v>3300</v>
      </c>
    </row>
    <row r="2326" spans="2:6">
      <c r="B2326" s="286">
        <v>42747.356076388998</v>
      </c>
      <c r="C2326" s="287">
        <v>300</v>
      </c>
      <c r="D2326" s="162">
        <f t="shared" si="36"/>
        <v>15</v>
      </c>
      <c r="E2326" s="287">
        <v>285</v>
      </c>
      <c r="F2326" s="288" t="s">
        <v>3301</v>
      </c>
    </row>
    <row r="2327" spans="2:6">
      <c r="B2327" s="286">
        <v>42747.357881944001</v>
      </c>
      <c r="C2327" s="287">
        <v>300</v>
      </c>
      <c r="D2327" s="162">
        <f t="shared" si="36"/>
        <v>15</v>
      </c>
      <c r="E2327" s="287">
        <v>285</v>
      </c>
      <c r="F2327" s="288" t="s">
        <v>2616</v>
      </c>
    </row>
    <row r="2328" spans="2:6">
      <c r="B2328" s="286">
        <v>42747.358761574003</v>
      </c>
      <c r="C2328" s="287">
        <v>50</v>
      </c>
      <c r="D2328" s="162">
        <f t="shared" si="36"/>
        <v>2.5</v>
      </c>
      <c r="E2328" s="287">
        <v>47.5</v>
      </c>
      <c r="F2328" s="288" t="s">
        <v>3302</v>
      </c>
    </row>
    <row r="2329" spans="2:6">
      <c r="B2329" s="286">
        <v>42747.360196759</v>
      </c>
      <c r="C2329" s="287">
        <v>100</v>
      </c>
      <c r="D2329" s="162">
        <f t="shared" si="36"/>
        <v>5</v>
      </c>
      <c r="E2329" s="287">
        <v>95</v>
      </c>
      <c r="F2329" s="288" t="s">
        <v>1739</v>
      </c>
    </row>
    <row r="2330" spans="2:6">
      <c r="B2330" s="286">
        <v>42747.361805556</v>
      </c>
      <c r="C2330" s="287">
        <v>50</v>
      </c>
      <c r="D2330" s="162">
        <f t="shared" si="36"/>
        <v>2.5</v>
      </c>
      <c r="E2330" s="287">
        <v>47.5</v>
      </c>
      <c r="F2330" s="288" t="s">
        <v>3303</v>
      </c>
    </row>
    <row r="2331" spans="2:6">
      <c r="B2331" s="286">
        <v>42747.362094907003</v>
      </c>
      <c r="C2331" s="287">
        <v>500</v>
      </c>
      <c r="D2331" s="162">
        <f t="shared" si="36"/>
        <v>25</v>
      </c>
      <c r="E2331" s="287">
        <v>475</v>
      </c>
      <c r="F2331" s="288" t="s">
        <v>1820</v>
      </c>
    </row>
    <row r="2332" spans="2:6">
      <c r="B2332" s="286">
        <v>42747.364259258997</v>
      </c>
      <c r="C2332" s="287">
        <v>200</v>
      </c>
      <c r="D2332" s="162">
        <f t="shared" si="36"/>
        <v>10</v>
      </c>
      <c r="E2332" s="287">
        <v>190</v>
      </c>
      <c r="F2332" s="288" t="s">
        <v>1714</v>
      </c>
    </row>
    <row r="2333" spans="2:6">
      <c r="B2333" s="286">
        <v>42747.366180555997</v>
      </c>
      <c r="C2333" s="287">
        <v>100</v>
      </c>
      <c r="D2333" s="162">
        <f t="shared" si="36"/>
        <v>5</v>
      </c>
      <c r="E2333" s="287">
        <v>95</v>
      </c>
      <c r="F2333" s="288" t="s">
        <v>3304</v>
      </c>
    </row>
    <row r="2334" spans="2:6">
      <c r="B2334" s="286">
        <v>42747.368738425997</v>
      </c>
      <c r="C2334" s="287">
        <v>50</v>
      </c>
      <c r="D2334" s="162">
        <f t="shared" si="36"/>
        <v>3.5</v>
      </c>
      <c r="E2334" s="287">
        <v>46.5</v>
      </c>
      <c r="F2334" s="288" t="s">
        <v>3305</v>
      </c>
    </row>
    <row r="2335" spans="2:6">
      <c r="B2335" s="286">
        <v>42747.371782406997</v>
      </c>
      <c r="C2335" s="287">
        <v>50</v>
      </c>
      <c r="D2335" s="162">
        <f t="shared" si="36"/>
        <v>2.5</v>
      </c>
      <c r="E2335" s="287">
        <v>47.5</v>
      </c>
      <c r="F2335" s="288" t="s">
        <v>3306</v>
      </c>
    </row>
    <row r="2336" spans="2:6">
      <c r="B2336" s="286">
        <v>42747.377685184998</v>
      </c>
      <c r="C2336" s="287">
        <v>50</v>
      </c>
      <c r="D2336" s="162">
        <f t="shared" si="36"/>
        <v>2.5</v>
      </c>
      <c r="E2336" s="287">
        <v>47.5</v>
      </c>
      <c r="F2336" s="288" t="s">
        <v>3307</v>
      </c>
    </row>
    <row r="2337" spans="2:6">
      <c r="B2337" s="286">
        <v>42747.379768519</v>
      </c>
      <c r="C2337" s="287">
        <v>50</v>
      </c>
      <c r="D2337" s="162">
        <f t="shared" si="36"/>
        <v>2.5</v>
      </c>
      <c r="E2337" s="287">
        <v>47.5</v>
      </c>
      <c r="F2337" s="288" t="s">
        <v>3308</v>
      </c>
    </row>
    <row r="2338" spans="2:6">
      <c r="B2338" s="286">
        <v>42747.380277778</v>
      </c>
      <c r="C2338" s="287">
        <v>50</v>
      </c>
      <c r="D2338" s="162">
        <f t="shared" si="36"/>
        <v>2.4799999999999969</v>
      </c>
      <c r="E2338" s="287">
        <v>47.52</v>
      </c>
      <c r="F2338" s="288" t="s">
        <v>3309</v>
      </c>
    </row>
    <row r="2339" spans="2:6">
      <c r="B2339" s="286">
        <v>42747.383796296002</v>
      </c>
      <c r="C2339" s="287">
        <v>50</v>
      </c>
      <c r="D2339" s="162">
        <f t="shared" si="36"/>
        <v>2.5</v>
      </c>
      <c r="E2339" s="287">
        <v>47.5</v>
      </c>
      <c r="F2339" s="288" t="s">
        <v>3310</v>
      </c>
    </row>
    <row r="2340" spans="2:6">
      <c r="B2340" s="286">
        <v>42747.386504629998</v>
      </c>
      <c r="C2340" s="287">
        <v>50</v>
      </c>
      <c r="D2340" s="162">
        <f t="shared" si="36"/>
        <v>3.5</v>
      </c>
      <c r="E2340" s="287">
        <v>46.5</v>
      </c>
      <c r="F2340" s="288" t="s">
        <v>3311</v>
      </c>
    </row>
    <row r="2341" spans="2:6">
      <c r="B2341" s="286">
        <v>42747.387453704003</v>
      </c>
      <c r="C2341" s="287">
        <v>50</v>
      </c>
      <c r="D2341" s="162">
        <f t="shared" si="36"/>
        <v>2.5</v>
      </c>
      <c r="E2341" s="287">
        <v>47.5</v>
      </c>
      <c r="F2341" s="288" t="s">
        <v>3312</v>
      </c>
    </row>
    <row r="2342" spans="2:6">
      <c r="B2342" s="286">
        <v>42747.392546296003</v>
      </c>
      <c r="C2342" s="287">
        <v>50</v>
      </c>
      <c r="D2342" s="162">
        <f t="shared" si="36"/>
        <v>2.5</v>
      </c>
      <c r="E2342" s="287">
        <v>47.5</v>
      </c>
      <c r="F2342" s="288" t="s">
        <v>3313</v>
      </c>
    </row>
    <row r="2343" spans="2:6">
      <c r="B2343" s="286">
        <v>42747.394548611002</v>
      </c>
      <c r="C2343" s="287">
        <v>50</v>
      </c>
      <c r="D2343" s="162">
        <f t="shared" si="36"/>
        <v>2.5</v>
      </c>
      <c r="E2343" s="287">
        <v>47.5</v>
      </c>
      <c r="F2343" s="288" t="s">
        <v>2849</v>
      </c>
    </row>
    <row r="2344" spans="2:6">
      <c r="B2344" s="286">
        <v>42747.395798611004</v>
      </c>
      <c r="C2344" s="287">
        <v>50</v>
      </c>
      <c r="D2344" s="162">
        <f t="shared" si="36"/>
        <v>2.5</v>
      </c>
      <c r="E2344" s="287">
        <v>47.5</v>
      </c>
      <c r="F2344" s="288" t="s">
        <v>3314</v>
      </c>
    </row>
    <row r="2345" spans="2:6">
      <c r="B2345" s="286">
        <v>42747.397291667003</v>
      </c>
      <c r="C2345" s="287">
        <v>1500</v>
      </c>
      <c r="D2345" s="162">
        <f t="shared" si="36"/>
        <v>75</v>
      </c>
      <c r="E2345" s="287">
        <v>1425</v>
      </c>
      <c r="F2345" s="288" t="s">
        <v>3315</v>
      </c>
    </row>
    <row r="2346" spans="2:6">
      <c r="B2346" s="286">
        <v>42747.397824074003</v>
      </c>
      <c r="C2346" s="287">
        <v>200</v>
      </c>
      <c r="D2346" s="162">
        <f t="shared" si="36"/>
        <v>10</v>
      </c>
      <c r="E2346" s="287">
        <v>190</v>
      </c>
      <c r="F2346" s="288" t="s">
        <v>2802</v>
      </c>
    </row>
    <row r="2347" spans="2:6">
      <c r="B2347" s="286">
        <v>42747.399606480998</v>
      </c>
      <c r="C2347" s="287">
        <v>50</v>
      </c>
      <c r="D2347" s="162">
        <f t="shared" si="36"/>
        <v>2.5</v>
      </c>
      <c r="E2347" s="287">
        <v>47.5</v>
      </c>
      <c r="F2347" s="288" t="s">
        <v>3316</v>
      </c>
    </row>
    <row r="2348" spans="2:6">
      <c r="B2348" s="286">
        <v>42747.4</v>
      </c>
      <c r="C2348" s="287">
        <v>300</v>
      </c>
      <c r="D2348" s="162">
        <f t="shared" si="36"/>
        <v>15</v>
      </c>
      <c r="E2348" s="287">
        <v>285</v>
      </c>
      <c r="F2348" s="288" t="s">
        <v>3317</v>
      </c>
    </row>
    <row r="2349" spans="2:6">
      <c r="B2349" s="286">
        <v>42747.401863425999</v>
      </c>
      <c r="C2349" s="287">
        <v>50</v>
      </c>
      <c r="D2349" s="162">
        <f t="shared" si="36"/>
        <v>2.4799999999999969</v>
      </c>
      <c r="E2349" s="287">
        <v>47.52</v>
      </c>
      <c r="F2349" s="288" t="s">
        <v>3318</v>
      </c>
    </row>
    <row r="2350" spans="2:6">
      <c r="B2350" s="286">
        <v>42747.404421296</v>
      </c>
      <c r="C2350" s="287">
        <v>50</v>
      </c>
      <c r="D2350" s="162">
        <f t="shared" si="36"/>
        <v>2.5</v>
      </c>
      <c r="E2350" s="287">
        <v>47.5</v>
      </c>
      <c r="F2350" s="288" t="s">
        <v>3319</v>
      </c>
    </row>
    <row r="2351" spans="2:6">
      <c r="B2351" s="286">
        <v>42747.409976852003</v>
      </c>
      <c r="C2351" s="287">
        <v>5000</v>
      </c>
      <c r="D2351" s="162">
        <f t="shared" si="36"/>
        <v>250</v>
      </c>
      <c r="E2351" s="287">
        <v>4750</v>
      </c>
      <c r="F2351" s="288" t="s">
        <v>1993</v>
      </c>
    </row>
    <row r="2352" spans="2:6">
      <c r="B2352" s="286">
        <v>42747.410266204002</v>
      </c>
      <c r="C2352" s="287">
        <v>300</v>
      </c>
      <c r="D2352" s="162">
        <f t="shared" si="36"/>
        <v>15</v>
      </c>
      <c r="E2352" s="287">
        <v>285</v>
      </c>
      <c r="F2352" s="288" t="s">
        <v>1448</v>
      </c>
    </row>
    <row r="2353" spans="2:6">
      <c r="B2353" s="286">
        <v>42747.411331019</v>
      </c>
      <c r="C2353" s="287">
        <v>50</v>
      </c>
      <c r="D2353" s="162">
        <f t="shared" si="36"/>
        <v>2.5</v>
      </c>
      <c r="E2353" s="287">
        <v>47.5</v>
      </c>
      <c r="F2353" s="288" t="s">
        <v>3320</v>
      </c>
    </row>
    <row r="2354" spans="2:6">
      <c r="B2354" s="286">
        <v>42747.416527777998</v>
      </c>
      <c r="C2354" s="287">
        <v>150</v>
      </c>
      <c r="D2354" s="162">
        <f t="shared" si="36"/>
        <v>10.5</v>
      </c>
      <c r="E2354" s="287">
        <v>139.5</v>
      </c>
      <c r="F2354" s="288" t="s">
        <v>3321</v>
      </c>
    </row>
    <row r="2355" spans="2:6">
      <c r="B2355" s="286">
        <v>42747.418668981001</v>
      </c>
      <c r="C2355" s="287">
        <v>50</v>
      </c>
      <c r="D2355" s="162">
        <f t="shared" si="36"/>
        <v>2.5</v>
      </c>
      <c r="E2355" s="287">
        <v>47.5</v>
      </c>
      <c r="F2355" s="288" t="s">
        <v>3322</v>
      </c>
    </row>
    <row r="2356" spans="2:6">
      <c r="B2356" s="286">
        <v>42747.422141203999</v>
      </c>
      <c r="C2356" s="287">
        <v>500</v>
      </c>
      <c r="D2356" s="162">
        <f t="shared" si="36"/>
        <v>25</v>
      </c>
      <c r="E2356" s="287">
        <v>475</v>
      </c>
      <c r="F2356" s="288" t="s">
        <v>3323</v>
      </c>
    </row>
    <row r="2357" spans="2:6">
      <c r="B2357" s="286">
        <v>42747.423402777997</v>
      </c>
      <c r="C2357" s="287">
        <v>300</v>
      </c>
      <c r="D2357" s="162">
        <f t="shared" si="36"/>
        <v>15</v>
      </c>
      <c r="E2357" s="287">
        <v>285</v>
      </c>
      <c r="F2357" s="288" t="s">
        <v>3324</v>
      </c>
    </row>
    <row r="2358" spans="2:6">
      <c r="B2358" s="286">
        <v>42747.426469906997</v>
      </c>
      <c r="C2358" s="287">
        <v>50</v>
      </c>
      <c r="D2358" s="162">
        <f t="shared" si="36"/>
        <v>2.5</v>
      </c>
      <c r="E2358" s="287">
        <v>47.5</v>
      </c>
      <c r="F2358" s="288" t="s">
        <v>3325</v>
      </c>
    </row>
    <row r="2359" spans="2:6">
      <c r="B2359" s="286">
        <v>42747.430555555999</v>
      </c>
      <c r="C2359" s="287">
        <v>15</v>
      </c>
      <c r="D2359" s="162">
        <f t="shared" si="36"/>
        <v>0.75</v>
      </c>
      <c r="E2359" s="287">
        <v>14.25</v>
      </c>
      <c r="F2359" s="288" t="s">
        <v>3326</v>
      </c>
    </row>
    <row r="2360" spans="2:6">
      <c r="B2360" s="286">
        <v>42747.430659721998</v>
      </c>
      <c r="C2360" s="287">
        <v>300</v>
      </c>
      <c r="D2360" s="162">
        <f t="shared" si="36"/>
        <v>21</v>
      </c>
      <c r="E2360" s="287">
        <v>279</v>
      </c>
      <c r="F2360" s="288" t="s">
        <v>3327</v>
      </c>
    </row>
    <row r="2361" spans="2:6">
      <c r="B2361" s="286">
        <v>42747.431111111</v>
      </c>
      <c r="C2361" s="287">
        <v>50</v>
      </c>
      <c r="D2361" s="162">
        <f t="shared" si="36"/>
        <v>2.5</v>
      </c>
      <c r="E2361" s="287">
        <v>47.5</v>
      </c>
      <c r="F2361" s="288" t="s">
        <v>3328</v>
      </c>
    </row>
    <row r="2362" spans="2:6">
      <c r="B2362" s="286">
        <v>42747.431712963</v>
      </c>
      <c r="C2362" s="287">
        <v>50</v>
      </c>
      <c r="D2362" s="162">
        <f t="shared" si="36"/>
        <v>2.5</v>
      </c>
      <c r="E2362" s="287">
        <v>47.5</v>
      </c>
      <c r="F2362" s="288" t="s">
        <v>3328</v>
      </c>
    </row>
    <row r="2363" spans="2:6">
      <c r="B2363" s="286">
        <v>42747.431782407002</v>
      </c>
      <c r="C2363" s="287">
        <v>50</v>
      </c>
      <c r="D2363" s="162">
        <f t="shared" si="36"/>
        <v>2.5</v>
      </c>
      <c r="E2363" s="287">
        <v>47.5</v>
      </c>
      <c r="F2363" s="288" t="s">
        <v>3328</v>
      </c>
    </row>
    <row r="2364" spans="2:6">
      <c r="B2364" s="286">
        <v>42747.434675926001</v>
      </c>
      <c r="C2364" s="287">
        <v>50</v>
      </c>
      <c r="D2364" s="162">
        <f t="shared" si="36"/>
        <v>2.5</v>
      </c>
      <c r="E2364" s="287">
        <v>47.5</v>
      </c>
      <c r="F2364" s="288" t="s">
        <v>2365</v>
      </c>
    </row>
    <row r="2365" spans="2:6">
      <c r="B2365" s="286">
        <v>42747.435185185001</v>
      </c>
      <c r="C2365" s="287">
        <v>50</v>
      </c>
      <c r="D2365" s="162">
        <f t="shared" si="36"/>
        <v>2.5</v>
      </c>
      <c r="E2365" s="287">
        <v>47.5</v>
      </c>
      <c r="F2365" s="288" t="s">
        <v>3329</v>
      </c>
    </row>
    <row r="2366" spans="2:6">
      <c r="B2366" s="286">
        <v>42747.438194444003</v>
      </c>
      <c r="C2366" s="287">
        <v>300</v>
      </c>
      <c r="D2366" s="162">
        <f t="shared" si="36"/>
        <v>15</v>
      </c>
      <c r="E2366" s="287">
        <v>285</v>
      </c>
      <c r="F2366" s="288" t="s">
        <v>3330</v>
      </c>
    </row>
    <row r="2367" spans="2:6">
      <c r="B2367" s="286">
        <v>42747.440185184998</v>
      </c>
      <c r="C2367" s="287">
        <v>100</v>
      </c>
      <c r="D2367" s="162">
        <f t="shared" si="36"/>
        <v>4.9500000000000028</v>
      </c>
      <c r="E2367" s="287">
        <v>95.05</v>
      </c>
      <c r="F2367" s="288" t="s">
        <v>2066</v>
      </c>
    </row>
    <row r="2368" spans="2:6">
      <c r="B2368" s="286">
        <v>42747.442673611004</v>
      </c>
      <c r="C2368" s="287">
        <v>200</v>
      </c>
      <c r="D2368" s="162">
        <f t="shared" si="36"/>
        <v>10</v>
      </c>
      <c r="E2368" s="287">
        <v>190</v>
      </c>
      <c r="F2368" s="288" t="s">
        <v>1442</v>
      </c>
    </row>
    <row r="2369" spans="2:6">
      <c r="B2369" s="286">
        <v>42747.444374999999</v>
      </c>
      <c r="C2369" s="287">
        <v>50</v>
      </c>
      <c r="D2369" s="162">
        <f t="shared" si="36"/>
        <v>2.4799999999999969</v>
      </c>
      <c r="E2369" s="287">
        <v>47.52</v>
      </c>
      <c r="F2369" s="288" t="s">
        <v>3331</v>
      </c>
    </row>
    <row r="2370" spans="2:6">
      <c r="B2370" s="286">
        <v>42747.447581018998</v>
      </c>
      <c r="C2370" s="287">
        <v>41</v>
      </c>
      <c r="D2370" s="162">
        <f t="shared" si="36"/>
        <v>2.0499999999999972</v>
      </c>
      <c r="E2370" s="287">
        <v>38.950000000000003</v>
      </c>
      <c r="F2370" s="288" t="s">
        <v>3332</v>
      </c>
    </row>
    <row r="2371" spans="2:6">
      <c r="B2371" s="286">
        <v>42747.452777778002</v>
      </c>
      <c r="C2371" s="287">
        <v>5</v>
      </c>
      <c r="D2371" s="162">
        <f t="shared" si="36"/>
        <v>0.25</v>
      </c>
      <c r="E2371" s="287">
        <v>4.75</v>
      </c>
      <c r="F2371" s="288" t="s">
        <v>2123</v>
      </c>
    </row>
    <row r="2372" spans="2:6">
      <c r="B2372" s="286">
        <v>42747.453379630002</v>
      </c>
      <c r="C2372" s="287">
        <v>121</v>
      </c>
      <c r="D2372" s="162">
        <f t="shared" si="36"/>
        <v>8.4699999999999989</v>
      </c>
      <c r="E2372" s="287">
        <v>112.53</v>
      </c>
      <c r="F2372" s="288" t="s">
        <v>3333</v>
      </c>
    </row>
    <row r="2373" spans="2:6">
      <c r="B2373" s="286">
        <v>42747.456250000003</v>
      </c>
      <c r="C2373" s="287">
        <v>100</v>
      </c>
      <c r="D2373" s="162">
        <f t="shared" si="36"/>
        <v>5</v>
      </c>
      <c r="E2373" s="287">
        <v>95</v>
      </c>
      <c r="F2373" s="288" t="s">
        <v>3334</v>
      </c>
    </row>
    <row r="2374" spans="2:6">
      <c r="B2374" s="286">
        <v>42747.458368056003</v>
      </c>
      <c r="C2374" s="287">
        <v>100</v>
      </c>
      <c r="D2374" s="162">
        <f t="shared" ref="D2374:D2437" si="37">SUM(C2374-E2374)</f>
        <v>5</v>
      </c>
      <c r="E2374" s="287">
        <v>95</v>
      </c>
      <c r="F2374" s="288" t="s">
        <v>3335</v>
      </c>
    </row>
    <row r="2375" spans="2:6">
      <c r="B2375" s="286">
        <v>42747.458379629999</v>
      </c>
      <c r="C2375" s="287">
        <v>65</v>
      </c>
      <c r="D2375" s="162">
        <f t="shared" si="37"/>
        <v>3.2199999999999989</v>
      </c>
      <c r="E2375" s="287">
        <v>61.78</v>
      </c>
      <c r="F2375" s="288" t="s">
        <v>3336</v>
      </c>
    </row>
    <row r="2376" spans="2:6">
      <c r="B2376" s="286">
        <v>42747.458680556003</v>
      </c>
      <c r="C2376" s="287">
        <v>150</v>
      </c>
      <c r="D2376" s="162">
        <f t="shared" si="37"/>
        <v>7.5</v>
      </c>
      <c r="E2376" s="287">
        <v>142.5</v>
      </c>
      <c r="F2376" s="288" t="s">
        <v>3337</v>
      </c>
    </row>
    <row r="2377" spans="2:6">
      <c r="B2377" s="286">
        <v>42747.458726851997</v>
      </c>
      <c r="C2377" s="287">
        <v>100</v>
      </c>
      <c r="D2377" s="162">
        <f t="shared" si="37"/>
        <v>7</v>
      </c>
      <c r="E2377" s="287">
        <v>93</v>
      </c>
      <c r="F2377" s="288" t="s">
        <v>3338</v>
      </c>
    </row>
    <row r="2378" spans="2:6">
      <c r="B2378" s="286">
        <v>42747.458923610997</v>
      </c>
      <c r="C2378" s="287">
        <v>100</v>
      </c>
      <c r="D2378" s="162">
        <f t="shared" si="37"/>
        <v>5</v>
      </c>
      <c r="E2378" s="287">
        <v>95</v>
      </c>
      <c r="F2378" s="288" t="s">
        <v>3339</v>
      </c>
    </row>
    <row r="2379" spans="2:6">
      <c r="B2379" s="286">
        <v>42747.459247685001</v>
      </c>
      <c r="C2379" s="287">
        <v>100</v>
      </c>
      <c r="D2379" s="162">
        <f t="shared" si="37"/>
        <v>5</v>
      </c>
      <c r="E2379" s="287">
        <v>95</v>
      </c>
      <c r="F2379" s="288" t="s">
        <v>3340</v>
      </c>
    </row>
    <row r="2380" spans="2:6">
      <c r="B2380" s="286">
        <v>42747.459328703997</v>
      </c>
      <c r="C2380" s="287">
        <v>300</v>
      </c>
      <c r="D2380" s="162">
        <f t="shared" si="37"/>
        <v>15</v>
      </c>
      <c r="E2380" s="287">
        <v>285</v>
      </c>
      <c r="F2380" s="288" t="s">
        <v>3341</v>
      </c>
    </row>
    <row r="2381" spans="2:6">
      <c r="B2381" s="286">
        <v>42747.459328703997</v>
      </c>
      <c r="C2381" s="287">
        <v>500</v>
      </c>
      <c r="D2381" s="162">
        <f t="shared" si="37"/>
        <v>25</v>
      </c>
      <c r="E2381" s="287">
        <v>475</v>
      </c>
      <c r="F2381" s="288" t="s">
        <v>1559</v>
      </c>
    </row>
    <row r="2382" spans="2:6">
      <c r="B2382" s="286">
        <v>42747.459571758998</v>
      </c>
      <c r="C2382" s="287">
        <v>50</v>
      </c>
      <c r="D2382" s="162">
        <f t="shared" si="37"/>
        <v>2.4799999999999969</v>
      </c>
      <c r="E2382" s="287">
        <v>47.52</v>
      </c>
      <c r="F2382" s="288" t="s">
        <v>3342</v>
      </c>
    </row>
    <row r="2383" spans="2:6">
      <c r="B2383" s="286">
        <v>42747.459976851998</v>
      </c>
      <c r="C2383" s="287">
        <v>150</v>
      </c>
      <c r="D2383" s="162">
        <f t="shared" si="37"/>
        <v>7.5</v>
      </c>
      <c r="E2383" s="287">
        <v>142.5</v>
      </c>
      <c r="F2383" s="288" t="s">
        <v>3343</v>
      </c>
    </row>
    <row r="2384" spans="2:6">
      <c r="B2384" s="286">
        <v>42747.459976851998</v>
      </c>
      <c r="C2384" s="287">
        <v>500</v>
      </c>
      <c r="D2384" s="162">
        <f t="shared" si="37"/>
        <v>24.75</v>
      </c>
      <c r="E2384" s="287">
        <v>475.25</v>
      </c>
      <c r="F2384" s="288" t="s">
        <v>3344</v>
      </c>
    </row>
    <row r="2385" spans="2:6">
      <c r="B2385" s="286">
        <v>42747.460115741</v>
      </c>
      <c r="C2385" s="287">
        <v>50</v>
      </c>
      <c r="D2385" s="162">
        <f t="shared" si="37"/>
        <v>2.4799999999999969</v>
      </c>
      <c r="E2385" s="287">
        <v>47.52</v>
      </c>
      <c r="F2385" s="288" t="s">
        <v>3345</v>
      </c>
    </row>
    <row r="2386" spans="2:6">
      <c r="B2386" s="286">
        <v>42747.460671296001</v>
      </c>
      <c r="C2386" s="287">
        <v>500</v>
      </c>
      <c r="D2386" s="162">
        <f t="shared" si="37"/>
        <v>35</v>
      </c>
      <c r="E2386" s="287">
        <v>465</v>
      </c>
      <c r="F2386" s="288" t="s">
        <v>3346</v>
      </c>
    </row>
    <row r="2387" spans="2:6">
      <c r="B2387" s="286">
        <v>42747.461643518996</v>
      </c>
      <c r="C2387" s="287">
        <v>50</v>
      </c>
      <c r="D2387" s="162">
        <f t="shared" si="37"/>
        <v>3.5</v>
      </c>
      <c r="E2387" s="287">
        <v>46.5</v>
      </c>
      <c r="F2387" s="288" t="s">
        <v>3347</v>
      </c>
    </row>
    <row r="2388" spans="2:6">
      <c r="B2388" s="286">
        <v>42747.464444443998</v>
      </c>
      <c r="C2388" s="287">
        <v>50</v>
      </c>
      <c r="D2388" s="162">
        <f t="shared" si="37"/>
        <v>2.5</v>
      </c>
      <c r="E2388" s="287">
        <v>47.5</v>
      </c>
      <c r="F2388" s="288" t="s">
        <v>3348</v>
      </c>
    </row>
    <row r="2389" spans="2:6">
      <c r="B2389" s="286">
        <v>42747.468229167003</v>
      </c>
      <c r="C2389" s="287">
        <v>50</v>
      </c>
      <c r="D2389" s="162">
        <f t="shared" si="37"/>
        <v>2.5</v>
      </c>
      <c r="E2389" s="287">
        <v>47.5</v>
      </c>
      <c r="F2389" s="288" t="s">
        <v>3349</v>
      </c>
    </row>
    <row r="2390" spans="2:6">
      <c r="B2390" s="286">
        <v>42747.472037036998</v>
      </c>
      <c r="C2390" s="287">
        <v>50</v>
      </c>
      <c r="D2390" s="162">
        <f t="shared" si="37"/>
        <v>2.5</v>
      </c>
      <c r="E2390" s="287">
        <v>47.5</v>
      </c>
      <c r="F2390" s="288" t="s">
        <v>3350</v>
      </c>
    </row>
    <row r="2391" spans="2:6">
      <c r="B2391" s="286">
        <v>42747.472569443999</v>
      </c>
      <c r="C2391" s="287">
        <v>100</v>
      </c>
      <c r="D2391" s="162">
        <f t="shared" si="37"/>
        <v>5</v>
      </c>
      <c r="E2391" s="287">
        <v>95</v>
      </c>
      <c r="F2391" s="288" t="s">
        <v>3351</v>
      </c>
    </row>
    <row r="2392" spans="2:6">
      <c r="B2392" s="286">
        <v>42747.475624999999</v>
      </c>
      <c r="C2392" s="287">
        <v>50</v>
      </c>
      <c r="D2392" s="162">
        <f t="shared" si="37"/>
        <v>2.4799999999999969</v>
      </c>
      <c r="E2392" s="287">
        <v>47.52</v>
      </c>
      <c r="F2392" s="288" t="s">
        <v>3352</v>
      </c>
    </row>
    <row r="2393" spans="2:6">
      <c r="B2393" s="286">
        <v>42747.476712962998</v>
      </c>
      <c r="C2393" s="287">
        <v>50</v>
      </c>
      <c r="D2393" s="162">
        <f t="shared" si="37"/>
        <v>2.5</v>
      </c>
      <c r="E2393" s="287">
        <v>47.5</v>
      </c>
      <c r="F2393" s="288" t="s">
        <v>2489</v>
      </c>
    </row>
    <row r="2394" spans="2:6">
      <c r="B2394" s="286">
        <v>42747.48212963</v>
      </c>
      <c r="C2394" s="287">
        <v>50</v>
      </c>
      <c r="D2394" s="162">
        <f t="shared" si="37"/>
        <v>2.5</v>
      </c>
      <c r="E2394" s="287">
        <v>47.5</v>
      </c>
      <c r="F2394" s="288" t="s">
        <v>2489</v>
      </c>
    </row>
    <row r="2395" spans="2:6">
      <c r="B2395" s="286">
        <v>42747.482523147999</v>
      </c>
      <c r="C2395" s="287">
        <v>1000</v>
      </c>
      <c r="D2395" s="162">
        <f t="shared" si="37"/>
        <v>49.5</v>
      </c>
      <c r="E2395" s="287">
        <v>950.5</v>
      </c>
      <c r="F2395" s="288" t="s">
        <v>3353</v>
      </c>
    </row>
    <row r="2396" spans="2:6">
      <c r="B2396" s="286">
        <v>42747.484386573997</v>
      </c>
      <c r="C2396" s="287">
        <v>50</v>
      </c>
      <c r="D2396" s="162">
        <f t="shared" si="37"/>
        <v>2.5</v>
      </c>
      <c r="E2396" s="287">
        <v>47.5</v>
      </c>
      <c r="F2396" s="288" t="s">
        <v>2119</v>
      </c>
    </row>
    <row r="2397" spans="2:6">
      <c r="B2397" s="286">
        <v>42747.485057869999</v>
      </c>
      <c r="C2397" s="287">
        <v>300</v>
      </c>
      <c r="D2397" s="162">
        <f t="shared" si="37"/>
        <v>15</v>
      </c>
      <c r="E2397" s="287">
        <v>285</v>
      </c>
      <c r="F2397" s="288" t="s">
        <v>3181</v>
      </c>
    </row>
    <row r="2398" spans="2:6">
      <c r="B2398" s="286">
        <v>42747.485740741002</v>
      </c>
      <c r="C2398" s="287">
        <v>500</v>
      </c>
      <c r="D2398" s="162">
        <f t="shared" si="37"/>
        <v>25</v>
      </c>
      <c r="E2398" s="287">
        <v>475</v>
      </c>
      <c r="F2398" s="288" t="s">
        <v>3181</v>
      </c>
    </row>
    <row r="2399" spans="2:6">
      <c r="B2399" s="286">
        <v>42747.487546295997</v>
      </c>
      <c r="C2399" s="287">
        <v>50</v>
      </c>
      <c r="D2399" s="162">
        <f t="shared" si="37"/>
        <v>2.5</v>
      </c>
      <c r="E2399" s="287">
        <v>47.5</v>
      </c>
      <c r="F2399" s="288" t="s">
        <v>3354</v>
      </c>
    </row>
    <row r="2400" spans="2:6">
      <c r="B2400" s="286">
        <v>42747.488414352003</v>
      </c>
      <c r="C2400" s="287">
        <v>500</v>
      </c>
      <c r="D2400" s="162">
        <f t="shared" si="37"/>
        <v>25</v>
      </c>
      <c r="E2400" s="287">
        <v>475</v>
      </c>
      <c r="F2400" s="288" t="s">
        <v>3355</v>
      </c>
    </row>
    <row r="2401" spans="2:6">
      <c r="B2401" s="286">
        <v>42747.491597221997</v>
      </c>
      <c r="C2401" s="287">
        <v>50</v>
      </c>
      <c r="D2401" s="162">
        <f t="shared" si="37"/>
        <v>2.5</v>
      </c>
      <c r="E2401" s="287">
        <v>47.5</v>
      </c>
      <c r="F2401" s="288" t="s">
        <v>3356</v>
      </c>
    </row>
    <row r="2402" spans="2:6">
      <c r="B2402" s="286">
        <v>42747.499143519002</v>
      </c>
      <c r="C2402" s="287">
        <v>50</v>
      </c>
      <c r="D2402" s="162">
        <f t="shared" si="37"/>
        <v>2.5</v>
      </c>
      <c r="E2402" s="287">
        <v>47.5</v>
      </c>
      <c r="F2402" s="288" t="s">
        <v>3357</v>
      </c>
    </row>
    <row r="2403" spans="2:6">
      <c r="B2403" s="286">
        <v>42747.505914351997</v>
      </c>
      <c r="C2403" s="287">
        <v>50</v>
      </c>
      <c r="D2403" s="162">
        <f t="shared" si="37"/>
        <v>2.5</v>
      </c>
      <c r="E2403" s="287">
        <v>47.5</v>
      </c>
      <c r="F2403" s="288" t="s">
        <v>3358</v>
      </c>
    </row>
    <row r="2404" spans="2:6">
      <c r="B2404" s="286">
        <v>42747.506249999999</v>
      </c>
      <c r="C2404" s="287">
        <v>50</v>
      </c>
      <c r="D2404" s="162">
        <f t="shared" si="37"/>
        <v>2.5</v>
      </c>
      <c r="E2404" s="287">
        <v>47.5</v>
      </c>
      <c r="F2404" s="288" t="s">
        <v>3359</v>
      </c>
    </row>
    <row r="2405" spans="2:6">
      <c r="B2405" s="286">
        <v>42747.516643518997</v>
      </c>
      <c r="C2405" s="287">
        <v>100</v>
      </c>
      <c r="D2405" s="162">
        <f t="shared" si="37"/>
        <v>5</v>
      </c>
      <c r="E2405" s="287">
        <v>95</v>
      </c>
      <c r="F2405" s="288" t="s">
        <v>3360</v>
      </c>
    </row>
    <row r="2406" spans="2:6">
      <c r="B2406" s="286">
        <v>42747.516886573998</v>
      </c>
      <c r="C2406" s="287">
        <v>50</v>
      </c>
      <c r="D2406" s="162">
        <f t="shared" si="37"/>
        <v>2.5</v>
      </c>
      <c r="E2406" s="287">
        <v>47.5</v>
      </c>
      <c r="F2406" s="288" t="s">
        <v>3361</v>
      </c>
    </row>
    <row r="2407" spans="2:6">
      <c r="B2407" s="286">
        <v>42747.517453704</v>
      </c>
      <c r="C2407" s="287">
        <v>300</v>
      </c>
      <c r="D2407" s="162">
        <f t="shared" si="37"/>
        <v>14.850000000000023</v>
      </c>
      <c r="E2407" s="287">
        <v>285.14999999999998</v>
      </c>
      <c r="F2407" s="288" t="s">
        <v>3058</v>
      </c>
    </row>
    <row r="2408" spans="2:6">
      <c r="B2408" s="286">
        <v>42747.519432870002</v>
      </c>
      <c r="C2408" s="287">
        <v>300</v>
      </c>
      <c r="D2408" s="162">
        <f t="shared" si="37"/>
        <v>14.850000000000023</v>
      </c>
      <c r="E2408" s="287">
        <v>285.14999999999998</v>
      </c>
      <c r="F2408" s="288" t="s">
        <v>3058</v>
      </c>
    </row>
    <row r="2409" spans="2:6">
      <c r="B2409" s="286">
        <v>42747.522777778002</v>
      </c>
      <c r="C2409" s="287">
        <v>50</v>
      </c>
      <c r="D2409" s="162">
        <f t="shared" si="37"/>
        <v>2.5</v>
      </c>
      <c r="E2409" s="287">
        <v>47.5</v>
      </c>
      <c r="F2409" s="288" t="s">
        <v>3362</v>
      </c>
    </row>
    <row r="2410" spans="2:6">
      <c r="B2410" s="286">
        <v>42747.523958332997</v>
      </c>
      <c r="C2410" s="287">
        <v>50</v>
      </c>
      <c r="D2410" s="162">
        <f t="shared" si="37"/>
        <v>2.4799999999999969</v>
      </c>
      <c r="E2410" s="287">
        <v>47.52</v>
      </c>
      <c r="F2410" s="288" t="s">
        <v>3363</v>
      </c>
    </row>
    <row r="2411" spans="2:6">
      <c r="B2411" s="286">
        <v>42747.525312500002</v>
      </c>
      <c r="C2411" s="287">
        <v>100</v>
      </c>
      <c r="D2411" s="162">
        <f t="shared" si="37"/>
        <v>5</v>
      </c>
      <c r="E2411" s="287">
        <v>95</v>
      </c>
      <c r="F2411" s="288" t="s">
        <v>3364</v>
      </c>
    </row>
    <row r="2412" spans="2:6">
      <c r="B2412" s="286">
        <v>42747.527037036998</v>
      </c>
      <c r="C2412" s="287">
        <v>50</v>
      </c>
      <c r="D2412" s="162">
        <f t="shared" si="37"/>
        <v>2.4799999999999969</v>
      </c>
      <c r="E2412" s="287">
        <v>47.52</v>
      </c>
      <c r="F2412" s="288" t="s">
        <v>3365</v>
      </c>
    </row>
    <row r="2413" spans="2:6">
      <c r="B2413" s="286">
        <v>42747.527210647997</v>
      </c>
      <c r="C2413" s="287">
        <v>50</v>
      </c>
      <c r="D2413" s="162">
        <f t="shared" si="37"/>
        <v>2.4799999999999969</v>
      </c>
      <c r="E2413" s="287">
        <v>47.52</v>
      </c>
      <c r="F2413" s="288" t="s">
        <v>3366</v>
      </c>
    </row>
    <row r="2414" spans="2:6">
      <c r="B2414" s="286">
        <v>42747.541342593002</v>
      </c>
      <c r="C2414" s="287">
        <v>500</v>
      </c>
      <c r="D2414" s="162">
        <f t="shared" si="37"/>
        <v>25</v>
      </c>
      <c r="E2414" s="287">
        <v>475</v>
      </c>
      <c r="F2414" s="288" t="s">
        <v>3367</v>
      </c>
    </row>
    <row r="2415" spans="2:6">
      <c r="B2415" s="286">
        <v>42747.553055556004</v>
      </c>
      <c r="C2415" s="287">
        <v>50</v>
      </c>
      <c r="D2415" s="162">
        <f t="shared" si="37"/>
        <v>2.5</v>
      </c>
      <c r="E2415" s="287">
        <v>47.5</v>
      </c>
      <c r="F2415" s="288" t="s">
        <v>3368</v>
      </c>
    </row>
    <row r="2416" spans="2:6">
      <c r="B2416" s="286">
        <v>42747.553206019002</v>
      </c>
      <c r="C2416" s="287">
        <v>50</v>
      </c>
      <c r="D2416" s="162">
        <f t="shared" si="37"/>
        <v>2.5</v>
      </c>
      <c r="E2416" s="287">
        <v>47.5</v>
      </c>
      <c r="F2416" s="288" t="s">
        <v>3368</v>
      </c>
    </row>
    <row r="2417" spans="2:6">
      <c r="B2417" s="286">
        <v>42747.553483796</v>
      </c>
      <c r="C2417" s="287">
        <v>150</v>
      </c>
      <c r="D2417" s="162">
        <f t="shared" si="37"/>
        <v>7.5</v>
      </c>
      <c r="E2417" s="287">
        <v>142.5</v>
      </c>
      <c r="F2417" s="288" t="s">
        <v>3369</v>
      </c>
    </row>
    <row r="2418" spans="2:6">
      <c r="B2418" s="286">
        <v>42747.553495369997</v>
      </c>
      <c r="C2418" s="287">
        <v>50</v>
      </c>
      <c r="D2418" s="162">
        <f t="shared" si="37"/>
        <v>2.5</v>
      </c>
      <c r="E2418" s="287">
        <v>47.5</v>
      </c>
      <c r="F2418" s="288" t="s">
        <v>3368</v>
      </c>
    </row>
    <row r="2419" spans="2:6">
      <c r="B2419" s="286">
        <v>42747.555069444003</v>
      </c>
      <c r="C2419" s="287">
        <v>50</v>
      </c>
      <c r="D2419" s="162">
        <f t="shared" si="37"/>
        <v>2.4799999999999969</v>
      </c>
      <c r="E2419" s="287">
        <v>47.52</v>
      </c>
      <c r="F2419" s="288" t="s">
        <v>3370</v>
      </c>
    </row>
    <row r="2420" spans="2:6">
      <c r="B2420" s="286">
        <v>42747.555879630003</v>
      </c>
      <c r="C2420" s="287">
        <v>50</v>
      </c>
      <c r="D2420" s="162">
        <f t="shared" si="37"/>
        <v>2.5</v>
      </c>
      <c r="E2420" s="287">
        <v>47.5</v>
      </c>
      <c r="F2420" s="288" t="s">
        <v>3371</v>
      </c>
    </row>
    <row r="2421" spans="2:6">
      <c r="B2421" s="286">
        <v>42747.556145832998</v>
      </c>
      <c r="C2421" s="287">
        <v>300</v>
      </c>
      <c r="D2421" s="162">
        <f t="shared" si="37"/>
        <v>14.850000000000023</v>
      </c>
      <c r="E2421" s="287">
        <v>285.14999999999998</v>
      </c>
      <c r="F2421" s="288" t="s">
        <v>3372</v>
      </c>
    </row>
    <row r="2422" spans="2:6">
      <c r="B2422" s="286">
        <v>42747.563483796002</v>
      </c>
      <c r="C2422" s="287">
        <v>10</v>
      </c>
      <c r="D2422" s="162">
        <f t="shared" si="37"/>
        <v>0.5</v>
      </c>
      <c r="E2422" s="287">
        <v>9.5</v>
      </c>
      <c r="F2422" s="288" t="s">
        <v>3373</v>
      </c>
    </row>
    <row r="2423" spans="2:6">
      <c r="B2423" s="286">
        <v>42747.564212963</v>
      </c>
      <c r="C2423" s="287">
        <v>200</v>
      </c>
      <c r="D2423" s="162">
        <f t="shared" si="37"/>
        <v>10</v>
      </c>
      <c r="E2423" s="287">
        <v>190</v>
      </c>
      <c r="F2423" s="288" t="s">
        <v>2272</v>
      </c>
    </row>
    <row r="2424" spans="2:6">
      <c r="B2424" s="286">
        <v>42747.566666667</v>
      </c>
      <c r="C2424" s="287">
        <v>50</v>
      </c>
      <c r="D2424" s="162">
        <f t="shared" si="37"/>
        <v>2.4799999999999969</v>
      </c>
      <c r="E2424" s="287">
        <v>47.52</v>
      </c>
      <c r="F2424" s="288" t="s">
        <v>3374</v>
      </c>
    </row>
    <row r="2425" spans="2:6">
      <c r="B2425" s="286">
        <v>42747.578865741001</v>
      </c>
      <c r="C2425" s="287">
        <v>1000</v>
      </c>
      <c r="D2425" s="162">
        <f t="shared" si="37"/>
        <v>50</v>
      </c>
      <c r="E2425" s="287">
        <v>950</v>
      </c>
      <c r="F2425" s="288" t="s">
        <v>1716</v>
      </c>
    </row>
    <row r="2426" spans="2:6">
      <c r="B2426" s="286">
        <v>42747.580243056</v>
      </c>
      <c r="C2426" s="287">
        <v>2000</v>
      </c>
      <c r="D2426" s="162">
        <f t="shared" si="37"/>
        <v>100</v>
      </c>
      <c r="E2426" s="287">
        <v>1900</v>
      </c>
      <c r="F2426" s="288" t="s">
        <v>1716</v>
      </c>
    </row>
    <row r="2427" spans="2:6">
      <c r="B2427" s="286">
        <v>42747.583726851997</v>
      </c>
      <c r="C2427" s="287">
        <v>100</v>
      </c>
      <c r="D2427" s="162">
        <f t="shared" si="37"/>
        <v>4.9500000000000028</v>
      </c>
      <c r="E2427" s="287">
        <v>95.05</v>
      </c>
      <c r="F2427" s="288" t="s">
        <v>3375</v>
      </c>
    </row>
    <row r="2428" spans="2:6">
      <c r="B2428" s="286">
        <v>42747.584861110998</v>
      </c>
      <c r="C2428" s="287">
        <v>50</v>
      </c>
      <c r="D2428" s="162">
        <f t="shared" si="37"/>
        <v>2.5</v>
      </c>
      <c r="E2428" s="287">
        <v>47.5</v>
      </c>
      <c r="F2428" s="288" t="s">
        <v>3376</v>
      </c>
    </row>
    <row r="2429" spans="2:6">
      <c r="B2429" s="286">
        <v>42747.590011574001</v>
      </c>
      <c r="C2429" s="287">
        <v>100</v>
      </c>
      <c r="D2429" s="162">
        <f t="shared" si="37"/>
        <v>5</v>
      </c>
      <c r="E2429" s="287">
        <v>95</v>
      </c>
      <c r="F2429" s="288" t="s">
        <v>3377</v>
      </c>
    </row>
    <row r="2430" spans="2:6">
      <c r="B2430" s="286">
        <v>42747.594224537002</v>
      </c>
      <c r="C2430" s="287">
        <v>100</v>
      </c>
      <c r="D2430" s="162">
        <f t="shared" si="37"/>
        <v>5</v>
      </c>
      <c r="E2430" s="287">
        <v>95</v>
      </c>
      <c r="F2430" s="288" t="s">
        <v>2875</v>
      </c>
    </row>
    <row r="2431" spans="2:6">
      <c r="B2431" s="286">
        <v>42747.609189814997</v>
      </c>
      <c r="C2431" s="287">
        <v>250</v>
      </c>
      <c r="D2431" s="162">
        <f t="shared" si="37"/>
        <v>17.5</v>
      </c>
      <c r="E2431" s="287">
        <v>232.5</v>
      </c>
      <c r="F2431" s="288" t="s">
        <v>3378</v>
      </c>
    </row>
    <row r="2432" spans="2:6">
      <c r="B2432" s="286">
        <v>42747.611539352001</v>
      </c>
      <c r="C2432" s="287">
        <v>50</v>
      </c>
      <c r="D2432" s="162">
        <f t="shared" si="37"/>
        <v>2.5</v>
      </c>
      <c r="E2432" s="287">
        <v>47.5</v>
      </c>
      <c r="F2432" s="288" t="s">
        <v>3379</v>
      </c>
    </row>
    <row r="2433" spans="2:6">
      <c r="B2433" s="286">
        <v>42747.615752315003</v>
      </c>
      <c r="C2433" s="287">
        <v>100</v>
      </c>
      <c r="D2433" s="162">
        <f t="shared" si="37"/>
        <v>5</v>
      </c>
      <c r="E2433" s="287">
        <v>95</v>
      </c>
      <c r="F2433" s="288" t="s">
        <v>3380</v>
      </c>
    </row>
    <row r="2434" spans="2:6">
      <c r="B2434" s="286">
        <v>42747.627858795997</v>
      </c>
      <c r="C2434" s="287">
        <v>50</v>
      </c>
      <c r="D2434" s="162">
        <f t="shared" si="37"/>
        <v>2.5</v>
      </c>
      <c r="E2434" s="287">
        <v>47.5</v>
      </c>
      <c r="F2434" s="288" t="s">
        <v>3381</v>
      </c>
    </row>
    <row r="2435" spans="2:6">
      <c r="B2435" s="286">
        <v>42747.629976851997</v>
      </c>
      <c r="C2435" s="287">
        <v>50</v>
      </c>
      <c r="D2435" s="162">
        <f t="shared" si="37"/>
        <v>2.5</v>
      </c>
      <c r="E2435" s="287">
        <v>47.5</v>
      </c>
      <c r="F2435" s="288" t="s">
        <v>3382</v>
      </c>
    </row>
    <row r="2436" spans="2:6">
      <c r="B2436" s="286">
        <v>42747.631620369997</v>
      </c>
      <c r="C2436" s="287">
        <v>100</v>
      </c>
      <c r="D2436" s="162">
        <f t="shared" si="37"/>
        <v>7</v>
      </c>
      <c r="E2436" s="287">
        <v>93</v>
      </c>
      <c r="F2436" s="288" t="s">
        <v>3383</v>
      </c>
    </row>
    <row r="2437" spans="2:6">
      <c r="B2437" s="286">
        <v>42747.633773148002</v>
      </c>
      <c r="C2437" s="287">
        <v>50</v>
      </c>
      <c r="D2437" s="162">
        <f t="shared" si="37"/>
        <v>2.5</v>
      </c>
      <c r="E2437" s="287">
        <v>47.5</v>
      </c>
      <c r="F2437" s="288" t="s">
        <v>3384</v>
      </c>
    </row>
    <row r="2438" spans="2:6">
      <c r="B2438" s="286">
        <v>42747.636446759003</v>
      </c>
      <c r="C2438" s="287">
        <v>50</v>
      </c>
      <c r="D2438" s="162">
        <f t="shared" ref="D2438:D2501" si="38">SUM(C2438-E2438)</f>
        <v>2.5</v>
      </c>
      <c r="E2438" s="287">
        <v>47.5</v>
      </c>
      <c r="F2438" s="288" t="s">
        <v>3385</v>
      </c>
    </row>
    <row r="2439" spans="2:6">
      <c r="B2439" s="286">
        <v>42747.638842592998</v>
      </c>
      <c r="C2439" s="287">
        <v>50</v>
      </c>
      <c r="D2439" s="162">
        <f t="shared" si="38"/>
        <v>2.5</v>
      </c>
      <c r="E2439" s="287">
        <v>47.5</v>
      </c>
      <c r="F2439" s="288" t="s">
        <v>2602</v>
      </c>
    </row>
    <row r="2440" spans="2:6">
      <c r="B2440" s="286">
        <v>42747.641157407001</v>
      </c>
      <c r="C2440" s="287">
        <v>45</v>
      </c>
      <c r="D2440" s="162">
        <f t="shared" si="38"/>
        <v>2.2299999999999969</v>
      </c>
      <c r="E2440" s="287">
        <v>42.77</v>
      </c>
      <c r="F2440" s="288" t="s">
        <v>3386</v>
      </c>
    </row>
    <row r="2441" spans="2:6">
      <c r="B2441" s="286">
        <v>42747.642233796003</v>
      </c>
      <c r="C2441" s="287">
        <v>100</v>
      </c>
      <c r="D2441" s="162">
        <f t="shared" si="38"/>
        <v>5</v>
      </c>
      <c r="E2441" s="287">
        <v>95</v>
      </c>
      <c r="F2441" s="288" t="s">
        <v>3387</v>
      </c>
    </row>
    <row r="2442" spans="2:6">
      <c r="B2442" s="286">
        <v>42747.643298611001</v>
      </c>
      <c r="C2442" s="287">
        <v>100</v>
      </c>
      <c r="D2442" s="162">
        <f t="shared" si="38"/>
        <v>7</v>
      </c>
      <c r="E2442" s="287">
        <v>93</v>
      </c>
      <c r="F2442" s="288" t="s">
        <v>3388</v>
      </c>
    </row>
    <row r="2443" spans="2:6">
      <c r="B2443" s="286">
        <v>42747.643587963001</v>
      </c>
      <c r="C2443" s="287">
        <v>50</v>
      </c>
      <c r="D2443" s="162">
        <f t="shared" si="38"/>
        <v>2.5</v>
      </c>
      <c r="E2443" s="287">
        <v>47.5</v>
      </c>
      <c r="F2443" s="288" t="s">
        <v>3328</v>
      </c>
    </row>
    <row r="2444" spans="2:6">
      <c r="B2444" s="286">
        <v>42747.643611111002</v>
      </c>
      <c r="C2444" s="287">
        <v>50</v>
      </c>
      <c r="D2444" s="162">
        <f t="shared" si="38"/>
        <v>2.5</v>
      </c>
      <c r="E2444" s="287">
        <v>47.5</v>
      </c>
      <c r="F2444" s="288" t="s">
        <v>2816</v>
      </c>
    </row>
    <row r="2445" spans="2:6">
      <c r="B2445" s="286">
        <v>42747.645138888998</v>
      </c>
      <c r="C2445" s="287">
        <v>50</v>
      </c>
      <c r="D2445" s="162">
        <f t="shared" si="38"/>
        <v>2.4799999999999969</v>
      </c>
      <c r="E2445" s="287">
        <v>47.52</v>
      </c>
      <c r="F2445" s="288" t="s">
        <v>3389</v>
      </c>
    </row>
    <row r="2446" spans="2:6">
      <c r="B2446" s="286">
        <v>42747.648425926003</v>
      </c>
      <c r="C2446" s="287">
        <v>450</v>
      </c>
      <c r="D2446" s="162">
        <f t="shared" si="38"/>
        <v>22.279999999999973</v>
      </c>
      <c r="E2446" s="287">
        <v>427.72</v>
      </c>
      <c r="F2446" s="288" t="s">
        <v>3390</v>
      </c>
    </row>
    <row r="2447" spans="2:6">
      <c r="B2447" s="286">
        <v>42747.655821758999</v>
      </c>
      <c r="C2447" s="287">
        <v>3600</v>
      </c>
      <c r="D2447" s="162">
        <f t="shared" si="38"/>
        <v>178.19999999999982</v>
      </c>
      <c r="E2447" s="287">
        <v>3421.8</v>
      </c>
      <c r="F2447" s="288" t="s">
        <v>3391</v>
      </c>
    </row>
    <row r="2448" spans="2:6">
      <c r="B2448" s="286">
        <v>42747.656284721998</v>
      </c>
      <c r="C2448" s="287">
        <v>50</v>
      </c>
      <c r="D2448" s="162">
        <f t="shared" si="38"/>
        <v>2.4799999999999969</v>
      </c>
      <c r="E2448" s="287">
        <v>47.52</v>
      </c>
      <c r="F2448" s="288" t="s">
        <v>3392</v>
      </c>
    </row>
    <row r="2449" spans="2:6">
      <c r="B2449" s="286">
        <v>42747.657812500001</v>
      </c>
      <c r="C2449" s="287">
        <v>50</v>
      </c>
      <c r="D2449" s="162">
        <f t="shared" si="38"/>
        <v>2.5</v>
      </c>
      <c r="E2449" s="287">
        <v>47.5</v>
      </c>
      <c r="F2449" s="288" t="s">
        <v>2292</v>
      </c>
    </row>
    <row r="2450" spans="2:6">
      <c r="B2450" s="286">
        <v>42747.658402777997</v>
      </c>
      <c r="C2450" s="287">
        <v>50</v>
      </c>
      <c r="D2450" s="162">
        <f t="shared" si="38"/>
        <v>2.5</v>
      </c>
      <c r="E2450" s="287">
        <v>47.5</v>
      </c>
      <c r="F2450" s="288" t="s">
        <v>3393</v>
      </c>
    </row>
    <row r="2451" spans="2:6">
      <c r="B2451" s="286">
        <v>42747.659490741004</v>
      </c>
      <c r="C2451" s="287">
        <v>50</v>
      </c>
      <c r="D2451" s="162">
        <f t="shared" si="38"/>
        <v>2.4799999999999969</v>
      </c>
      <c r="E2451" s="287">
        <v>47.52</v>
      </c>
      <c r="F2451" s="288" t="s">
        <v>3394</v>
      </c>
    </row>
    <row r="2452" spans="2:6">
      <c r="B2452" s="286">
        <v>42747.661851851997</v>
      </c>
      <c r="C2452" s="287">
        <v>50</v>
      </c>
      <c r="D2452" s="162">
        <f t="shared" si="38"/>
        <v>2.4799999999999969</v>
      </c>
      <c r="E2452" s="287">
        <v>47.52</v>
      </c>
      <c r="F2452" s="288" t="s">
        <v>3395</v>
      </c>
    </row>
    <row r="2453" spans="2:6">
      <c r="B2453" s="286">
        <v>42747.662187499998</v>
      </c>
      <c r="C2453" s="287">
        <v>100</v>
      </c>
      <c r="D2453" s="162">
        <f t="shared" si="38"/>
        <v>4.9500000000000028</v>
      </c>
      <c r="E2453" s="287">
        <v>95.05</v>
      </c>
      <c r="F2453" s="288" t="s">
        <v>1752</v>
      </c>
    </row>
    <row r="2454" spans="2:6">
      <c r="B2454" s="286">
        <v>42747.6640625</v>
      </c>
      <c r="C2454" s="287">
        <v>300</v>
      </c>
      <c r="D2454" s="162">
        <f t="shared" si="38"/>
        <v>15</v>
      </c>
      <c r="E2454" s="287">
        <v>285</v>
      </c>
      <c r="F2454" s="288" t="s">
        <v>3396</v>
      </c>
    </row>
    <row r="2455" spans="2:6">
      <c r="B2455" s="286">
        <v>42747.667256943998</v>
      </c>
      <c r="C2455" s="287">
        <v>50</v>
      </c>
      <c r="D2455" s="162">
        <f t="shared" si="38"/>
        <v>2.5</v>
      </c>
      <c r="E2455" s="287">
        <v>47.5</v>
      </c>
      <c r="F2455" s="288" t="s">
        <v>3397</v>
      </c>
    </row>
    <row r="2456" spans="2:6">
      <c r="B2456" s="286">
        <v>42747.668043981001</v>
      </c>
      <c r="C2456" s="287">
        <v>200</v>
      </c>
      <c r="D2456" s="162">
        <f t="shared" si="38"/>
        <v>9.9000000000000057</v>
      </c>
      <c r="E2456" s="287">
        <v>190.1</v>
      </c>
      <c r="F2456" s="288" t="s">
        <v>3398</v>
      </c>
    </row>
    <row r="2457" spans="2:6">
      <c r="B2457" s="286">
        <v>42747.680763889002</v>
      </c>
      <c r="C2457" s="287">
        <v>50</v>
      </c>
      <c r="D2457" s="162">
        <f t="shared" si="38"/>
        <v>2.5</v>
      </c>
      <c r="E2457" s="287">
        <v>47.5</v>
      </c>
      <c r="F2457" s="288" t="s">
        <v>2490</v>
      </c>
    </row>
    <row r="2458" spans="2:6">
      <c r="B2458" s="286">
        <v>42747.683726852003</v>
      </c>
      <c r="C2458" s="287">
        <v>50</v>
      </c>
      <c r="D2458" s="162">
        <f t="shared" si="38"/>
        <v>2.5</v>
      </c>
      <c r="E2458" s="287">
        <v>47.5</v>
      </c>
      <c r="F2458" s="288" t="s">
        <v>3399</v>
      </c>
    </row>
    <row r="2459" spans="2:6">
      <c r="B2459" s="286">
        <v>42747.686249999999</v>
      </c>
      <c r="C2459" s="287">
        <v>50</v>
      </c>
      <c r="D2459" s="162">
        <f t="shared" si="38"/>
        <v>2.5</v>
      </c>
      <c r="E2459" s="287">
        <v>47.5</v>
      </c>
      <c r="F2459" s="288" t="s">
        <v>3400</v>
      </c>
    </row>
    <row r="2460" spans="2:6">
      <c r="B2460" s="286">
        <v>42747.688530093001</v>
      </c>
      <c r="C2460" s="287">
        <v>100</v>
      </c>
      <c r="D2460" s="162">
        <f t="shared" si="38"/>
        <v>5</v>
      </c>
      <c r="E2460" s="287">
        <v>95</v>
      </c>
      <c r="F2460" s="288" t="s">
        <v>3401</v>
      </c>
    </row>
    <row r="2461" spans="2:6">
      <c r="B2461" s="286">
        <v>42747.691458333</v>
      </c>
      <c r="C2461" s="287">
        <v>50</v>
      </c>
      <c r="D2461" s="162">
        <f t="shared" si="38"/>
        <v>3.5</v>
      </c>
      <c r="E2461" s="287">
        <v>46.5</v>
      </c>
      <c r="F2461" s="288" t="s">
        <v>3402</v>
      </c>
    </row>
    <row r="2462" spans="2:6">
      <c r="B2462" s="286">
        <v>42747.693321758998</v>
      </c>
      <c r="C2462" s="287">
        <v>500</v>
      </c>
      <c r="D2462" s="162">
        <f t="shared" si="38"/>
        <v>25</v>
      </c>
      <c r="E2462" s="287">
        <v>475</v>
      </c>
      <c r="F2462" s="288" t="s">
        <v>2985</v>
      </c>
    </row>
    <row r="2463" spans="2:6">
      <c r="B2463" s="286">
        <v>42747.698981481</v>
      </c>
      <c r="C2463" s="287">
        <v>50</v>
      </c>
      <c r="D2463" s="162">
        <f t="shared" si="38"/>
        <v>2.5</v>
      </c>
      <c r="E2463" s="287">
        <v>47.5</v>
      </c>
      <c r="F2463" s="288" t="s">
        <v>3403</v>
      </c>
    </row>
    <row r="2464" spans="2:6">
      <c r="B2464" s="286">
        <v>42747.702025462997</v>
      </c>
      <c r="C2464" s="287">
        <v>100</v>
      </c>
      <c r="D2464" s="162">
        <f t="shared" si="38"/>
        <v>4.9500000000000028</v>
      </c>
      <c r="E2464" s="287">
        <v>95.05</v>
      </c>
      <c r="F2464" s="288" t="s">
        <v>3404</v>
      </c>
    </row>
    <row r="2465" spans="2:6">
      <c r="B2465" s="286">
        <v>42747.710902778002</v>
      </c>
      <c r="C2465" s="287">
        <v>200</v>
      </c>
      <c r="D2465" s="162">
        <f t="shared" si="38"/>
        <v>10</v>
      </c>
      <c r="E2465" s="287">
        <v>190</v>
      </c>
      <c r="F2465" s="288" t="s">
        <v>1401</v>
      </c>
    </row>
    <row r="2466" spans="2:6">
      <c r="B2466" s="286">
        <v>42747.713067129996</v>
      </c>
      <c r="C2466" s="287">
        <v>50</v>
      </c>
      <c r="D2466" s="162">
        <f t="shared" si="38"/>
        <v>2.5</v>
      </c>
      <c r="E2466" s="287">
        <v>47.5</v>
      </c>
      <c r="F2466" s="288" t="s">
        <v>3405</v>
      </c>
    </row>
    <row r="2467" spans="2:6">
      <c r="B2467" s="286">
        <v>42747.717152778001</v>
      </c>
      <c r="C2467" s="287">
        <v>200</v>
      </c>
      <c r="D2467" s="162">
        <f t="shared" si="38"/>
        <v>10</v>
      </c>
      <c r="E2467" s="287">
        <v>190</v>
      </c>
      <c r="F2467" s="288" t="s">
        <v>3181</v>
      </c>
    </row>
    <row r="2468" spans="2:6">
      <c r="B2468" s="286">
        <v>42747.717280092998</v>
      </c>
      <c r="C2468" s="287">
        <v>1000</v>
      </c>
      <c r="D2468" s="162">
        <f t="shared" si="38"/>
        <v>50</v>
      </c>
      <c r="E2468" s="287">
        <v>950</v>
      </c>
      <c r="F2468" s="288" t="s">
        <v>3406</v>
      </c>
    </row>
    <row r="2469" spans="2:6">
      <c r="B2469" s="286">
        <v>42747.717881944001</v>
      </c>
      <c r="C2469" s="287">
        <v>200</v>
      </c>
      <c r="D2469" s="162">
        <f t="shared" si="38"/>
        <v>10</v>
      </c>
      <c r="E2469" s="287">
        <v>190</v>
      </c>
      <c r="F2469" s="288" t="s">
        <v>3407</v>
      </c>
    </row>
    <row r="2470" spans="2:6">
      <c r="B2470" s="286">
        <v>42747.718969907</v>
      </c>
      <c r="C2470" s="287">
        <v>50</v>
      </c>
      <c r="D2470" s="162">
        <f t="shared" si="38"/>
        <v>2.5</v>
      </c>
      <c r="E2470" s="287">
        <v>47.5</v>
      </c>
      <c r="F2470" s="288" t="s">
        <v>2346</v>
      </c>
    </row>
    <row r="2471" spans="2:6">
      <c r="B2471" s="286">
        <v>42747.732407406998</v>
      </c>
      <c r="C2471" s="287">
        <v>100</v>
      </c>
      <c r="D2471" s="162">
        <f t="shared" si="38"/>
        <v>5</v>
      </c>
      <c r="E2471" s="287">
        <v>95</v>
      </c>
      <c r="F2471" s="288" t="s">
        <v>3408</v>
      </c>
    </row>
    <row r="2472" spans="2:6">
      <c r="B2472" s="286">
        <v>42747.74380787</v>
      </c>
      <c r="C2472" s="287">
        <v>10</v>
      </c>
      <c r="D2472" s="162">
        <f t="shared" si="38"/>
        <v>0.69999999999999929</v>
      </c>
      <c r="E2472" s="287">
        <v>9.3000000000000007</v>
      </c>
      <c r="F2472" s="288" t="s">
        <v>3409</v>
      </c>
    </row>
    <row r="2473" spans="2:6">
      <c r="B2473" s="286">
        <v>42747.746851852004</v>
      </c>
      <c r="C2473" s="287">
        <v>50</v>
      </c>
      <c r="D2473" s="162">
        <f t="shared" si="38"/>
        <v>2.5</v>
      </c>
      <c r="E2473" s="287">
        <v>47.5</v>
      </c>
      <c r="F2473" s="288" t="s">
        <v>2515</v>
      </c>
    </row>
    <row r="2474" spans="2:6">
      <c r="B2474" s="286">
        <v>42747.747557870003</v>
      </c>
      <c r="C2474" s="287">
        <v>300</v>
      </c>
      <c r="D2474" s="162">
        <f t="shared" si="38"/>
        <v>14.850000000000023</v>
      </c>
      <c r="E2474" s="287">
        <v>285.14999999999998</v>
      </c>
      <c r="F2474" s="288" t="s">
        <v>2041</v>
      </c>
    </row>
    <row r="2475" spans="2:6">
      <c r="B2475" s="286">
        <v>42747.748298610997</v>
      </c>
      <c r="C2475" s="287">
        <v>50</v>
      </c>
      <c r="D2475" s="162">
        <f t="shared" si="38"/>
        <v>2.5</v>
      </c>
      <c r="E2475" s="287">
        <v>47.5</v>
      </c>
      <c r="F2475" s="288" t="s">
        <v>3410</v>
      </c>
    </row>
    <row r="2476" spans="2:6">
      <c r="B2476" s="286">
        <v>42747.750358796002</v>
      </c>
      <c r="C2476" s="287">
        <v>150</v>
      </c>
      <c r="D2476" s="162">
        <f t="shared" si="38"/>
        <v>7.5</v>
      </c>
      <c r="E2476" s="287">
        <v>142.5</v>
      </c>
      <c r="F2476" s="288" t="s">
        <v>3411</v>
      </c>
    </row>
    <row r="2477" spans="2:6">
      <c r="B2477" s="286">
        <v>42747.766238425997</v>
      </c>
      <c r="C2477" s="287">
        <v>25</v>
      </c>
      <c r="D2477" s="162">
        <f t="shared" si="38"/>
        <v>1.25</v>
      </c>
      <c r="E2477" s="287">
        <v>23.75</v>
      </c>
      <c r="F2477" s="288" t="s">
        <v>1398</v>
      </c>
    </row>
    <row r="2478" spans="2:6">
      <c r="B2478" s="286">
        <v>42747.774652777996</v>
      </c>
      <c r="C2478" s="287">
        <v>50</v>
      </c>
      <c r="D2478" s="162">
        <f t="shared" si="38"/>
        <v>2.5</v>
      </c>
      <c r="E2478" s="287">
        <v>47.5</v>
      </c>
      <c r="F2478" s="288" t="s">
        <v>3412</v>
      </c>
    </row>
    <row r="2479" spans="2:6">
      <c r="B2479" s="286">
        <v>42747.779374999998</v>
      </c>
      <c r="C2479" s="287">
        <v>50</v>
      </c>
      <c r="D2479" s="162">
        <f t="shared" si="38"/>
        <v>2.5</v>
      </c>
      <c r="E2479" s="287">
        <v>47.5</v>
      </c>
      <c r="F2479" s="288" t="s">
        <v>3255</v>
      </c>
    </row>
    <row r="2480" spans="2:6">
      <c r="B2480" s="286">
        <v>42747.795312499999</v>
      </c>
      <c r="C2480" s="287">
        <v>50</v>
      </c>
      <c r="D2480" s="162">
        <f t="shared" si="38"/>
        <v>2.4799999999999969</v>
      </c>
      <c r="E2480" s="287">
        <v>47.52</v>
      </c>
      <c r="F2480" s="288" t="s">
        <v>3413</v>
      </c>
    </row>
    <row r="2481" spans="2:6">
      <c r="B2481" s="286">
        <v>42747.796875</v>
      </c>
      <c r="C2481" s="287">
        <v>50</v>
      </c>
      <c r="D2481" s="162">
        <f t="shared" si="38"/>
        <v>2.4799999999999969</v>
      </c>
      <c r="E2481" s="287">
        <v>47.52</v>
      </c>
      <c r="F2481" s="288" t="s">
        <v>3414</v>
      </c>
    </row>
    <row r="2482" spans="2:6">
      <c r="B2482" s="286">
        <v>42747.801111111003</v>
      </c>
      <c r="C2482" s="287">
        <v>500</v>
      </c>
      <c r="D2482" s="162">
        <f t="shared" si="38"/>
        <v>25</v>
      </c>
      <c r="E2482" s="287">
        <v>475</v>
      </c>
      <c r="F2482" s="288" t="s">
        <v>3415</v>
      </c>
    </row>
    <row r="2483" spans="2:6">
      <c r="B2483" s="286">
        <v>42747.805995369999</v>
      </c>
      <c r="C2483" s="287">
        <v>50</v>
      </c>
      <c r="D2483" s="162">
        <f t="shared" si="38"/>
        <v>2.5</v>
      </c>
      <c r="E2483" s="287">
        <v>47.5</v>
      </c>
      <c r="F2483" s="288" t="s">
        <v>2718</v>
      </c>
    </row>
    <row r="2484" spans="2:6">
      <c r="B2484" s="286">
        <v>42747.806469907002</v>
      </c>
      <c r="C2484" s="287">
        <v>50</v>
      </c>
      <c r="D2484" s="162">
        <f t="shared" si="38"/>
        <v>2.5</v>
      </c>
      <c r="E2484" s="287">
        <v>47.5</v>
      </c>
      <c r="F2484" s="288" t="s">
        <v>3416</v>
      </c>
    </row>
    <row r="2485" spans="2:6">
      <c r="B2485" s="286">
        <v>42747.813402778003</v>
      </c>
      <c r="C2485" s="287">
        <v>100</v>
      </c>
      <c r="D2485" s="162">
        <f t="shared" si="38"/>
        <v>5</v>
      </c>
      <c r="E2485" s="287">
        <v>95</v>
      </c>
      <c r="F2485" s="288" t="s">
        <v>3417</v>
      </c>
    </row>
    <row r="2486" spans="2:6">
      <c r="B2486" s="286">
        <v>42747.815173611001</v>
      </c>
      <c r="C2486" s="287">
        <v>50</v>
      </c>
      <c r="D2486" s="162">
        <f t="shared" si="38"/>
        <v>2.5</v>
      </c>
      <c r="E2486" s="287">
        <v>47.5</v>
      </c>
      <c r="F2486" s="288" t="s">
        <v>3418</v>
      </c>
    </row>
    <row r="2487" spans="2:6">
      <c r="B2487" s="286">
        <v>42747.828263889001</v>
      </c>
      <c r="C2487" s="287">
        <v>50</v>
      </c>
      <c r="D2487" s="162">
        <f t="shared" si="38"/>
        <v>2.5</v>
      </c>
      <c r="E2487" s="287">
        <v>47.5</v>
      </c>
      <c r="F2487" s="288" t="s">
        <v>3419</v>
      </c>
    </row>
    <row r="2488" spans="2:6">
      <c r="B2488" s="286">
        <v>42747.839780093003</v>
      </c>
      <c r="C2488" s="287">
        <v>150</v>
      </c>
      <c r="D2488" s="162">
        <f t="shared" si="38"/>
        <v>7.4300000000000068</v>
      </c>
      <c r="E2488" s="287">
        <v>142.57</v>
      </c>
      <c r="F2488" s="288" t="s">
        <v>3420</v>
      </c>
    </row>
    <row r="2489" spans="2:6">
      <c r="B2489" s="286">
        <v>42747.846030093002</v>
      </c>
      <c r="C2489" s="287">
        <v>200</v>
      </c>
      <c r="D2489" s="162">
        <f t="shared" si="38"/>
        <v>10</v>
      </c>
      <c r="E2489" s="287">
        <v>190</v>
      </c>
      <c r="F2489" s="288" t="s">
        <v>1862</v>
      </c>
    </row>
    <row r="2490" spans="2:6">
      <c r="B2490" s="286">
        <v>42747.848275463002</v>
      </c>
      <c r="C2490" s="287">
        <v>100</v>
      </c>
      <c r="D2490" s="162">
        <f t="shared" si="38"/>
        <v>5</v>
      </c>
      <c r="E2490" s="287">
        <v>95</v>
      </c>
      <c r="F2490" s="288" t="s">
        <v>3421</v>
      </c>
    </row>
    <row r="2491" spans="2:6">
      <c r="B2491" s="286">
        <v>42747.849247685001</v>
      </c>
      <c r="C2491" s="287">
        <v>50</v>
      </c>
      <c r="D2491" s="162">
        <f t="shared" si="38"/>
        <v>2.5</v>
      </c>
      <c r="E2491" s="287">
        <v>47.5</v>
      </c>
      <c r="F2491" s="288" t="s">
        <v>2072</v>
      </c>
    </row>
    <row r="2492" spans="2:6">
      <c r="B2492" s="286">
        <v>42747.855775463002</v>
      </c>
      <c r="C2492" s="287">
        <v>1000</v>
      </c>
      <c r="D2492" s="162">
        <f t="shared" si="38"/>
        <v>50</v>
      </c>
      <c r="E2492" s="287">
        <v>950</v>
      </c>
      <c r="F2492" s="288" t="s">
        <v>3103</v>
      </c>
    </row>
    <row r="2493" spans="2:6">
      <c r="B2493" s="286">
        <v>42747.856805556003</v>
      </c>
      <c r="C2493" s="287">
        <v>30</v>
      </c>
      <c r="D2493" s="162">
        <f t="shared" si="38"/>
        <v>1.5</v>
      </c>
      <c r="E2493" s="287">
        <v>28.5</v>
      </c>
      <c r="F2493" s="288" t="s">
        <v>3422</v>
      </c>
    </row>
    <row r="2494" spans="2:6">
      <c r="B2494" s="286">
        <v>42747.857476851997</v>
      </c>
      <c r="C2494" s="287">
        <v>200</v>
      </c>
      <c r="D2494" s="162">
        <f t="shared" si="38"/>
        <v>10</v>
      </c>
      <c r="E2494" s="287">
        <v>190</v>
      </c>
      <c r="F2494" s="288" t="s">
        <v>3423</v>
      </c>
    </row>
    <row r="2495" spans="2:6">
      <c r="B2495" s="286">
        <v>42747.861226852001</v>
      </c>
      <c r="C2495" s="287">
        <v>300</v>
      </c>
      <c r="D2495" s="162">
        <f t="shared" si="38"/>
        <v>15</v>
      </c>
      <c r="E2495" s="287">
        <v>285</v>
      </c>
      <c r="F2495" s="288" t="s">
        <v>3424</v>
      </c>
    </row>
    <row r="2496" spans="2:6">
      <c r="B2496" s="286">
        <v>42747.861817129997</v>
      </c>
      <c r="C2496" s="287">
        <v>50</v>
      </c>
      <c r="D2496" s="162">
        <f t="shared" si="38"/>
        <v>2.4799999999999969</v>
      </c>
      <c r="E2496" s="287">
        <v>47.52</v>
      </c>
      <c r="F2496" s="288" t="s">
        <v>3425</v>
      </c>
    </row>
    <row r="2497" spans="2:6">
      <c r="B2497" s="286">
        <v>42747.865613426002</v>
      </c>
      <c r="C2497" s="287">
        <v>500</v>
      </c>
      <c r="D2497" s="162">
        <f t="shared" si="38"/>
        <v>25</v>
      </c>
      <c r="E2497" s="287">
        <v>475</v>
      </c>
      <c r="F2497" s="288" t="s">
        <v>3426</v>
      </c>
    </row>
    <row r="2498" spans="2:6">
      <c r="B2498" s="286">
        <v>42747.866192130001</v>
      </c>
      <c r="C2498" s="287">
        <v>500</v>
      </c>
      <c r="D2498" s="162">
        <f t="shared" si="38"/>
        <v>35</v>
      </c>
      <c r="E2498" s="287">
        <v>465</v>
      </c>
      <c r="F2498" s="288" t="s">
        <v>3427</v>
      </c>
    </row>
    <row r="2499" spans="2:6">
      <c r="B2499" s="286">
        <v>42747.866875</v>
      </c>
      <c r="C2499" s="287">
        <v>100</v>
      </c>
      <c r="D2499" s="162">
        <f t="shared" si="38"/>
        <v>5</v>
      </c>
      <c r="E2499" s="287">
        <v>95</v>
      </c>
      <c r="F2499" s="288" t="s">
        <v>3428</v>
      </c>
    </row>
    <row r="2500" spans="2:6">
      <c r="B2500" s="286">
        <v>42747.873333333002</v>
      </c>
      <c r="C2500" s="287">
        <v>100</v>
      </c>
      <c r="D2500" s="162">
        <f t="shared" si="38"/>
        <v>4.9500000000000028</v>
      </c>
      <c r="E2500" s="287">
        <v>95.05</v>
      </c>
      <c r="F2500" s="288" t="s">
        <v>3429</v>
      </c>
    </row>
    <row r="2501" spans="2:6">
      <c r="B2501" s="286">
        <v>42747.873958333003</v>
      </c>
      <c r="C2501" s="287">
        <v>500</v>
      </c>
      <c r="D2501" s="162">
        <f t="shared" si="38"/>
        <v>25</v>
      </c>
      <c r="E2501" s="287">
        <v>475</v>
      </c>
      <c r="F2501" s="288" t="s">
        <v>3430</v>
      </c>
    </row>
    <row r="2502" spans="2:6">
      <c r="B2502" s="286">
        <v>42747.874317130001</v>
      </c>
      <c r="C2502" s="287">
        <v>50</v>
      </c>
      <c r="D2502" s="162">
        <f t="shared" ref="D2502:D2565" si="39">SUM(C2502-E2502)</f>
        <v>2.4799999999999969</v>
      </c>
      <c r="E2502" s="287">
        <v>47.52</v>
      </c>
      <c r="F2502" s="288" t="s">
        <v>3431</v>
      </c>
    </row>
    <row r="2503" spans="2:6">
      <c r="B2503" s="286">
        <v>42747.875567130002</v>
      </c>
      <c r="C2503" s="287">
        <v>50</v>
      </c>
      <c r="D2503" s="162">
        <f t="shared" si="39"/>
        <v>2.5</v>
      </c>
      <c r="E2503" s="287">
        <v>47.5</v>
      </c>
      <c r="F2503" s="288" t="s">
        <v>2893</v>
      </c>
    </row>
    <row r="2504" spans="2:6">
      <c r="B2504" s="286">
        <v>42747.876898148003</v>
      </c>
      <c r="C2504" s="287">
        <v>50</v>
      </c>
      <c r="D2504" s="162">
        <f t="shared" si="39"/>
        <v>2.5</v>
      </c>
      <c r="E2504" s="287">
        <v>47.5</v>
      </c>
      <c r="F2504" s="288" t="s">
        <v>3432</v>
      </c>
    </row>
    <row r="2505" spans="2:6">
      <c r="B2505" s="286">
        <v>42747.880277778</v>
      </c>
      <c r="C2505" s="287">
        <v>50</v>
      </c>
      <c r="D2505" s="162">
        <f t="shared" si="39"/>
        <v>2.5</v>
      </c>
      <c r="E2505" s="287">
        <v>47.5</v>
      </c>
      <c r="F2505" s="288" t="s">
        <v>3433</v>
      </c>
    </row>
    <row r="2506" spans="2:6">
      <c r="B2506" s="286">
        <v>42747.884363425997</v>
      </c>
      <c r="C2506" s="287">
        <v>100</v>
      </c>
      <c r="D2506" s="162">
        <f t="shared" si="39"/>
        <v>7</v>
      </c>
      <c r="E2506" s="287">
        <v>93</v>
      </c>
      <c r="F2506" s="288" t="s">
        <v>3434</v>
      </c>
    </row>
    <row r="2507" spans="2:6">
      <c r="B2507" s="286">
        <v>42747.887430556002</v>
      </c>
      <c r="C2507" s="287">
        <v>100</v>
      </c>
      <c r="D2507" s="162">
        <f t="shared" si="39"/>
        <v>5</v>
      </c>
      <c r="E2507" s="287">
        <v>95</v>
      </c>
      <c r="F2507" s="288" t="s">
        <v>2085</v>
      </c>
    </row>
    <row r="2508" spans="2:6">
      <c r="B2508" s="286">
        <v>42747.891886573998</v>
      </c>
      <c r="C2508" s="287">
        <v>100</v>
      </c>
      <c r="D2508" s="162">
        <f t="shared" si="39"/>
        <v>7</v>
      </c>
      <c r="E2508" s="287">
        <v>93</v>
      </c>
      <c r="F2508" s="288" t="s">
        <v>3435</v>
      </c>
    </row>
    <row r="2509" spans="2:6">
      <c r="B2509" s="286">
        <v>42747.893935184999</v>
      </c>
      <c r="C2509" s="287">
        <v>50</v>
      </c>
      <c r="D2509" s="162">
        <f t="shared" si="39"/>
        <v>2.4799999999999969</v>
      </c>
      <c r="E2509" s="287">
        <v>47.52</v>
      </c>
      <c r="F2509" s="288" t="s">
        <v>3436</v>
      </c>
    </row>
    <row r="2510" spans="2:6">
      <c r="B2510" s="286">
        <v>42747.895706019</v>
      </c>
      <c r="C2510" s="287">
        <v>50</v>
      </c>
      <c r="D2510" s="162">
        <f t="shared" si="39"/>
        <v>2.5</v>
      </c>
      <c r="E2510" s="287">
        <v>47.5</v>
      </c>
      <c r="F2510" s="288" t="s">
        <v>1668</v>
      </c>
    </row>
    <row r="2511" spans="2:6">
      <c r="B2511" s="286">
        <v>42747.906840278003</v>
      </c>
      <c r="C2511" s="287">
        <v>250</v>
      </c>
      <c r="D2511" s="162">
        <f t="shared" si="39"/>
        <v>12.379999999999995</v>
      </c>
      <c r="E2511" s="287">
        <v>237.62</v>
      </c>
      <c r="F2511" s="288" t="s">
        <v>2987</v>
      </c>
    </row>
    <row r="2512" spans="2:6">
      <c r="B2512" s="286">
        <v>42747.909201388997</v>
      </c>
      <c r="C2512" s="287">
        <v>100</v>
      </c>
      <c r="D2512" s="162">
        <f t="shared" si="39"/>
        <v>5</v>
      </c>
      <c r="E2512" s="287">
        <v>95</v>
      </c>
      <c r="F2512" s="288" t="s">
        <v>3437</v>
      </c>
    </row>
    <row r="2513" spans="2:6">
      <c r="B2513" s="286">
        <v>42747.910486111003</v>
      </c>
      <c r="C2513" s="287">
        <v>50</v>
      </c>
      <c r="D2513" s="162">
        <f t="shared" si="39"/>
        <v>2.4799999999999969</v>
      </c>
      <c r="E2513" s="287">
        <v>47.52</v>
      </c>
      <c r="F2513" s="288" t="s">
        <v>2079</v>
      </c>
    </row>
    <row r="2514" spans="2:6">
      <c r="B2514" s="286">
        <v>42747.916608795997</v>
      </c>
      <c r="C2514" s="287">
        <v>1000</v>
      </c>
      <c r="D2514" s="162">
        <f t="shared" si="39"/>
        <v>70</v>
      </c>
      <c r="E2514" s="287">
        <v>930</v>
      </c>
      <c r="F2514" s="288" t="s">
        <v>3438</v>
      </c>
    </row>
    <row r="2515" spans="2:6">
      <c r="B2515" s="286">
        <v>42747.916689815</v>
      </c>
      <c r="C2515" s="287">
        <v>100</v>
      </c>
      <c r="D2515" s="162">
        <f t="shared" si="39"/>
        <v>5</v>
      </c>
      <c r="E2515" s="287">
        <v>95</v>
      </c>
      <c r="F2515" s="288" t="s">
        <v>3439</v>
      </c>
    </row>
    <row r="2516" spans="2:6">
      <c r="B2516" s="286">
        <v>42747.917476852002</v>
      </c>
      <c r="C2516" s="287">
        <v>300</v>
      </c>
      <c r="D2516" s="162">
        <f t="shared" si="39"/>
        <v>15</v>
      </c>
      <c r="E2516" s="287">
        <v>285</v>
      </c>
      <c r="F2516" s="288" t="s">
        <v>3076</v>
      </c>
    </row>
    <row r="2517" spans="2:6">
      <c r="B2517" s="286">
        <v>42747.919583333001</v>
      </c>
      <c r="C2517" s="287">
        <v>50</v>
      </c>
      <c r="D2517" s="162">
        <f t="shared" si="39"/>
        <v>2.5</v>
      </c>
      <c r="E2517" s="287">
        <v>47.5</v>
      </c>
      <c r="F2517" s="288" t="s">
        <v>3440</v>
      </c>
    </row>
    <row r="2518" spans="2:6">
      <c r="B2518" s="286">
        <v>42747.922152778003</v>
      </c>
      <c r="C2518" s="287">
        <v>100</v>
      </c>
      <c r="D2518" s="162">
        <f t="shared" si="39"/>
        <v>5</v>
      </c>
      <c r="E2518" s="287">
        <v>95</v>
      </c>
      <c r="F2518" s="288" t="s">
        <v>3441</v>
      </c>
    </row>
    <row r="2519" spans="2:6">
      <c r="B2519" s="286">
        <v>42747.923298611</v>
      </c>
      <c r="C2519" s="287">
        <v>50</v>
      </c>
      <c r="D2519" s="162">
        <f t="shared" si="39"/>
        <v>2.4799999999999969</v>
      </c>
      <c r="E2519" s="287">
        <v>47.52</v>
      </c>
      <c r="F2519" s="288" t="s">
        <v>2517</v>
      </c>
    </row>
    <row r="2520" spans="2:6">
      <c r="B2520" s="286">
        <v>42747.923773148003</v>
      </c>
      <c r="C2520" s="287">
        <v>500</v>
      </c>
      <c r="D2520" s="162">
        <f t="shared" si="39"/>
        <v>25</v>
      </c>
      <c r="E2520" s="287">
        <v>475</v>
      </c>
      <c r="F2520" s="288" t="s">
        <v>3335</v>
      </c>
    </row>
    <row r="2521" spans="2:6">
      <c r="B2521" s="286">
        <v>42747.923981480999</v>
      </c>
      <c r="C2521" s="287">
        <v>50</v>
      </c>
      <c r="D2521" s="162">
        <f t="shared" si="39"/>
        <v>2.5</v>
      </c>
      <c r="E2521" s="287">
        <v>47.5</v>
      </c>
      <c r="F2521" s="288" t="s">
        <v>1425</v>
      </c>
    </row>
    <row r="2522" spans="2:6">
      <c r="B2522" s="286">
        <v>42747.924930556001</v>
      </c>
      <c r="C2522" s="287">
        <v>1000</v>
      </c>
      <c r="D2522" s="162">
        <f t="shared" si="39"/>
        <v>50</v>
      </c>
      <c r="E2522" s="287">
        <v>950</v>
      </c>
      <c r="F2522" s="288" t="s">
        <v>3442</v>
      </c>
    </row>
    <row r="2523" spans="2:6">
      <c r="B2523" s="286">
        <v>42747.926064815001</v>
      </c>
      <c r="C2523" s="287">
        <v>50</v>
      </c>
      <c r="D2523" s="162">
        <f t="shared" si="39"/>
        <v>2.4799999999999969</v>
      </c>
      <c r="E2523" s="287">
        <v>47.52</v>
      </c>
      <c r="F2523" s="288" t="s">
        <v>2256</v>
      </c>
    </row>
    <row r="2524" spans="2:6">
      <c r="B2524" s="286">
        <v>42747.929664351999</v>
      </c>
      <c r="C2524" s="287">
        <v>50</v>
      </c>
      <c r="D2524" s="162">
        <f t="shared" si="39"/>
        <v>2.4799999999999969</v>
      </c>
      <c r="E2524" s="287">
        <v>47.52</v>
      </c>
      <c r="F2524" s="288" t="s">
        <v>3436</v>
      </c>
    </row>
    <row r="2525" spans="2:6">
      <c r="B2525" s="286">
        <v>42747.935150463003</v>
      </c>
      <c r="C2525" s="287">
        <v>50</v>
      </c>
      <c r="D2525" s="162">
        <f t="shared" si="39"/>
        <v>2.5</v>
      </c>
      <c r="E2525" s="287">
        <v>47.5</v>
      </c>
      <c r="F2525" s="288" t="s">
        <v>3443</v>
      </c>
    </row>
    <row r="2526" spans="2:6">
      <c r="B2526" s="286">
        <v>42747.945729166997</v>
      </c>
      <c r="C2526" s="287">
        <v>50</v>
      </c>
      <c r="D2526" s="162">
        <f t="shared" si="39"/>
        <v>2.5</v>
      </c>
      <c r="E2526" s="287">
        <v>47.5</v>
      </c>
      <c r="F2526" s="288" t="s">
        <v>3074</v>
      </c>
    </row>
    <row r="2527" spans="2:6">
      <c r="B2527" s="286">
        <v>42747.946041666997</v>
      </c>
      <c r="C2527" s="287">
        <v>10</v>
      </c>
      <c r="D2527" s="162">
        <f t="shared" si="39"/>
        <v>0.5</v>
      </c>
      <c r="E2527" s="287">
        <v>9.5</v>
      </c>
      <c r="F2527" s="288" t="s">
        <v>3444</v>
      </c>
    </row>
    <row r="2528" spans="2:6">
      <c r="B2528" s="286">
        <v>42747.948275463001</v>
      </c>
      <c r="C2528" s="287">
        <v>50</v>
      </c>
      <c r="D2528" s="162">
        <f t="shared" si="39"/>
        <v>2.5</v>
      </c>
      <c r="E2528" s="287">
        <v>47.5</v>
      </c>
      <c r="F2528" s="288" t="s">
        <v>3445</v>
      </c>
    </row>
    <row r="2529" spans="2:6">
      <c r="B2529" s="286">
        <v>42747.953449073997</v>
      </c>
      <c r="C2529" s="287">
        <v>100</v>
      </c>
      <c r="D2529" s="162">
        <f t="shared" si="39"/>
        <v>5</v>
      </c>
      <c r="E2529" s="287">
        <v>95</v>
      </c>
      <c r="F2529" s="288" t="s">
        <v>3446</v>
      </c>
    </row>
    <row r="2530" spans="2:6">
      <c r="B2530" s="286">
        <v>42747.954675925997</v>
      </c>
      <c r="C2530" s="287">
        <v>50</v>
      </c>
      <c r="D2530" s="162">
        <f t="shared" si="39"/>
        <v>2.5</v>
      </c>
      <c r="E2530" s="287">
        <v>47.5</v>
      </c>
      <c r="F2530" s="288" t="s">
        <v>2864</v>
      </c>
    </row>
    <row r="2531" spans="2:6">
      <c r="B2531" s="286">
        <v>42747.955000000002</v>
      </c>
      <c r="C2531" s="287">
        <v>50</v>
      </c>
      <c r="D2531" s="162">
        <f t="shared" si="39"/>
        <v>2.5</v>
      </c>
      <c r="E2531" s="287">
        <v>47.5</v>
      </c>
      <c r="F2531" s="288" t="s">
        <v>1364</v>
      </c>
    </row>
    <row r="2532" spans="2:6">
      <c r="B2532" s="286">
        <v>42747.966400463003</v>
      </c>
      <c r="C2532" s="287">
        <v>50</v>
      </c>
      <c r="D2532" s="162">
        <f t="shared" si="39"/>
        <v>2.5</v>
      </c>
      <c r="E2532" s="287">
        <v>47.5</v>
      </c>
      <c r="F2532" s="288" t="s">
        <v>3447</v>
      </c>
    </row>
    <row r="2533" spans="2:6">
      <c r="B2533" s="286">
        <v>42747.984583332996</v>
      </c>
      <c r="C2533" s="287">
        <v>300</v>
      </c>
      <c r="D2533" s="162">
        <f t="shared" si="39"/>
        <v>15</v>
      </c>
      <c r="E2533" s="287">
        <v>285</v>
      </c>
      <c r="F2533" s="288" t="s">
        <v>2661</v>
      </c>
    </row>
    <row r="2534" spans="2:6">
      <c r="B2534" s="286">
        <v>42747.988854167001</v>
      </c>
      <c r="C2534" s="287">
        <v>50</v>
      </c>
      <c r="D2534" s="162">
        <f t="shared" si="39"/>
        <v>2.4799999999999969</v>
      </c>
      <c r="E2534" s="287">
        <v>47.52</v>
      </c>
      <c r="F2534" s="288" t="s">
        <v>3448</v>
      </c>
    </row>
    <row r="2535" spans="2:6">
      <c r="B2535" s="286">
        <v>42747.992210648001</v>
      </c>
      <c r="C2535" s="287">
        <v>50</v>
      </c>
      <c r="D2535" s="162">
        <f t="shared" si="39"/>
        <v>2.4799999999999969</v>
      </c>
      <c r="E2535" s="287">
        <v>47.52</v>
      </c>
      <c r="F2535" s="288" t="s">
        <v>3449</v>
      </c>
    </row>
    <row r="2536" spans="2:6">
      <c r="B2536" s="286">
        <v>42747.998229167002</v>
      </c>
      <c r="C2536" s="287">
        <v>100</v>
      </c>
      <c r="D2536" s="162">
        <f t="shared" si="39"/>
        <v>7</v>
      </c>
      <c r="E2536" s="287">
        <v>93</v>
      </c>
      <c r="F2536" s="288" t="s">
        <v>3450</v>
      </c>
    </row>
    <row r="2537" spans="2:6">
      <c r="B2537" s="286">
        <v>42748.001238425997</v>
      </c>
      <c r="C2537" s="287">
        <v>1000</v>
      </c>
      <c r="D2537" s="162">
        <f t="shared" si="39"/>
        <v>50</v>
      </c>
      <c r="E2537" s="287">
        <v>950</v>
      </c>
      <c r="F2537" s="288" t="s">
        <v>3451</v>
      </c>
    </row>
    <row r="2538" spans="2:6">
      <c r="B2538" s="286">
        <v>42748.012847222002</v>
      </c>
      <c r="C2538" s="287">
        <v>50</v>
      </c>
      <c r="D2538" s="162">
        <f t="shared" si="39"/>
        <v>2.5</v>
      </c>
      <c r="E2538" s="287">
        <v>47.5</v>
      </c>
      <c r="F2538" s="288" t="s">
        <v>3452</v>
      </c>
    </row>
    <row r="2539" spans="2:6">
      <c r="B2539" s="286">
        <v>42748.016909721999</v>
      </c>
      <c r="C2539" s="287">
        <v>50</v>
      </c>
      <c r="D2539" s="162">
        <f t="shared" si="39"/>
        <v>2.5</v>
      </c>
      <c r="E2539" s="287">
        <v>47.5</v>
      </c>
      <c r="F2539" s="288" t="s">
        <v>3453</v>
      </c>
    </row>
    <row r="2540" spans="2:6">
      <c r="B2540" s="286">
        <v>42748.023136573996</v>
      </c>
      <c r="C2540" s="287">
        <v>50</v>
      </c>
      <c r="D2540" s="162">
        <f t="shared" si="39"/>
        <v>2.5</v>
      </c>
      <c r="E2540" s="287">
        <v>47.5</v>
      </c>
      <c r="F2540" s="288" t="s">
        <v>3454</v>
      </c>
    </row>
    <row r="2541" spans="2:6">
      <c r="B2541" s="286">
        <v>42748.027175925999</v>
      </c>
      <c r="C2541" s="287">
        <v>50</v>
      </c>
      <c r="D2541" s="162">
        <f t="shared" si="39"/>
        <v>2.5</v>
      </c>
      <c r="E2541" s="287">
        <v>47.5</v>
      </c>
      <c r="F2541" s="288" t="s">
        <v>3455</v>
      </c>
    </row>
    <row r="2542" spans="2:6">
      <c r="B2542" s="286">
        <v>42748.040081018997</v>
      </c>
      <c r="C2542" s="287">
        <v>500</v>
      </c>
      <c r="D2542" s="162">
        <f t="shared" si="39"/>
        <v>25</v>
      </c>
      <c r="E2542" s="287">
        <v>475</v>
      </c>
      <c r="F2542" s="288" t="s">
        <v>1521</v>
      </c>
    </row>
    <row r="2543" spans="2:6">
      <c r="B2543" s="286">
        <v>42748.056122684997</v>
      </c>
      <c r="C2543" s="287">
        <v>50</v>
      </c>
      <c r="D2543" s="162">
        <f t="shared" si="39"/>
        <v>2.4799999999999969</v>
      </c>
      <c r="E2543" s="287">
        <v>47.52</v>
      </c>
      <c r="F2543" s="288" t="s">
        <v>3456</v>
      </c>
    </row>
    <row r="2544" spans="2:6">
      <c r="B2544" s="286">
        <v>42748.071817130003</v>
      </c>
      <c r="C2544" s="287">
        <v>100</v>
      </c>
      <c r="D2544" s="162">
        <f t="shared" si="39"/>
        <v>5</v>
      </c>
      <c r="E2544" s="287">
        <v>95</v>
      </c>
      <c r="F2544" s="288" t="s">
        <v>3457</v>
      </c>
    </row>
    <row r="2545" spans="2:6">
      <c r="B2545" s="286">
        <v>42748.105902777999</v>
      </c>
      <c r="C2545" s="287">
        <v>250</v>
      </c>
      <c r="D2545" s="162">
        <f t="shared" si="39"/>
        <v>12.379999999999995</v>
      </c>
      <c r="E2545" s="287">
        <v>237.62</v>
      </c>
      <c r="F2545" s="288" t="s">
        <v>3458</v>
      </c>
    </row>
    <row r="2546" spans="2:6">
      <c r="B2546" s="286">
        <v>42748.279548610997</v>
      </c>
      <c r="C2546" s="287">
        <v>500</v>
      </c>
      <c r="D2546" s="162">
        <f t="shared" si="39"/>
        <v>25</v>
      </c>
      <c r="E2546" s="287">
        <v>475</v>
      </c>
      <c r="F2546" s="288" t="s">
        <v>1453</v>
      </c>
    </row>
    <row r="2547" spans="2:6">
      <c r="B2547" s="286">
        <v>42748.298067130003</v>
      </c>
      <c r="C2547" s="287">
        <v>200</v>
      </c>
      <c r="D2547" s="162">
        <f t="shared" si="39"/>
        <v>9.9000000000000057</v>
      </c>
      <c r="E2547" s="287">
        <v>190.1</v>
      </c>
      <c r="F2547" s="288" t="s">
        <v>3459</v>
      </c>
    </row>
    <row r="2548" spans="2:6">
      <c r="B2548" s="286">
        <v>42748.309907406998</v>
      </c>
      <c r="C2548" s="287">
        <v>50</v>
      </c>
      <c r="D2548" s="162">
        <f t="shared" si="39"/>
        <v>2.5</v>
      </c>
      <c r="E2548" s="287">
        <v>47.5</v>
      </c>
      <c r="F2548" s="288" t="s">
        <v>2631</v>
      </c>
    </row>
    <row r="2549" spans="2:6">
      <c r="B2549" s="286">
        <v>42748.311076389</v>
      </c>
      <c r="C2549" s="287">
        <v>50</v>
      </c>
      <c r="D2549" s="162">
        <f t="shared" si="39"/>
        <v>2.5</v>
      </c>
      <c r="E2549" s="287">
        <v>47.5</v>
      </c>
      <c r="F2549" s="288" t="s">
        <v>2631</v>
      </c>
    </row>
    <row r="2550" spans="2:6">
      <c r="B2550" s="286">
        <v>42748.315370370001</v>
      </c>
      <c r="C2550" s="287">
        <v>100</v>
      </c>
      <c r="D2550" s="162">
        <f t="shared" si="39"/>
        <v>7</v>
      </c>
      <c r="E2550" s="287">
        <v>93</v>
      </c>
      <c r="F2550" s="288" t="s">
        <v>2740</v>
      </c>
    </row>
    <row r="2551" spans="2:6">
      <c r="B2551" s="286">
        <v>42748.339537036998</v>
      </c>
      <c r="C2551" s="287">
        <v>50</v>
      </c>
      <c r="D2551" s="162">
        <f t="shared" si="39"/>
        <v>2.5</v>
      </c>
      <c r="E2551" s="287">
        <v>47.5</v>
      </c>
      <c r="F2551" s="288" t="s">
        <v>3460</v>
      </c>
    </row>
    <row r="2552" spans="2:6">
      <c r="B2552" s="286">
        <v>42748.360983796003</v>
      </c>
      <c r="C2552" s="287">
        <v>50</v>
      </c>
      <c r="D2552" s="162">
        <f t="shared" si="39"/>
        <v>2.5</v>
      </c>
      <c r="E2552" s="287">
        <v>47.5</v>
      </c>
      <c r="F2552" s="288" t="s">
        <v>2031</v>
      </c>
    </row>
    <row r="2553" spans="2:6">
      <c r="B2553" s="286">
        <v>42748.362881943998</v>
      </c>
      <c r="C2553" s="287">
        <v>50</v>
      </c>
      <c r="D2553" s="162">
        <f t="shared" si="39"/>
        <v>2.5</v>
      </c>
      <c r="E2553" s="287">
        <v>47.5</v>
      </c>
      <c r="F2553" s="288" t="s">
        <v>3461</v>
      </c>
    </row>
    <row r="2554" spans="2:6">
      <c r="B2554" s="286">
        <v>42748.363252315001</v>
      </c>
      <c r="C2554" s="287">
        <v>100</v>
      </c>
      <c r="D2554" s="162">
        <f t="shared" si="39"/>
        <v>4.9500000000000028</v>
      </c>
      <c r="E2554" s="287">
        <v>95.05</v>
      </c>
      <c r="F2554" s="288" t="s">
        <v>3462</v>
      </c>
    </row>
    <row r="2555" spans="2:6">
      <c r="B2555" s="286">
        <v>42748.365011574002</v>
      </c>
      <c r="C2555" s="287">
        <v>30</v>
      </c>
      <c r="D2555" s="162">
        <f t="shared" si="39"/>
        <v>1.5</v>
      </c>
      <c r="E2555" s="287">
        <v>28.5</v>
      </c>
      <c r="F2555" s="288" t="s">
        <v>2123</v>
      </c>
    </row>
    <row r="2556" spans="2:6">
      <c r="B2556" s="286">
        <v>42748.365497685001</v>
      </c>
      <c r="C2556" s="287">
        <v>200</v>
      </c>
      <c r="D2556" s="162">
        <f t="shared" si="39"/>
        <v>10</v>
      </c>
      <c r="E2556" s="287">
        <v>190</v>
      </c>
      <c r="F2556" s="288" t="s">
        <v>3463</v>
      </c>
    </row>
    <row r="2557" spans="2:6">
      <c r="B2557" s="286">
        <v>42748.391284721998</v>
      </c>
      <c r="C2557" s="287">
        <v>100</v>
      </c>
      <c r="D2557" s="162">
        <f t="shared" si="39"/>
        <v>5</v>
      </c>
      <c r="E2557" s="287">
        <v>95</v>
      </c>
      <c r="F2557" s="288" t="s">
        <v>3464</v>
      </c>
    </row>
    <row r="2558" spans="2:6">
      <c r="B2558" s="286">
        <v>42748.413136574003</v>
      </c>
      <c r="C2558" s="287">
        <v>50</v>
      </c>
      <c r="D2558" s="162">
        <f t="shared" si="39"/>
        <v>2.5</v>
      </c>
      <c r="E2558" s="287">
        <v>47.5</v>
      </c>
      <c r="F2558" s="288" t="s">
        <v>3465</v>
      </c>
    </row>
    <row r="2559" spans="2:6">
      <c r="B2559" s="286">
        <v>42748.416736111001</v>
      </c>
      <c r="C2559" s="287">
        <v>500</v>
      </c>
      <c r="D2559" s="162">
        <f t="shared" si="39"/>
        <v>25</v>
      </c>
      <c r="E2559" s="287">
        <v>475</v>
      </c>
      <c r="F2559" s="288" t="s">
        <v>3065</v>
      </c>
    </row>
    <row r="2560" spans="2:6">
      <c r="B2560" s="286">
        <v>42748.428321758998</v>
      </c>
      <c r="C2560" s="287">
        <v>100</v>
      </c>
      <c r="D2560" s="162">
        <f t="shared" si="39"/>
        <v>5</v>
      </c>
      <c r="E2560" s="287">
        <v>95</v>
      </c>
      <c r="F2560" s="288" t="s">
        <v>3466</v>
      </c>
    </row>
    <row r="2561" spans="2:6">
      <c r="B2561" s="286">
        <v>42748.442962963003</v>
      </c>
      <c r="C2561" s="287">
        <v>50</v>
      </c>
      <c r="D2561" s="162">
        <f t="shared" si="39"/>
        <v>2.5</v>
      </c>
      <c r="E2561" s="287">
        <v>47.5</v>
      </c>
      <c r="F2561" s="288" t="s">
        <v>3467</v>
      </c>
    </row>
    <row r="2562" spans="2:6">
      <c r="B2562" s="286">
        <v>42748.444189815003</v>
      </c>
      <c r="C2562" s="287">
        <v>50</v>
      </c>
      <c r="D2562" s="162">
        <f t="shared" si="39"/>
        <v>2.5</v>
      </c>
      <c r="E2562" s="287">
        <v>47.5</v>
      </c>
      <c r="F2562" s="288" t="s">
        <v>3468</v>
      </c>
    </row>
    <row r="2563" spans="2:6">
      <c r="B2563" s="286">
        <v>42748.448668981</v>
      </c>
      <c r="C2563" s="287">
        <v>50</v>
      </c>
      <c r="D2563" s="162">
        <f t="shared" si="39"/>
        <v>2.5</v>
      </c>
      <c r="E2563" s="287">
        <v>47.5</v>
      </c>
      <c r="F2563" s="288" t="s">
        <v>3469</v>
      </c>
    </row>
    <row r="2564" spans="2:6">
      <c r="B2564" s="286">
        <v>42748.450312499997</v>
      </c>
      <c r="C2564" s="287">
        <v>100</v>
      </c>
      <c r="D2564" s="162">
        <f t="shared" si="39"/>
        <v>4.9500000000000028</v>
      </c>
      <c r="E2564" s="287">
        <v>95.05</v>
      </c>
      <c r="F2564" s="288" t="s">
        <v>3470</v>
      </c>
    </row>
    <row r="2565" spans="2:6">
      <c r="B2565" s="286">
        <v>42748.458391204003</v>
      </c>
      <c r="C2565" s="287">
        <v>100</v>
      </c>
      <c r="D2565" s="162">
        <f t="shared" si="39"/>
        <v>5</v>
      </c>
      <c r="E2565" s="287">
        <v>95</v>
      </c>
      <c r="F2565" s="288" t="s">
        <v>3471</v>
      </c>
    </row>
    <row r="2566" spans="2:6">
      <c r="B2566" s="286">
        <v>42748.458634258997</v>
      </c>
      <c r="C2566" s="287">
        <v>100</v>
      </c>
      <c r="D2566" s="162">
        <f t="shared" ref="D2566:D2629" si="40">SUM(C2566-E2566)</f>
        <v>4.9500000000000028</v>
      </c>
      <c r="E2566" s="287">
        <v>95.05</v>
      </c>
      <c r="F2566" s="288" t="s">
        <v>3472</v>
      </c>
    </row>
    <row r="2567" spans="2:6">
      <c r="B2567" s="286">
        <v>42748.458645833001</v>
      </c>
      <c r="C2567" s="287">
        <v>10</v>
      </c>
      <c r="D2567" s="162">
        <f t="shared" si="40"/>
        <v>0.69999999999999929</v>
      </c>
      <c r="E2567" s="287">
        <v>9.3000000000000007</v>
      </c>
      <c r="F2567" s="288" t="s">
        <v>3473</v>
      </c>
    </row>
    <row r="2568" spans="2:6">
      <c r="B2568" s="286">
        <v>42748.45869213</v>
      </c>
      <c r="C2568" s="287">
        <v>10</v>
      </c>
      <c r="D2568" s="162">
        <f t="shared" si="40"/>
        <v>0.5</v>
      </c>
      <c r="E2568" s="287">
        <v>9.5</v>
      </c>
      <c r="F2568" s="288" t="s">
        <v>3474</v>
      </c>
    </row>
    <row r="2569" spans="2:6">
      <c r="B2569" s="286">
        <v>42748.459236110997</v>
      </c>
      <c r="C2569" s="287">
        <v>300</v>
      </c>
      <c r="D2569" s="162">
        <f t="shared" si="40"/>
        <v>15</v>
      </c>
      <c r="E2569" s="287">
        <v>285</v>
      </c>
      <c r="F2569" s="288" t="s">
        <v>3475</v>
      </c>
    </row>
    <row r="2570" spans="2:6">
      <c r="B2570" s="286">
        <v>42748.460625</v>
      </c>
      <c r="C2570" s="287">
        <v>100</v>
      </c>
      <c r="D2570" s="162">
        <f t="shared" si="40"/>
        <v>5</v>
      </c>
      <c r="E2570" s="287">
        <v>95</v>
      </c>
      <c r="F2570" s="288" t="s">
        <v>3476</v>
      </c>
    </row>
    <row r="2571" spans="2:6">
      <c r="B2571" s="286">
        <v>42748.460625</v>
      </c>
      <c r="C2571" s="287">
        <v>500</v>
      </c>
      <c r="D2571" s="162">
        <f t="shared" si="40"/>
        <v>25</v>
      </c>
      <c r="E2571" s="287">
        <v>475</v>
      </c>
      <c r="F2571" s="288" t="s">
        <v>3038</v>
      </c>
    </row>
    <row r="2572" spans="2:6">
      <c r="B2572" s="286">
        <v>42748.460682869998</v>
      </c>
      <c r="C2572" s="287">
        <v>35</v>
      </c>
      <c r="D2572" s="162">
        <f t="shared" si="40"/>
        <v>1.75</v>
      </c>
      <c r="E2572" s="287">
        <v>33.25</v>
      </c>
      <c r="F2572" s="288" t="s">
        <v>3477</v>
      </c>
    </row>
    <row r="2573" spans="2:6">
      <c r="B2573" s="286">
        <v>42748.460694444002</v>
      </c>
      <c r="C2573" s="287">
        <v>200</v>
      </c>
      <c r="D2573" s="162">
        <f t="shared" si="40"/>
        <v>14</v>
      </c>
      <c r="E2573" s="287">
        <v>186</v>
      </c>
      <c r="F2573" s="288" t="s">
        <v>3478</v>
      </c>
    </row>
    <row r="2574" spans="2:6">
      <c r="B2574" s="286">
        <v>42748.476631944002</v>
      </c>
      <c r="C2574" s="287">
        <v>50</v>
      </c>
      <c r="D2574" s="162">
        <f t="shared" si="40"/>
        <v>2.5</v>
      </c>
      <c r="E2574" s="287">
        <v>47.5</v>
      </c>
      <c r="F2574" s="288" t="s">
        <v>3479</v>
      </c>
    </row>
    <row r="2575" spans="2:6">
      <c r="B2575" s="286">
        <v>42748.499247685002</v>
      </c>
      <c r="C2575" s="287">
        <v>50</v>
      </c>
      <c r="D2575" s="162">
        <f t="shared" si="40"/>
        <v>2.4799999999999969</v>
      </c>
      <c r="E2575" s="287">
        <v>47.52</v>
      </c>
      <c r="F2575" s="288" t="s">
        <v>3480</v>
      </c>
    </row>
    <row r="2576" spans="2:6">
      <c r="B2576" s="286">
        <v>42748.500011573997</v>
      </c>
      <c r="C2576" s="287">
        <v>30</v>
      </c>
      <c r="D2576" s="162">
        <f t="shared" si="40"/>
        <v>2.1000000000000014</v>
      </c>
      <c r="E2576" s="287">
        <v>27.9</v>
      </c>
      <c r="F2576" s="288" t="s">
        <v>2057</v>
      </c>
    </row>
    <row r="2577" spans="2:6">
      <c r="B2577" s="286">
        <v>42748.507418980997</v>
      </c>
      <c r="C2577" s="287">
        <v>150</v>
      </c>
      <c r="D2577" s="162">
        <f t="shared" si="40"/>
        <v>7.5</v>
      </c>
      <c r="E2577" s="287">
        <v>142.5</v>
      </c>
      <c r="F2577" s="288" t="s">
        <v>3481</v>
      </c>
    </row>
    <row r="2578" spans="2:6">
      <c r="B2578" s="286">
        <v>42748.531550926004</v>
      </c>
      <c r="C2578" s="287">
        <v>16</v>
      </c>
      <c r="D2578" s="162">
        <f t="shared" si="40"/>
        <v>0.78999999999999915</v>
      </c>
      <c r="E2578" s="287">
        <v>15.21</v>
      </c>
      <c r="F2578" s="288" t="s">
        <v>3482</v>
      </c>
    </row>
    <row r="2579" spans="2:6">
      <c r="B2579" s="286">
        <v>42748.538206019002</v>
      </c>
      <c r="C2579" s="287">
        <v>200</v>
      </c>
      <c r="D2579" s="162">
        <f t="shared" si="40"/>
        <v>10</v>
      </c>
      <c r="E2579" s="287">
        <v>190</v>
      </c>
      <c r="F2579" s="288" t="s">
        <v>2882</v>
      </c>
    </row>
    <row r="2580" spans="2:6">
      <c r="B2580" s="286">
        <v>42748.542199074</v>
      </c>
      <c r="C2580" s="287">
        <v>50</v>
      </c>
      <c r="D2580" s="162">
        <f t="shared" si="40"/>
        <v>2.5</v>
      </c>
      <c r="E2580" s="287">
        <v>47.5</v>
      </c>
      <c r="F2580" s="288" t="s">
        <v>3483</v>
      </c>
    </row>
    <row r="2581" spans="2:6">
      <c r="B2581" s="286">
        <v>42748.542291667</v>
      </c>
      <c r="C2581" s="287">
        <v>50</v>
      </c>
      <c r="D2581" s="162">
        <f t="shared" si="40"/>
        <v>2.5</v>
      </c>
      <c r="E2581" s="287">
        <v>47.5</v>
      </c>
      <c r="F2581" s="288" t="s">
        <v>2898</v>
      </c>
    </row>
    <row r="2582" spans="2:6">
      <c r="B2582" s="286">
        <v>42748.559710647998</v>
      </c>
      <c r="C2582" s="287">
        <v>10</v>
      </c>
      <c r="D2582" s="162">
        <f t="shared" si="40"/>
        <v>0.5</v>
      </c>
      <c r="E2582" s="287">
        <v>9.5</v>
      </c>
      <c r="F2582" s="288" t="s">
        <v>3484</v>
      </c>
    </row>
    <row r="2583" spans="2:6">
      <c r="B2583" s="286">
        <v>42748.560347222003</v>
      </c>
      <c r="C2583" s="287">
        <v>100</v>
      </c>
      <c r="D2583" s="162">
        <f t="shared" si="40"/>
        <v>5</v>
      </c>
      <c r="E2583" s="287">
        <v>95</v>
      </c>
      <c r="F2583" s="288" t="s">
        <v>3485</v>
      </c>
    </row>
    <row r="2584" spans="2:6">
      <c r="B2584" s="286">
        <v>42748.569374999999</v>
      </c>
      <c r="C2584" s="287">
        <v>300</v>
      </c>
      <c r="D2584" s="162">
        <f t="shared" si="40"/>
        <v>15</v>
      </c>
      <c r="E2584" s="287">
        <v>285</v>
      </c>
      <c r="F2584" s="288" t="s">
        <v>2487</v>
      </c>
    </row>
    <row r="2585" spans="2:6">
      <c r="B2585" s="286">
        <v>42748.582534722002</v>
      </c>
      <c r="C2585" s="287">
        <v>100</v>
      </c>
      <c r="D2585" s="162">
        <f t="shared" si="40"/>
        <v>4.9500000000000028</v>
      </c>
      <c r="E2585" s="287">
        <v>95.05</v>
      </c>
      <c r="F2585" s="288" t="s">
        <v>3486</v>
      </c>
    </row>
    <row r="2586" spans="2:6">
      <c r="B2586" s="286">
        <v>42748.588935184998</v>
      </c>
      <c r="C2586" s="287">
        <v>100</v>
      </c>
      <c r="D2586" s="162">
        <f t="shared" si="40"/>
        <v>5</v>
      </c>
      <c r="E2586" s="287">
        <v>95</v>
      </c>
      <c r="F2586" s="288" t="s">
        <v>3487</v>
      </c>
    </row>
    <row r="2587" spans="2:6">
      <c r="B2587" s="286">
        <v>42748.590949074001</v>
      </c>
      <c r="C2587" s="287">
        <v>1000</v>
      </c>
      <c r="D2587" s="162">
        <f t="shared" si="40"/>
        <v>50</v>
      </c>
      <c r="E2587" s="287">
        <v>950</v>
      </c>
      <c r="F2587" s="288" t="s">
        <v>3488</v>
      </c>
    </row>
    <row r="2588" spans="2:6">
      <c r="B2588" s="286">
        <v>42748.597280093003</v>
      </c>
      <c r="C2588" s="287">
        <v>150</v>
      </c>
      <c r="D2588" s="162">
        <f t="shared" si="40"/>
        <v>7.4300000000000068</v>
      </c>
      <c r="E2588" s="287">
        <v>142.57</v>
      </c>
      <c r="F2588" s="288" t="s">
        <v>2200</v>
      </c>
    </row>
    <row r="2589" spans="2:6">
      <c r="B2589" s="286">
        <v>42748.597928240997</v>
      </c>
      <c r="C2589" s="287">
        <v>250</v>
      </c>
      <c r="D2589" s="162">
        <f t="shared" si="40"/>
        <v>12.5</v>
      </c>
      <c r="E2589" s="287">
        <v>237.5</v>
      </c>
      <c r="F2589" s="288" t="s">
        <v>2976</v>
      </c>
    </row>
    <row r="2590" spans="2:6">
      <c r="B2590" s="286">
        <v>42748.616249999999</v>
      </c>
      <c r="C2590" s="287">
        <v>250</v>
      </c>
      <c r="D2590" s="162">
        <f t="shared" si="40"/>
        <v>17.5</v>
      </c>
      <c r="E2590" s="287">
        <v>232.5</v>
      </c>
      <c r="F2590" s="288" t="s">
        <v>2629</v>
      </c>
    </row>
    <row r="2591" spans="2:6">
      <c r="B2591" s="286">
        <v>42748.624351851999</v>
      </c>
      <c r="C2591" s="287">
        <v>50</v>
      </c>
      <c r="D2591" s="162">
        <f t="shared" si="40"/>
        <v>2.5</v>
      </c>
      <c r="E2591" s="287">
        <v>47.5</v>
      </c>
      <c r="F2591" s="288" t="s">
        <v>3489</v>
      </c>
    </row>
    <row r="2592" spans="2:6">
      <c r="B2592" s="286">
        <v>42748.662384258998</v>
      </c>
      <c r="C2592" s="287">
        <v>50</v>
      </c>
      <c r="D2592" s="162">
        <f t="shared" si="40"/>
        <v>2.5</v>
      </c>
      <c r="E2592" s="287">
        <v>47.5</v>
      </c>
      <c r="F2592" s="288" t="s">
        <v>1470</v>
      </c>
    </row>
    <row r="2593" spans="2:6">
      <c r="B2593" s="286">
        <v>42748.678333333002</v>
      </c>
      <c r="C2593" s="287">
        <v>100</v>
      </c>
      <c r="D2593" s="162">
        <f t="shared" si="40"/>
        <v>5</v>
      </c>
      <c r="E2593" s="287">
        <v>95</v>
      </c>
      <c r="F2593" s="288" t="s">
        <v>3490</v>
      </c>
    </row>
    <row r="2594" spans="2:6">
      <c r="B2594" s="286">
        <v>42748.697962963</v>
      </c>
      <c r="C2594" s="287">
        <v>100</v>
      </c>
      <c r="D2594" s="162">
        <f t="shared" si="40"/>
        <v>5</v>
      </c>
      <c r="E2594" s="287">
        <v>95</v>
      </c>
      <c r="F2594" s="288" t="s">
        <v>3491</v>
      </c>
    </row>
    <row r="2595" spans="2:6">
      <c r="B2595" s="286">
        <v>42748.715300926</v>
      </c>
      <c r="C2595" s="287">
        <v>50</v>
      </c>
      <c r="D2595" s="162">
        <f t="shared" si="40"/>
        <v>2.4799999999999969</v>
      </c>
      <c r="E2595" s="287">
        <v>47.52</v>
      </c>
      <c r="F2595" s="288" t="s">
        <v>3492</v>
      </c>
    </row>
    <row r="2596" spans="2:6">
      <c r="B2596" s="286">
        <v>42748.716655092998</v>
      </c>
      <c r="C2596" s="287">
        <v>1000</v>
      </c>
      <c r="D2596" s="162">
        <f t="shared" si="40"/>
        <v>50</v>
      </c>
      <c r="E2596" s="287">
        <v>950</v>
      </c>
      <c r="F2596" s="288" t="s">
        <v>3493</v>
      </c>
    </row>
    <row r="2597" spans="2:6">
      <c r="B2597" s="286">
        <v>42748.729525463001</v>
      </c>
      <c r="C2597" s="287">
        <v>100</v>
      </c>
      <c r="D2597" s="162">
        <f t="shared" si="40"/>
        <v>5</v>
      </c>
      <c r="E2597" s="287">
        <v>95</v>
      </c>
      <c r="F2597" s="288" t="s">
        <v>3494</v>
      </c>
    </row>
    <row r="2598" spans="2:6">
      <c r="B2598" s="286">
        <v>42748.730798611003</v>
      </c>
      <c r="C2598" s="287">
        <v>500</v>
      </c>
      <c r="D2598" s="162">
        <f t="shared" si="40"/>
        <v>24.75</v>
      </c>
      <c r="E2598" s="287">
        <v>475.25</v>
      </c>
      <c r="F2598" s="288" t="s">
        <v>3495</v>
      </c>
    </row>
    <row r="2599" spans="2:6">
      <c r="B2599" s="286">
        <v>42748.734918980997</v>
      </c>
      <c r="C2599" s="287">
        <v>50</v>
      </c>
      <c r="D2599" s="162">
        <f t="shared" si="40"/>
        <v>2.4799999999999969</v>
      </c>
      <c r="E2599" s="287">
        <v>47.52</v>
      </c>
      <c r="F2599" s="288" t="s">
        <v>3496</v>
      </c>
    </row>
    <row r="2600" spans="2:6">
      <c r="B2600" s="286">
        <v>42748.750567130002</v>
      </c>
      <c r="C2600" s="287">
        <v>1500</v>
      </c>
      <c r="D2600" s="162">
        <f t="shared" si="40"/>
        <v>75</v>
      </c>
      <c r="E2600" s="287">
        <v>1425</v>
      </c>
      <c r="F2600" s="288" t="s">
        <v>3497</v>
      </c>
    </row>
    <row r="2601" spans="2:6">
      <c r="B2601" s="286">
        <v>42748.761666667</v>
      </c>
      <c r="C2601" s="287">
        <v>50</v>
      </c>
      <c r="D2601" s="162">
        <f t="shared" si="40"/>
        <v>2.5</v>
      </c>
      <c r="E2601" s="287">
        <v>47.5</v>
      </c>
      <c r="F2601" s="288" t="s">
        <v>2331</v>
      </c>
    </row>
    <row r="2602" spans="2:6">
      <c r="B2602" s="286">
        <v>42748.765810185003</v>
      </c>
      <c r="C2602" s="287">
        <v>100</v>
      </c>
      <c r="D2602" s="162">
        <f t="shared" si="40"/>
        <v>4.9500000000000028</v>
      </c>
      <c r="E2602" s="287">
        <v>95.05</v>
      </c>
      <c r="F2602" s="288" t="s">
        <v>3498</v>
      </c>
    </row>
    <row r="2603" spans="2:6">
      <c r="B2603" s="286">
        <v>42748.773726852</v>
      </c>
      <c r="C2603" s="287">
        <v>50</v>
      </c>
      <c r="D2603" s="162">
        <f t="shared" si="40"/>
        <v>2.5</v>
      </c>
      <c r="E2603" s="287">
        <v>47.5</v>
      </c>
      <c r="F2603" s="288" t="s">
        <v>1972</v>
      </c>
    </row>
    <row r="2604" spans="2:6">
      <c r="B2604" s="286">
        <v>42748.777986111003</v>
      </c>
      <c r="C2604" s="287">
        <v>100</v>
      </c>
      <c r="D2604" s="162">
        <f t="shared" si="40"/>
        <v>5</v>
      </c>
      <c r="E2604" s="287">
        <v>95</v>
      </c>
      <c r="F2604" s="288" t="s">
        <v>1751</v>
      </c>
    </row>
    <row r="2605" spans="2:6">
      <c r="B2605" s="286">
        <v>42748.797210648001</v>
      </c>
      <c r="C2605" s="287">
        <v>150</v>
      </c>
      <c r="D2605" s="162">
        <f t="shared" si="40"/>
        <v>7.4300000000000068</v>
      </c>
      <c r="E2605" s="287">
        <v>142.57</v>
      </c>
      <c r="F2605" s="288" t="s">
        <v>3499</v>
      </c>
    </row>
    <row r="2606" spans="2:6">
      <c r="B2606" s="286">
        <v>42748.813599537003</v>
      </c>
      <c r="C2606" s="287">
        <v>100</v>
      </c>
      <c r="D2606" s="162">
        <f t="shared" si="40"/>
        <v>5</v>
      </c>
      <c r="E2606" s="287">
        <v>95</v>
      </c>
      <c r="F2606" s="288" t="s">
        <v>3500</v>
      </c>
    </row>
    <row r="2607" spans="2:6">
      <c r="B2607" s="286">
        <v>42748.820787037002</v>
      </c>
      <c r="C2607" s="287">
        <v>50</v>
      </c>
      <c r="D2607" s="162">
        <f t="shared" si="40"/>
        <v>2.5</v>
      </c>
      <c r="E2607" s="287">
        <v>47.5</v>
      </c>
      <c r="F2607" s="288" t="s">
        <v>3501</v>
      </c>
    </row>
    <row r="2608" spans="2:6">
      <c r="B2608" s="286">
        <v>42748.824317129998</v>
      </c>
      <c r="C2608" s="287">
        <v>200</v>
      </c>
      <c r="D2608" s="162">
        <f t="shared" si="40"/>
        <v>10</v>
      </c>
      <c r="E2608" s="287">
        <v>190</v>
      </c>
      <c r="F2608" s="288" t="s">
        <v>3502</v>
      </c>
    </row>
    <row r="2609" spans="2:6">
      <c r="B2609" s="286">
        <v>42748.824548611003</v>
      </c>
      <c r="C2609" s="287">
        <v>50</v>
      </c>
      <c r="D2609" s="162">
        <f t="shared" si="40"/>
        <v>2.4799999999999969</v>
      </c>
      <c r="E2609" s="287">
        <v>47.52</v>
      </c>
      <c r="F2609" s="288" t="s">
        <v>3503</v>
      </c>
    </row>
    <row r="2610" spans="2:6">
      <c r="B2610" s="286">
        <v>42748.831701388997</v>
      </c>
      <c r="C2610" s="287">
        <v>69</v>
      </c>
      <c r="D2610" s="162">
        <f t="shared" si="40"/>
        <v>4.8299999999999983</v>
      </c>
      <c r="E2610" s="287">
        <v>64.17</v>
      </c>
      <c r="F2610" s="288" t="s">
        <v>3504</v>
      </c>
    </row>
    <row r="2611" spans="2:6">
      <c r="B2611" s="286">
        <v>42748.839166667</v>
      </c>
      <c r="C2611" s="287">
        <v>1150</v>
      </c>
      <c r="D2611" s="162">
        <f t="shared" si="40"/>
        <v>57.5</v>
      </c>
      <c r="E2611" s="287">
        <v>1092.5</v>
      </c>
      <c r="F2611" s="288" t="s">
        <v>3174</v>
      </c>
    </row>
    <row r="2612" spans="2:6">
      <c r="B2612" s="286">
        <v>42748.844837962999</v>
      </c>
      <c r="C2612" s="287">
        <v>500</v>
      </c>
      <c r="D2612" s="162">
        <f t="shared" si="40"/>
        <v>25</v>
      </c>
      <c r="E2612" s="287">
        <v>475</v>
      </c>
      <c r="F2612" s="288" t="s">
        <v>3505</v>
      </c>
    </row>
    <row r="2613" spans="2:6">
      <c r="B2613" s="286">
        <v>42748.847847222001</v>
      </c>
      <c r="C2613" s="287">
        <v>500</v>
      </c>
      <c r="D2613" s="162">
        <f t="shared" si="40"/>
        <v>24.75</v>
      </c>
      <c r="E2613" s="287">
        <v>475.25</v>
      </c>
      <c r="F2613" s="288" t="s">
        <v>2936</v>
      </c>
    </row>
    <row r="2614" spans="2:6">
      <c r="B2614" s="286">
        <v>42748.854212963</v>
      </c>
      <c r="C2614" s="287">
        <v>1000</v>
      </c>
      <c r="D2614" s="162">
        <f t="shared" si="40"/>
        <v>50</v>
      </c>
      <c r="E2614" s="287">
        <v>950</v>
      </c>
      <c r="F2614" s="288" t="s">
        <v>3506</v>
      </c>
    </row>
    <row r="2615" spans="2:6">
      <c r="B2615" s="286">
        <v>42748.859918980997</v>
      </c>
      <c r="C2615" s="287">
        <v>1000</v>
      </c>
      <c r="D2615" s="162">
        <f t="shared" si="40"/>
        <v>70</v>
      </c>
      <c r="E2615" s="287">
        <v>930</v>
      </c>
      <c r="F2615" s="288" t="s">
        <v>2978</v>
      </c>
    </row>
    <row r="2616" spans="2:6">
      <c r="B2616" s="286">
        <v>42748.862754629998</v>
      </c>
      <c r="C2616" s="287">
        <v>50</v>
      </c>
      <c r="D2616" s="162">
        <f t="shared" si="40"/>
        <v>2.5</v>
      </c>
      <c r="E2616" s="287">
        <v>47.5</v>
      </c>
      <c r="F2616" s="288" t="s">
        <v>2727</v>
      </c>
    </row>
    <row r="2617" spans="2:6">
      <c r="B2617" s="286">
        <v>42748.870810184999</v>
      </c>
      <c r="C2617" s="287">
        <v>50</v>
      </c>
      <c r="D2617" s="162">
        <f t="shared" si="40"/>
        <v>2.5</v>
      </c>
      <c r="E2617" s="287">
        <v>47.5</v>
      </c>
      <c r="F2617" s="288" t="s">
        <v>3507</v>
      </c>
    </row>
    <row r="2618" spans="2:6">
      <c r="B2618" s="286">
        <v>42748.870879629998</v>
      </c>
      <c r="C2618" s="287">
        <v>200</v>
      </c>
      <c r="D2618" s="162">
        <f t="shared" si="40"/>
        <v>10</v>
      </c>
      <c r="E2618" s="287">
        <v>190</v>
      </c>
      <c r="F2618" s="288" t="s">
        <v>3508</v>
      </c>
    </row>
    <row r="2619" spans="2:6">
      <c r="B2619" s="286">
        <v>42748.890925926004</v>
      </c>
      <c r="C2619" s="287">
        <v>200</v>
      </c>
      <c r="D2619" s="162">
        <f t="shared" si="40"/>
        <v>9.9000000000000057</v>
      </c>
      <c r="E2619" s="287">
        <v>190.1</v>
      </c>
      <c r="F2619" s="288" t="s">
        <v>3509</v>
      </c>
    </row>
    <row r="2620" spans="2:6">
      <c r="B2620" s="286">
        <v>42748.891435185004</v>
      </c>
      <c r="C2620" s="287">
        <v>400</v>
      </c>
      <c r="D2620" s="162">
        <f t="shared" si="40"/>
        <v>20</v>
      </c>
      <c r="E2620" s="287">
        <v>380</v>
      </c>
      <c r="F2620" s="288" t="s">
        <v>3510</v>
      </c>
    </row>
    <row r="2621" spans="2:6">
      <c r="B2621" s="286">
        <v>42748.893171295997</v>
      </c>
      <c r="C2621" s="287">
        <v>50</v>
      </c>
      <c r="D2621" s="162">
        <f t="shared" si="40"/>
        <v>2.5</v>
      </c>
      <c r="E2621" s="287">
        <v>47.5</v>
      </c>
      <c r="F2621" s="288" t="s">
        <v>3511</v>
      </c>
    </row>
    <row r="2622" spans="2:6">
      <c r="B2622" s="286">
        <v>42748.893263888996</v>
      </c>
      <c r="C2622" s="287">
        <v>300</v>
      </c>
      <c r="D2622" s="162">
        <f t="shared" si="40"/>
        <v>15</v>
      </c>
      <c r="E2622" s="287">
        <v>285</v>
      </c>
      <c r="F2622" s="288" t="s">
        <v>2600</v>
      </c>
    </row>
    <row r="2623" spans="2:6">
      <c r="B2623" s="286">
        <v>42748.903391204003</v>
      </c>
      <c r="C2623" s="287">
        <v>50</v>
      </c>
      <c r="D2623" s="162">
        <f t="shared" si="40"/>
        <v>2.4799999999999969</v>
      </c>
      <c r="E2623" s="287">
        <v>47.52</v>
      </c>
      <c r="F2623" s="288" t="s">
        <v>2315</v>
      </c>
    </row>
    <row r="2624" spans="2:6">
      <c r="B2624" s="286">
        <v>42748.907326389002</v>
      </c>
      <c r="C2624" s="287">
        <v>50</v>
      </c>
      <c r="D2624" s="162">
        <f t="shared" si="40"/>
        <v>2.5</v>
      </c>
      <c r="E2624" s="287">
        <v>47.5</v>
      </c>
      <c r="F2624" s="288" t="s">
        <v>3512</v>
      </c>
    </row>
    <row r="2625" spans="2:6">
      <c r="B2625" s="286">
        <v>42748.909606481</v>
      </c>
      <c r="C2625" s="287">
        <v>50</v>
      </c>
      <c r="D2625" s="162">
        <f t="shared" si="40"/>
        <v>2.5</v>
      </c>
      <c r="E2625" s="287">
        <v>47.5</v>
      </c>
      <c r="F2625" s="288" t="s">
        <v>3076</v>
      </c>
    </row>
    <row r="2626" spans="2:6">
      <c r="B2626" s="286">
        <v>42748.925914352003</v>
      </c>
      <c r="C2626" s="287">
        <v>50</v>
      </c>
      <c r="D2626" s="162">
        <f t="shared" si="40"/>
        <v>2.5</v>
      </c>
      <c r="E2626" s="287">
        <v>47.5</v>
      </c>
      <c r="F2626" s="288" t="s">
        <v>3513</v>
      </c>
    </row>
    <row r="2627" spans="2:6">
      <c r="B2627" s="286">
        <v>42748.931261573998</v>
      </c>
      <c r="C2627" s="287">
        <v>50</v>
      </c>
      <c r="D2627" s="162">
        <f t="shared" si="40"/>
        <v>2.4799999999999969</v>
      </c>
      <c r="E2627" s="287">
        <v>47.52</v>
      </c>
      <c r="F2627" s="288" t="s">
        <v>3514</v>
      </c>
    </row>
    <row r="2628" spans="2:6">
      <c r="B2628" s="286">
        <v>42748.961203703999</v>
      </c>
      <c r="C2628" s="287">
        <v>100</v>
      </c>
      <c r="D2628" s="162">
        <f t="shared" si="40"/>
        <v>5</v>
      </c>
      <c r="E2628" s="287">
        <v>95</v>
      </c>
      <c r="F2628" s="288" t="s">
        <v>3515</v>
      </c>
    </row>
    <row r="2629" spans="2:6">
      <c r="B2629" s="286">
        <v>42748.962627314999</v>
      </c>
      <c r="C2629" s="287">
        <v>50</v>
      </c>
      <c r="D2629" s="162">
        <f t="shared" si="40"/>
        <v>2.5</v>
      </c>
      <c r="E2629" s="287">
        <v>47.5</v>
      </c>
      <c r="F2629" s="288" t="s">
        <v>3516</v>
      </c>
    </row>
    <row r="2630" spans="2:6">
      <c r="B2630" s="286">
        <v>42748.982627315003</v>
      </c>
      <c r="C2630" s="287">
        <v>100</v>
      </c>
      <c r="D2630" s="162">
        <f t="shared" ref="D2630:D2693" si="41">SUM(C2630-E2630)</f>
        <v>5</v>
      </c>
      <c r="E2630" s="287">
        <v>95</v>
      </c>
      <c r="F2630" s="288" t="s">
        <v>3517</v>
      </c>
    </row>
    <row r="2631" spans="2:6">
      <c r="B2631" s="286">
        <v>42748.984780093</v>
      </c>
      <c r="C2631" s="287">
        <v>100</v>
      </c>
      <c r="D2631" s="162">
        <f t="shared" si="41"/>
        <v>5</v>
      </c>
      <c r="E2631" s="287">
        <v>95</v>
      </c>
      <c r="F2631" s="288" t="s">
        <v>1655</v>
      </c>
    </row>
    <row r="2632" spans="2:6">
      <c r="B2632" s="286">
        <v>42748.986666666999</v>
      </c>
      <c r="C2632" s="287">
        <v>100</v>
      </c>
      <c r="D2632" s="162">
        <f t="shared" si="41"/>
        <v>4.9500000000000028</v>
      </c>
      <c r="E2632" s="287">
        <v>95.05</v>
      </c>
      <c r="F2632" s="288" t="s">
        <v>3518</v>
      </c>
    </row>
    <row r="2633" spans="2:6">
      <c r="B2633" s="286">
        <v>42749.007291667003</v>
      </c>
      <c r="C2633" s="287">
        <v>200</v>
      </c>
      <c r="D2633" s="162">
        <f t="shared" si="41"/>
        <v>9.9000000000000057</v>
      </c>
      <c r="E2633" s="287">
        <v>190.1</v>
      </c>
      <c r="F2633" s="288" t="s">
        <v>3519</v>
      </c>
    </row>
    <row r="2634" spans="2:6">
      <c r="B2634" s="286">
        <v>42749.047858796002</v>
      </c>
      <c r="C2634" s="287">
        <v>50</v>
      </c>
      <c r="D2634" s="162">
        <f t="shared" si="41"/>
        <v>2.5</v>
      </c>
      <c r="E2634" s="287">
        <v>47.5</v>
      </c>
      <c r="F2634" s="288" t="s">
        <v>3520</v>
      </c>
    </row>
    <row r="2635" spans="2:6">
      <c r="B2635" s="286">
        <v>42749.053229167002</v>
      </c>
      <c r="C2635" s="287">
        <v>200</v>
      </c>
      <c r="D2635" s="162">
        <f t="shared" si="41"/>
        <v>14</v>
      </c>
      <c r="E2635" s="287">
        <v>186</v>
      </c>
      <c r="F2635" s="288" t="s">
        <v>3521</v>
      </c>
    </row>
    <row r="2636" spans="2:6">
      <c r="B2636" s="286">
        <v>42749.053854167003</v>
      </c>
      <c r="C2636" s="287">
        <v>300</v>
      </c>
      <c r="D2636" s="162">
        <f t="shared" si="41"/>
        <v>14.850000000000023</v>
      </c>
      <c r="E2636" s="287">
        <v>285.14999999999998</v>
      </c>
      <c r="F2636" s="288" t="s">
        <v>2041</v>
      </c>
    </row>
    <row r="2637" spans="2:6">
      <c r="B2637" s="286">
        <v>42749.197974536997</v>
      </c>
      <c r="C2637" s="287">
        <v>1000</v>
      </c>
      <c r="D2637" s="162">
        <f t="shared" si="41"/>
        <v>50</v>
      </c>
      <c r="E2637" s="287">
        <v>950</v>
      </c>
      <c r="F2637" s="288" t="s">
        <v>3522</v>
      </c>
    </row>
    <row r="2638" spans="2:6">
      <c r="B2638" s="286">
        <v>42749.252662036997</v>
      </c>
      <c r="C2638" s="287">
        <v>1000</v>
      </c>
      <c r="D2638" s="162">
        <f t="shared" si="41"/>
        <v>50</v>
      </c>
      <c r="E2638" s="287">
        <v>950</v>
      </c>
      <c r="F2638" s="288" t="s">
        <v>3204</v>
      </c>
    </row>
    <row r="2639" spans="2:6">
      <c r="B2639" s="286">
        <v>42749.349189815002</v>
      </c>
      <c r="C2639" s="287">
        <v>100</v>
      </c>
      <c r="D2639" s="162">
        <f t="shared" si="41"/>
        <v>4.9500000000000028</v>
      </c>
      <c r="E2639" s="287">
        <v>95.05</v>
      </c>
      <c r="F2639" s="288" t="s">
        <v>3523</v>
      </c>
    </row>
    <row r="2640" spans="2:6">
      <c r="B2640" s="286">
        <v>42749.352094907001</v>
      </c>
      <c r="C2640" s="287">
        <v>500</v>
      </c>
      <c r="D2640" s="162">
        <f t="shared" si="41"/>
        <v>25</v>
      </c>
      <c r="E2640" s="287">
        <v>475</v>
      </c>
      <c r="F2640" s="288" t="s">
        <v>3524</v>
      </c>
    </row>
    <row r="2641" spans="2:6">
      <c r="B2641" s="286">
        <v>42749.414351852</v>
      </c>
      <c r="C2641" s="287">
        <v>50</v>
      </c>
      <c r="D2641" s="162">
        <f t="shared" si="41"/>
        <v>2.4799999999999969</v>
      </c>
      <c r="E2641" s="287">
        <v>47.52</v>
      </c>
      <c r="F2641" s="288" t="s">
        <v>1887</v>
      </c>
    </row>
    <row r="2642" spans="2:6">
      <c r="B2642" s="286">
        <v>42749.434768519</v>
      </c>
      <c r="C2642" s="287">
        <v>300</v>
      </c>
      <c r="D2642" s="162">
        <f t="shared" si="41"/>
        <v>15</v>
      </c>
      <c r="E2642" s="287">
        <v>285</v>
      </c>
      <c r="F2642" s="288" t="s">
        <v>1412</v>
      </c>
    </row>
    <row r="2643" spans="2:6">
      <c r="B2643" s="286">
        <v>42749.437662037002</v>
      </c>
      <c r="C2643" s="287">
        <v>50</v>
      </c>
      <c r="D2643" s="162">
        <f t="shared" si="41"/>
        <v>2.5</v>
      </c>
      <c r="E2643" s="287">
        <v>47.5</v>
      </c>
      <c r="F2643" s="288" t="s">
        <v>3525</v>
      </c>
    </row>
    <row r="2644" spans="2:6">
      <c r="B2644" s="286">
        <v>42749.458425926001</v>
      </c>
      <c r="C2644" s="287">
        <v>100</v>
      </c>
      <c r="D2644" s="162">
        <f t="shared" si="41"/>
        <v>5</v>
      </c>
      <c r="E2644" s="287">
        <v>95</v>
      </c>
      <c r="F2644" s="288" t="s">
        <v>3526</v>
      </c>
    </row>
    <row r="2645" spans="2:6">
      <c r="B2645" s="286">
        <v>42749.458842592998</v>
      </c>
      <c r="C2645" s="287">
        <v>100</v>
      </c>
      <c r="D2645" s="162">
        <f t="shared" si="41"/>
        <v>5</v>
      </c>
      <c r="E2645" s="287">
        <v>95</v>
      </c>
      <c r="F2645" s="288" t="s">
        <v>2252</v>
      </c>
    </row>
    <row r="2646" spans="2:6">
      <c r="B2646" s="286">
        <v>42749.458888888999</v>
      </c>
      <c r="C2646" s="287">
        <v>3000</v>
      </c>
      <c r="D2646" s="162">
        <f t="shared" si="41"/>
        <v>150</v>
      </c>
      <c r="E2646" s="287">
        <v>2850</v>
      </c>
      <c r="F2646" s="288" t="s">
        <v>2707</v>
      </c>
    </row>
    <row r="2647" spans="2:6">
      <c r="B2647" s="286">
        <v>42749.458900463003</v>
      </c>
      <c r="C2647" s="287">
        <v>100</v>
      </c>
      <c r="D2647" s="162">
        <f t="shared" si="41"/>
        <v>5</v>
      </c>
      <c r="E2647" s="287">
        <v>95</v>
      </c>
      <c r="F2647" s="288" t="s">
        <v>1851</v>
      </c>
    </row>
    <row r="2648" spans="2:6">
      <c r="B2648" s="286">
        <v>42749.459976851998</v>
      </c>
      <c r="C2648" s="287">
        <v>100</v>
      </c>
      <c r="D2648" s="162">
        <f t="shared" si="41"/>
        <v>5</v>
      </c>
      <c r="E2648" s="287">
        <v>95</v>
      </c>
      <c r="F2648" s="288" t="s">
        <v>3527</v>
      </c>
    </row>
    <row r="2649" spans="2:6">
      <c r="B2649" s="286">
        <v>42749.460069444001</v>
      </c>
      <c r="C2649" s="287">
        <v>200</v>
      </c>
      <c r="D2649" s="162">
        <f t="shared" si="41"/>
        <v>10</v>
      </c>
      <c r="E2649" s="287">
        <v>190</v>
      </c>
      <c r="F2649" s="288" t="s">
        <v>2752</v>
      </c>
    </row>
    <row r="2650" spans="2:6">
      <c r="B2650" s="286">
        <v>42749.460069444001</v>
      </c>
      <c r="C2650" s="287">
        <v>100</v>
      </c>
      <c r="D2650" s="162">
        <f t="shared" si="41"/>
        <v>5</v>
      </c>
      <c r="E2650" s="287">
        <v>95</v>
      </c>
      <c r="F2650" s="288" t="s">
        <v>3528</v>
      </c>
    </row>
    <row r="2651" spans="2:6">
      <c r="B2651" s="286">
        <v>42749.472210647997</v>
      </c>
      <c r="C2651" s="287">
        <v>50</v>
      </c>
      <c r="D2651" s="162">
        <f t="shared" si="41"/>
        <v>3.5</v>
      </c>
      <c r="E2651" s="287">
        <v>46.5</v>
      </c>
      <c r="F2651" s="288" t="s">
        <v>3529</v>
      </c>
    </row>
    <row r="2652" spans="2:6">
      <c r="B2652" s="286">
        <v>42749.500532407001</v>
      </c>
      <c r="C2652" s="287">
        <v>100</v>
      </c>
      <c r="D2652" s="162">
        <f t="shared" si="41"/>
        <v>5</v>
      </c>
      <c r="E2652" s="287">
        <v>95</v>
      </c>
      <c r="F2652" s="288" t="s">
        <v>1693</v>
      </c>
    </row>
    <row r="2653" spans="2:6">
      <c r="B2653" s="286">
        <v>42749.515752314997</v>
      </c>
      <c r="C2653" s="287">
        <v>50</v>
      </c>
      <c r="D2653" s="162">
        <f t="shared" si="41"/>
        <v>2.4799999999999969</v>
      </c>
      <c r="E2653" s="287">
        <v>47.52</v>
      </c>
      <c r="F2653" s="288" t="s">
        <v>3485</v>
      </c>
    </row>
    <row r="2654" spans="2:6">
      <c r="B2654" s="286">
        <v>42749.539687500001</v>
      </c>
      <c r="C2654" s="287">
        <v>50</v>
      </c>
      <c r="D2654" s="162">
        <f t="shared" si="41"/>
        <v>3.5</v>
      </c>
      <c r="E2654" s="287">
        <v>46.5</v>
      </c>
      <c r="F2654" s="288" t="s">
        <v>3530</v>
      </c>
    </row>
    <row r="2655" spans="2:6">
      <c r="B2655" s="286">
        <v>42749.548090277996</v>
      </c>
      <c r="C2655" s="287">
        <v>100</v>
      </c>
      <c r="D2655" s="162">
        <f t="shared" si="41"/>
        <v>5</v>
      </c>
      <c r="E2655" s="287">
        <v>95</v>
      </c>
      <c r="F2655" s="288" t="s">
        <v>3531</v>
      </c>
    </row>
    <row r="2656" spans="2:6">
      <c r="B2656" s="286">
        <v>42749.579618055999</v>
      </c>
      <c r="C2656" s="287">
        <v>100</v>
      </c>
      <c r="D2656" s="162">
        <f t="shared" si="41"/>
        <v>5</v>
      </c>
      <c r="E2656" s="287">
        <v>95</v>
      </c>
      <c r="F2656" s="288" t="s">
        <v>3532</v>
      </c>
    </row>
    <row r="2657" spans="2:6">
      <c r="B2657" s="286">
        <v>42749.586712962999</v>
      </c>
      <c r="C2657" s="287">
        <v>100</v>
      </c>
      <c r="D2657" s="162">
        <f t="shared" si="41"/>
        <v>5</v>
      </c>
      <c r="E2657" s="287">
        <v>95</v>
      </c>
      <c r="F2657" s="288" t="s">
        <v>3532</v>
      </c>
    </row>
    <row r="2658" spans="2:6">
      <c r="B2658" s="286">
        <v>42749.587592593001</v>
      </c>
      <c r="C2658" s="287">
        <v>300</v>
      </c>
      <c r="D2658" s="162">
        <f t="shared" si="41"/>
        <v>15</v>
      </c>
      <c r="E2658" s="287">
        <v>285</v>
      </c>
      <c r="F2658" s="288" t="s">
        <v>2754</v>
      </c>
    </row>
    <row r="2659" spans="2:6">
      <c r="B2659" s="286">
        <v>42749.598796295999</v>
      </c>
      <c r="C2659" s="287">
        <v>50</v>
      </c>
      <c r="D2659" s="162">
        <f t="shared" si="41"/>
        <v>2.5</v>
      </c>
      <c r="E2659" s="287">
        <v>47.5</v>
      </c>
      <c r="F2659" s="288" t="s">
        <v>1827</v>
      </c>
    </row>
    <row r="2660" spans="2:6">
      <c r="B2660" s="286">
        <v>42749.606134258996</v>
      </c>
      <c r="C2660" s="287">
        <v>100</v>
      </c>
      <c r="D2660" s="162">
        <f t="shared" si="41"/>
        <v>4.9500000000000028</v>
      </c>
      <c r="E2660" s="287">
        <v>95.05</v>
      </c>
      <c r="F2660" s="288" t="s">
        <v>3533</v>
      </c>
    </row>
    <row r="2661" spans="2:6">
      <c r="B2661" s="286">
        <v>42749.622187499997</v>
      </c>
      <c r="C2661" s="287">
        <v>100</v>
      </c>
      <c r="D2661" s="162">
        <f t="shared" si="41"/>
        <v>5</v>
      </c>
      <c r="E2661" s="287">
        <v>95</v>
      </c>
      <c r="F2661" s="288" t="s">
        <v>1741</v>
      </c>
    </row>
    <row r="2662" spans="2:6">
      <c r="B2662" s="286">
        <v>42749.632407407</v>
      </c>
      <c r="C2662" s="287">
        <v>100</v>
      </c>
      <c r="D2662" s="162">
        <f t="shared" si="41"/>
        <v>5</v>
      </c>
      <c r="E2662" s="287">
        <v>95</v>
      </c>
      <c r="F2662" s="288" t="s">
        <v>1998</v>
      </c>
    </row>
    <row r="2663" spans="2:6">
      <c r="B2663" s="286">
        <v>42749.633587962999</v>
      </c>
      <c r="C2663" s="287">
        <v>50</v>
      </c>
      <c r="D2663" s="162">
        <f t="shared" si="41"/>
        <v>3.5</v>
      </c>
      <c r="E2663" s="287">
        <v>46.5</v>
      </c>
      <c r="F2663" s="288" t="s">
        <v>3534</v>
      </c>
    </row>
    <row r="2664" spans="2:6">
      <c r="B2664" s="286">
        <v>42749.651435184998</v>
      </c>
      <c r="C2664" s="287">
        <v>50</v>
      </c>
      <c r="D2664" s="162">
        <f t="shared" si="41"/>
        <v>2.4799999999999969</v>
      </c>
      <c r="E2664" s="287">
        <v>47.52</v>
      </c>
      <c r="F2664" s="288" t="s">
        <v>1876</v>
      </c>
    </row>
    <row r="2665" spans="2:6">
      <c r="B2665" s="286">
        <v>42749.660937499997</v>
      </c>
      <c r="C2665" s="287">
        <v>50</v>
      </c>
      <c r="D2665" s="162">
        <f t="shared" si="41"/>
        <v>2.5</v>
      </c>
      <c r="E2665" s="287">
        <v>47.5</v>
      </c>
      <c r="F2665" s="288" t="s">
        <v>3535</v>
      </c>
    </row>
    <row r="2666" spans="2:6">
      <c r="B2666" s="286">
        <v>42749.681956018998</v>
      </c>
      <c r="C2666" s="287">
        <v>100</v>
      </c>
      <c r="D2666" s="162">
        <f t="shared" si="41"/>
        <v>5</v>
      </c>
      <c r="E2666" s="287">
        <v>95</v>
      </c>
      <c r="F2666" s="288" t="s">
        <v>3536</v>
      </c>
    </row>
    <row r="2667" spans="2:6">
      <c r="B2667" s="286">
        <v>42749.686481481003</v>
      </c>
      <c r="C2667" s="287">
        <v>60</v>
      </c>
      <c r="D2667" s="162">
        <f t="shared" si="41"/>
        <v>3</v>
      </c>
      <c r="E2667" s="287">
        <v>57</v>
      </c>
      <c r="F2667" s="288" t="s">
        <v>3537</v>
      </c>
    </row>
    <row r="2668" spans="2:6">
      <c r="B2668" s="286">
        <v>42749.725243055997</v>
      </c>
      <c r="C2668" s="287">
        <v>200</v>
      </c>
      <c r="D2668" s="162">
        <f t="shared" si="41"/>
        <v>9.9000000000000057</v>
      </c>
      <c r="E2668" s="287">
        <v>190.1</v>
      </c>
      <c r="F2668" s="288" t="s">
        <v>3538</v>
      </c>
    </row>
    <row r="2669" spans="2:6">
      <c r="B2669" s="286">
        <v>42749.730254629998</v>
      </c>
      <c r="C2669" s="287">
        <v>30</v>
      </c>
      <c r="D2669" s="162">
        <f t="shared" si="41"/>
        <v>1.5</v>
      </c>
      <c r="E2669" s="287">
        <v>28.5</v>
      </c>
      <c r="F2669" s="288" t="s">
        <v>3539</v>
      </c>
    </row>
    <row r="2670" spans="2:6">
      <c r="B2670" s="286">
        <v>42749.796030092999</v>
      </c>
      <c r="C2670" s="287">
        <v>50</v>
      </c>
      <c r="D2670" s="162">
        <f t="shared" si="41"/>
        <v>2.5</v>
      </c>
      <c r="E2670" s="287">
        <v>47.5</v>
      </c>
      <c r="F2670" s="288" t="s">
        <v>1496</v>
      </c>
    </row>
    <row r="2671" spans="2:6">
      <c r="B2671" s="286">
        <v>42749.816469906997</v>
      </c>
      <c r="C2671" s="287">
        <v>50</v>
      </c>
      <c r="D2671" s="162">
        <f t="shared" si="41"/>
        <v>2.5</v>
      </c>
      <c r="E2671" s="287">
        <v>47.5</v>
      </c>
      <c r="F2671" s="288" t="s">
        <v>3540</v>
      </c>
    </row>
    <row r="2672" spans="2:6">
      <c r="B2672" s="286">
        <v>42749.830243056</v>
      </c>
      <c r="C2672" s="287">
        <v>120</v>
      </c>
      <c r="D2672" s="162">
        <f t="shared" si="41"/>
        <v>6</v>
      </c>
      <c r="E2672" s="287">
        <v>114</v>
      </c>
      <c r="F2672" s="288" t="s">
        <v>3541</v>
      </c>
    </row>
    <row r="2673" spans="2:6">
      <c r="B2673" s="286">
        <v>42749.839259259003</v>
      </c>
      <c r="C2673" s="287">
        <v>50</v>
      </c>
      <c r="D2673" s="162">
        <f t="shared" si="41"/>
        <v>2.5</v>
      </c>
      <c r="E2673" s="287">
        <v>47.5</v>
      </c>
      <c r="F2673" s="288" t="s">
        <v>3542</v>
      </c>
    </row>
    <row r="2674" spans="2:6">
      <c r="B2674" s="286">
        <v>42749.852731480998</v>
      </c>
      <c r="C2674" s="287">
        <v>150</v>
      </c>
      <c r="D2674" s="162">
        <f t="shared" si="41"/>
        <v>7.4300000000000068</v>
      </c>
      <c r="E2674" s="287">
        <v>142.57</v>
      </c>
      <c r="F2674" s="288" t="s">
        <v>3543</v>
      </c>
    </row>
    <row r="2675" spans="2:6">
      <c r="B2675" s="286">
        <v>42749.859409721998</v>
      </c>
      <c r="C2675" s="287">
        <v>50</v>
      </c>
      <c r="D2675" s="162">
        <f t="shared" si="41"/>
        <v>3.5</v>
      </c>
      <c r="E2675" s="287">
        <v>46.5</v>
      </c>
      <c r="F2675" s="288" t="s">
        <v>3544</v>
      </c>
    </row>
    <row r="2676" spans="2:6">
      <c r="B2676" s="286">
        <v>42749.864513888999</v>
      </c>
      <c r="C2676" s="287">
        <v>100</v>
      </c>
      <c r="D2676" s="162">
        <f t="shared" si="41"/>
        <v>7</v>
      </c>
      <c r="E2676" s="287">
        <v>93</v>
      </c>
      <c r="F2676" s="288" t="s">
        <v>1389</v>
      </c>
    </row>
    <row r="2677" spans="2:6">
      <c r="B2677" s="286">
        <v>42749.871458333</v>
      </c>
      <c r="C2677" s="287">
        <v>50</v>
      </c>
      <c r="D2677" s="162">
        <f t="shared" si="41"/>
        <v>2.5</v>
      </c>
      <c r="E2677" s="287">
        <v>47.5</v>
      </c>
      <c r="F2677" s="288" t="s">
        <v>3545</v>
      </c>
    </row>
    <row r="2678" spans="2:6">
      <c r="B2678" s="286">
        <v>42749.877418980999</v>
      </c>
      <c r="C2678" s="287">
        <v>500</v>
      </c>
      <c r="D2678" s="162">
        <f t="shared" si="41"/>
        <v>25</v>
      </c>
      <c r="E2678" s="287">
        <v>475</v>
      </c>
      <c r="F2678" s="288" t="s">
        <v>3546</v>
      </c>
    </row>
    <row r="2679" spans="2:6">
      <c r="B2679" s="286">
        <v>42749.884178241002</v>
      </c>
      <c r="C2679" s="287">
        <v>30</v>
      </c>
      <c r="D2679" s="162">
        <f t="shared" si="41"/>
        <v>2.1000000000000014</v>
      </c>
      <c r="E2679" s="287">
        <v>27.9</v>
      </c>
      <c r="F2679" s="288" t="s">
        <v>2556</v>
      </c>
    </row>
    <row r="2680" spans="2:6">
      <c r="B2680" s="286">
        <v>42749.886793981001</v>
      </c>
      <c r="C2680" s="287">
        <v>5000</v>
      </c>
      <c r="D2680" s="162">
        <f t="shared" si="41"/>
        <v>247.5</v>
      </c>
      <c r="E2680" s="287">
        <v>4752.5</v>
      </c>
      <c r="F2680" s="288" t="s">
        <v>3547</v>
      </c>
    </row>
    <row r="2681" spans="2:6">
      <c r="B2681" s="286">
        <v>42749.905856480997</v>
      </c>
      <c r="C2681" s="287">
        <v>300</v>
      </c>
      <c r="D2681" s="162">
        <f t="shared" si="41"/>
        <v>15</v>
      </c>
      <c r="E2681" s="287">
        <v>285</v>
      </c>
      <c r="F2681" s="288" t="s">
        <v>3548</v>
      </c>
    </row>
    <row r="2682" spans="2:6">
      <c r="B2682" s="286">
        <v>42749.910914352004</v>
      </c>
      <c r="C2682" s="287">
        <v>50</v>
      </c>
      <c r="D2682" s="162">
        <f t="shared" si="41"/>
        <v>2.4799999999999969</v>
      </c>
      <c r="E2682" s="287">
        <v>47.52</v>
      </c>
      <c r="F2682" s="288" t="s">
        <v>2529</v>
      </c>
    </row>
    <row r="2683" spans="2:6">
      <c r="B2683" s="286">
        <v>42749.930740741002</v>
      </c>
      <c r="C2683" s="287">
        <v>300</v>
      </c>
      <c r="D2683" s="162">
        <f t="shared" si="41"/>
        <v>15</v>
      </c>
      <c r="E2683" s="287">
        <v>285</v>
      </c>
      <c r="F2683" s="288" t="s">
        <v>3549</v>
      </c>
    </row>
    <row r="2684" spans="2:6">
      <c r="B2684" s="286">
        <v>42749.933009259003</v>
      </c>
      <c r="C2684" s="287">
        <v>500</v>
      </c>
      <c r="D2684" s="162">
        <f t="shared" si="41"/>
        <v>24.75</v>
      </c>
      <c r="E2684" s="287">
        <v>475.25</v>
      </c>
      <c r="F2684" s="288" t="s">
        <v>3550</v>
      </c>
    </row>
    <row r="2685" spans="2:6">
      <c r="B2685" s="286">
        <v>42749.941631943999</v>
      </c>
      <c r="C2685" s="287">
        <v>200</v>
      </c>
      <c r="D2685" s="162">
        <f t="shared" si="41"/>
        <v>10</v>
      </c>
      <c r="E2685" s="287">
        <v>190</v>
      </c>
      <c r="F2685" s="288" t="s">
        <v>2454</v>
      </c>
    </row>
    <row r="2686" spans="2:6">
      <c r="B2686" s="286">
        <v>42749.972870370002</v>
      </c>
      <c r="C2686" s="287">
        <v>300</v>
      </c>
      <c r="D2686" s="162">
        <f t="shared" si="41"/>
        <v>15</v>
      </c>
      <c r="E2686" s="287">
        <v>285</v>
      </c>
      <c r="F2686" s="288" t="s">
        <v>3551</v>
      </c>
    </row>
    <row r="2687" spans="2:6">
      <c r="B2687" s="286">
        <v>42749.972881943999</v>
      </c>
      <c r="C2687" s="287">
        <v>50</v>
      </c>
      <c r="D2687" s="162">
        <f t="shared" si="41"/>
        <v>2.4799999999999969</v>
      </c>
      <c r="E2687" s="287">
        <v>47.52</v>
      </c>
      <c r="F2687" s="288" t="s">
        <v>3552</v>
      </c>
    </row>
    <row r="2688" spans="2:6">
      <c r="B2688" s="286">
        <v>42749.976666666997</v>
      </c>
      <c r="C2688" s="287">
        <v>110</v>
      </c>
      <c r="D2688" s="162">
        <f t="shared" si="41"/>
        <v>5.5</v>
      </c>
      <c r="E2688" s="287">
        <v>104.5</v>
      </c>
      <c r="F2688" s="288" t="s">
        <v>1974</v>
      </c>
    </row>
    <row r="2689" spans="2:6">
      <c r="B2689" s="286">
        <v>42750.055416666997</v>
      </c>
      <c r="C2689" s="287">
        <v>65</v>
      </c>
      <c r="D2689" s="162">
        <f t="shared" si="41"/>
        <v>3.25</v>
      </c>
      <c r="E2689" s="287">
        <v>61.75</v>
      </c>
      <c r="F2689" s="288" t="s">
        <v>3553</v>
      </c>
    </row>
    <row r="2690" spans="2:6">
      <c r="B2690" s="286">
        <v>42750.07619213</v>
      </c>
      <c r="C2690" s="287">
        <v>45</v>
      </c>
      <c r="D2690" s="162">
        <f t="shared" si="41"/>
        <v>2.25</v>
      </c>
      <c r="E2690" s="287">
        <v>42.75</v>
      </c>
      <c r="F2690" s="288" t="s">
        <v>3554</v>
      </c>
    </row>
    <row r="2691" spans="2:6">
      <c r="B2691" s="286">
        <v>42750.168090277999</v>
      </c>
      <c r="C2691" s="287">
        <v>10</v>
      </c>
      <c r="D2691" s="162">
        <f t="shared" si="41"/>
        <v>0.5</v>
      </c>
      <c r="E2691" s="287">
        <v>9.5</v>
      </c>
      <c r="F2691" s="288" t="s">
        <v>3444</v>
      </c>
    </row>
    <row r="2692" spans="2:6">
      <c r="B2692" s="286">
        <v>42750.277592592996</v>
      </c>
      <c r="C2692" s="287">
        <v>100</v>
      </c>
      <c r="D2692" s="162">
        <f t="shared" si="41"/>
        <v>5</v>
      </c>
      <c r="E2692" s="287">
        <v>95</v>
      </c>
      <c r="F2692" s="288" t="s">
        <v>3555</v>
      </c>
    </row>
    <row r="2693" spans="2:6">
      <c r="B2693" s="286">
        <v>42750.291435184998</v>
      </c>
      <c r="C2693" s="287">
        <v>100</v>
      </c>
      <c r="D2693" s="162">
        <f t="shared" si="41"/>
        <v>5</v>
      </c>
      <c r="E2693" s="287">
        <v>95</v>
      </c>
      <c r="F2693" s="288" t="s">
        <v>3556</v>
      </c>
    </row>
    <row r="2694" spans="2:6">
      <c r="B2694" s="286">
        <v>42750.346180556</v>
      </c>
      <c r="C2694" s="287">
        <v>100</v>
      </c>
      <c r="D2694" s="162">
        <f t="shared" ref="D2694:D2757" si="42">SUM(C2694-E2694)</f>
        <v>5</v>
      </c>
      <c r="E2694" s="287">
        <v>95</v>
      </c>
      <c r="F2694" s="288" t="s">
        <v>2123</v>
      </c>
    </row>
    <row r="2695" spans="2:6">
      <c r="B2695" s="286">
        <v>42750.449293981001</v>
      </c>
      <c r="C2695" s="287">
        <v>300</v>
      </c>
      <c r="D2695" s="162">
        <f t="shared" si="42"/>
        <v>14.850000000000023</v>
      </c>
      <c r="E2695" s="287">
        <v>285.14999999999998</v>
      </c>
      <c r="F2695" s="288" t="s">
        <v>3557</v>
      </c>
    </row>
    <row r="2696" spans="2:6">
      <c r="B2696" s="286">
        <v>42750.458599537</v>
      </c>
      <c r="C2696" s="287">
        <v>50</v>
      </c>
      <c r="D2696" s="162">
        <f t="shared" si="42"/>
        <v>2.5</v>
      </c>
      <c r="E2696" s="287">
        <v>47.5</v>
      </c>
      <c r="F2696" s="288" t="s">
        <v>1931</v>
      </c>
    </row>
    <row r="2697" spans="2:6">
      <c r="B2697" s="286">
        <v>42750.458738426001</v>
      </c>
      <c r="C2697" s="287">
        <v>100</v>
      </c>
      <c r="D2697" s="162">
        <f t="shared" si="42"/>
        <v>4.9500000000000028</v>
      </c>
      <c r="E2697" s="287">
        <v>95.05</v>
      </c>
      <c r="F2697" s="288" t="s">
        <v>3558</v>
      </c>
    </row>
    <row r="2698" spans="2:6">
      <c r="B2698" s="286">
        <v>42750.458807870004</v>
      </c>
      <c r="C2698" s="287">
        <v>300</v>
      </c>
      <c r="D2698" s="162">
        <f t="shared" si="42"/>
        <v>15</v>
      </c>
      <c r="E2698" s="287">
        <v>285</v>
      </c>
      <c r="F2698" s="288" t="s">
        <v>3559</v>
      </c>
    </row>
    <row r="2699" spans="2:6">
      <c r="B2699" s="286">
        <v>42750.458900463003</v>
      </c>
      <c r="C2699" s="287">
        <v>50</v>
      </c>
      <c r="D2699" s="162">
        <f t="shared" si="42"/>
        <v>3.5</v>
      </c>
      <c r="E2699" s="287">
        <v>46.5</v>
      </c>
      <c r="F2699" s="288" t="s">
        <v>3560</v>
      </c>
    </row>
    <row r="2700" spans="2:6">
      <c r="B2700" s="286">
        <v>42750.458900463003</v>
      </c>
      <c r="C2700" s="287">
        <v>500</v>
      </c>
      <c r="D2700" s="162">
        <f t="shared" si="42"/>
        <v>25</v>
      </c>
      <c r="E2700" s="287">
        <v>475</v>
      </c>
      <c r="F2700" s="288" t="s">
        <v>3561</v>
      </c>
    </row>
    <row r="2701" spans="2:6">
      <c r="B2701" s="286">
        <v>42750.463819443998</v>
      </c>
      <c r="C2701" s="287">
        <v>100</v>
      </c>
      <c r="D2701" s="162">
        <f t="shared" si="42"/>
        <v>4.9500000000000028</v>
      </c>
      <c r="E2701" s="287">
        <v>95.05</v>
      </c>
      <c r="F2701" s="288" t="s">
        <v>3562</v>
      </c>
    </row>
    <row r="2702" spans="2:6">
      <c r="B2702" s="286">
        <v>42750.480127315001</v>
      </c>
      <c r="C2702" s="287">
        <v>300</v>
      </c>
      <c r="D2702" s="162">
        <f t="shared" si="42"/>
        <v>15</v>
      </c>
      <c r="E2702" s="287">
        <v>285</v>
      </c>
      <c r="F2702" s="288" t="s">
        <v>2928</v>
      </c>
    </row>
    <row r="2703" spans="2:6">
      <c r="B2703" s="286">
        <v>42750.518136573999</v>
      </c>
      <c r="C2703" s="287">
        <v>20</v>
      </c>
      <c r="D2703" s="162">
        <f t="shared" si="42"/>
        <v>1.3999999999999986</v>
      </c>
      <c r="E2703" s="287">
        <v>18.600000000000001</v>
      </c>
      <c r="F2703" s="288" t="s">
        <v>3563</v>
      </c>
    </row>
    <row r="2704" spans="2:6">
      <c r="B2704" s="286">
        <v>42750.543101852003</v>
      </c>
      <c r="C2704" s="287">
        <v>500</v>
      </c>
      <c r="D2704" s="162">
        <f t="shared" si="42"/>
        <v>24.75</v>
      </c>
      <c r="E2704" s="287">
        <v>475.25</v>
      </c>
      <c r="F2704" s="288" t="s">
        <v>3564</v>
      </c>
    </row>
    <row r="2705" spans="2:6">
      <c r="B2705" s="286">
        <v>42750.544814815003</v>
      </c>
      <c r="C2705" s="287">
        <v>1500</v>
      </c>
      <c r="D2705" s="162">
        <f t="shared" si="42"/>
        <v>74.25</v>
      </c>
      <c r="E2705" s="287">
        <v>1425.75</v>
      </c>
      <c r="F2705" s="288" t="s">
        <v>3564</v>
      </c>
    </row>
    <row r="2706" spans="2:6">
      <c r="B2706" s="286">
        <v>42750.573541667</v>
      </c>
      <c r="C2706" s="287">
        <v>50</v>
      </c>
      <c r="D2706" s="162">
        <f t="shared" si="42"/>
        <v>2.5</v>
      </c>
      <c r="E2706" s="287">
        <v>47.5</v>
      </c>
      <c r="F2706" s="288" t="s">
        <v>3565</v>
      </c>
    </row>
    <row r="2707" spans="2:6">
      <c r="B2707" s="286">
        <v>42750.588668981</v>
      </c>
      <c r="C2707" s="287">
        <v>50</v>
      </c>
      <c r="D2707" s="162">
        <f t="shared" si="42"/>
        <v>2.4799999999999969</v>
      </c>
      <c r="E2707" s="287">
        <v>47.52</v>
      </c>
      <c r="F2707" s="288" t="s">
        <v>3566</v>
      </c>
    </row>
    <row r="2708" spans="2:6">
      <c r="B2708" s="286">
        <v>42750.605000000003</v>
      </c>
      <c r="C2708" s="287">
        <v>500</v>
      </c>
      <c r="D2708" s="162">
        <f t="shared" si="42"/>
        <v>25</v>
      </c>
      <c r="E2708" s="287">
        <v>475</v>
      </c>
      <c r="F2708" s="288" t="s">
        <v>1998</v>
      </c>
    </row>
    <row r="2709" spans="2:6">
      <c r="B2709" s="286">
        <v>42750.608009258998</v>
      </c>
      <c r="C2709" s="287">
        <v>50</v>
      </c>
      <c r="D2709" s="162">
        <f t="shared" si="42"/>
        <v>2.5</v>
      </c>
      <c r="E2709" s="287">
        <v>47.5</v>
      </c>
      <c r="F2709" s="288" t="s">
        <v>1487</v>
      </c>
    </row>
    <row r="2710" spans="2:6">
      <c r="B2710" s="286">
        <v>42750.644074074</v>
      </c>
      <c r="C2710" s="287">
        <v>250</v>
      </c>
      <c r="D2710" s="162">
        <f t="shared" si="42"/>
        <v>17.5</v>
      </c>
      <c r="E2710" s="287">
        <v>232.5</v>
      </c>
      <c r="F2710" s="288" t="s">
        <v>3567</v>
      </c>
    </row>
    <row r="2711" spans="2:6">
      <c r="B2711" s="286">
        <v>42750.651226852002</v>
      </c>
      <c r="C2711" s="287">
        <v>100</v>
      </c>
      <c r="D2711" s="162">
        <f t="shared" si="42"/>
        <v>4.9500000000000028</v>
      </c>
      <c r="E2711" s="287">
        <v>95.05</v>
      </c>
      <c r="F2711" s="288" t="s">
        <v>3568</v>
      </c>
    </row>
    <row r="2712" spans="2:6">
      <c r="B2712" s="286">
        <v>42750.655636574003</v>
      </c>
      <c r="C2712" s="287">
        <v>300</v>
      </c>
      <c r="D2712" s="162">
        <f t="shared" si="42"/>
        <v>15</v>
      </c>
      <c r="E2712" s="287">
        <v>285</v>
      </c>
      <c r="F2712" s="288" t="s">
        <v>1870</v>
      </c>
    </row>
    <row r="2713" spans="2:6">
      <c r="B2713" s="286">
        <v>42750.675046295997</v>
      </c>
      <c r="C2713" s="287">
        <v>10</v>
      </c>
      <c r="D2713" s="162">
        <f t="shared" si="42"/>
        <v>0.5</v>
      </c>
      <c r="E2713" s="287">
        <v>9.5</v>
      </c>
      <c r="F2713" s="288" t="s">
        <v>2005</v>
      </c>
    </row>
    <row r="2714" spans="2:6">
      <c r="B2714" s="286">
        <v>42750.686203703997</v>
      </c>
      <c r="C2714" s="287">
        <v>100</v>
      </c>
      <c r="D2714" s="162">
        <f t="shared" si="42"/>
        <v>5</v>
      </c>
      <c r="E2714" s="287">
        <v>95</v>
      </c>
      <c r="F2714" s="288" t="s">
        <v>3569</v>
      </c>
    </row>
    <row r="2715" spans="2:6">
      <c r="B2715" s="286">
        <v>42750.687939814998</v>
      </c>
      <c r="C2715" s="287">
        <v>100</v>
      </c>
      <c r="D2715" s="162">
        <f t="shared" si="42"/>
        <v>5</v>
      </c>
      <c r="E2715" s="287">
        <v>95</v>
      </c>
      <c r="F2715" s="288" t="s">
        <v>3570</v>
      </c>
    </row>
    <row r="2716" spans="2:6">
      <c r="B2716" s="286">
        <v>42750.783275463</v>
      </c>
      <c r="C2716" s="287">
        <v>500</v>
      </c>
      <c r="D2716" s="162">
        <f t="shared" si="42"/>
        <v>25</v>
      </c>
      <c r="E2716" s="287">
        <v>475</v>
      </c>
      <c r="F2716" s="288" t="s">
        <v>2678</v>
      </c>
    </row>
    <row r="2717" spans="2:6">
      <c r="B2717" s="286">
        <v>42750.790868055999</v>
      </c>
      <c r="C2717" s="287">
        <v>100</v>
      </c>
      <c r="D2717" s="162">
        <f t="shared" si="42"/>
        <v>5</v>
      </c>
      <c r="E2717" s="287">
        <v>95</v>
      </c>
      <c r="F2717" s="288" t="s">
        <v>3571</v>
      </c>
    </row>
    <row r="2718" spans="2:6">
      <c r="B2718" s="286">
        <v>42750.791712963</v>
      </c>
      <c r="C2718" s="287">
        <v>50</v>
      </c>
      <c r="D2718" s="162">
        <f t="shared" si="42"/>
        <v>2.5</v>
      </c>
      <c r="E2718" s="287">
        <v>47.5</v>
      </c>
      <c r="F2718" s="288" t="s">
        <v>3572</v>
      </c>
    </row>
    <row r="2719" spans="2:6">
      <c r="B2719" s="286">
        <v>42750.829872684997</v>
      </c>
      <c r="C2719" s="287">
        <v>100</v>
      </c>
      <c r="D2719" s="162">
        <f t="shared" si="42"/>
        <v>5</v>
      </c>
      <c r="E2719" s="287">
        <v>95</v>
      </c>
      <c r="F2719" s="288" t="s">
        <v>3573</v>
      </c>
    </row>
    <row r="2720" spans="2:6">
      <c r="B2720" s="286">
        <v>42750.851979166997</v>
      </c>
      <c r="C2720" s="287">
        <v>100</v>
      </c>
      <c r="D2720" s="162">
        <f t="shared" si="42"/>
        <v>5</v>
      </c>
      <c r="E2720" s="287">
        <v>95</v>
      </c>
      <c r="F2720" s="288" t="s">
        <v>1930</v>
      </c>
    </row>
    <row r="2721" spans="2:6">
      <c r="B2721" s="286">
        <v>42750.863263888998</v>
      </c>
      <c r="C2721" s="287">
        <v>50</v>
      </c>
      <c r="D2721" s="162">
        <f t="shared" si="42"/>
        <v>2.5</v>
      </c>
      <c r="E2721" s="287">
        <v>47.5</v>
      </c>
      <c r="F2721" s="288" t="s">
        <v>1717</v>
      </c>
    </row>
    <row r="2722" spans="2:6">
      <c r="B2722" s="286">
        <v>42750.865358796</v>
      </c>
      <c r="C2722" s="287">
        <v>50</v>
      </c>
      <c r="D2722" s="162">
        <f t="shared" si="42"/>
        <v>2.4799999999999969</v>
      </c>
      <c r="E2722" s="287">
        <v>47.52</v>
      </c>
      <c r="F2722" s="288" t="s">
        <v>3574</v>
      </c>
    </row>
    <row r="2723" spans="2:6">
      <c r="B2723" s="286">
        <v>42750.874456019003</v>
      </c>
      <c r="C2723" s="287">
        <v>100</v>
      </c>
      <c r="D2723" s="162">
        <f t="shared" si="42"/>
        <v>5</v>
      </c>
      <c r="E2723" s="287">
        <v>95</v>
      </c>
      <c r="F2723" s="288" t="s">
        <v>2131</v>
      </c>
    </row>
    <row r="2724" spans="2:6">
      <c r="B2724" s="286">
        <v>42750.883472221998</v>
      </c>
      <c r="C2724" s="287">
        <v>30</v>
      </c>
      <c r="D2724" s="162">
        <f t="shared" si="42"/>
        <v>1.5</v>
      </c>
      <c r="E2724" s="287">
        <v>28.5</v>
      </c>
      <c r="F2724" s="288" t="s">
        <v>2131</v>
      </c>
    </row>
    <row r="2725" spans="2:6">
      <c r="B2725" s="286">
        <v>42750.894178240997</v>
      </c>
      <c r="C2725" s="287">
        <v>200</v>
      </c>
      <c r="D2725" s="162">
        <f t="shared" si="42"/>
        <v>10</v>
      </c>
      <c r="E2725" s="287">
        <v>190</v>
      </c>
      <c r="F2725" s="288" t="s">
        <v>1507</v>
      </c>
    </row>
    <row r="2726" spans="2:6">
      <c r="B2726" s="286">
        <v>42750.895185185</v>
      </c>
      <c r="C2726" s="287">
        <v>7800</v>
      </c>
      <c r="D2726" s="162">
        <f t="shared" si="42"/>
        <v>390</v>
      </c>
      <c r="E2726" s="287">
        <v>7410</v>
      </c>
      <c r="F2726" s="288" t="s">
        <v>1507</v>
      </c>
    </row>
    <row r="2727" spans="2:6">
      <c r="B2727" s="286">
        <v>42750.908460648003</v>
      </c>
      <c r="C2727" s="287">
        <v>10</v>
      </c>
      <c r="D2727" s="162">
        <f t="shared" si="42"/>
        <v>0.5</v>
      </c>
      <c r="E2727" s="287">
        <v>9.5</v>
      </c>
      <c r="F2727" s="288" t="s">
        <v>1867</v>
      </c>
    </row>
    <row r="2728" spans="2:6">
      <c r="B2728" s="286">
        <v>42750.909386574</v>
      </c>
      <c r="C2728" s="287">
        <v>150</v>
      </c>
      <c r="D2728" s="162">
        <f t="shared" si="42"/>
        <v>7.4300000000000068</v>
      </c>
      <c r="E2728" s="287">
        <v>142.57</v>
      </c>
      <c r="F2728" s="288" t="s">
        <v>3575</v>
      </c>
    </row>
    <row r="2729" spans="2:6">
      <c r="B2729" s="286">
        <v>42750.925567129998</v>
      </c>
      <c r="C2729" s="287">
        <v>100</v>
      </c>
      <c r="D2729" s="162">
        <f t="shared" si="42"/>
        <v>5</v>
      </c>
      <c r="E2729" s="287">
        <v>95</v>
      </c>
      <c r="F2729" s="288" t="s">
        <v>3576</v>
      </c>
    </row>
    <row r="2730" spans="2:6">
      <c r="B2730" s="286">
        <v>42750.930937500001</v>
      </c>
      <c r="C2730" s="287">
        <v>100</v>
      </c>
      <c r="D2730" s="162">
        <f t="shared" si="42"/>
        <v>7</v>
      </c>
      <c r="E2730" s="287">
        <v>93</v>
      </c>
      <c r="F2730" s="288" t="s">
        <v>3244</v>
      </c>
    </row>
    <row r="2731" spans="2:6">
      <c r="B2731" s="286">
        <v>42750.950613426001</v>
      </c>
      <c r="C2731" s="287">
        <v>50</v>
      </c>
      <c r="D2731" s="162">
        <f t="shared" si="42"/>
        <v>2.5</v>
      </c>
      <c r="E2731" s="287">
        <v>47.5</v>
      </c>
      <c r="F2731" s="288" t="s">
        <v>3577</v>
      </c>
    </row>
    <row r="2732" spans="2:6">
      <c r="B2732" s="286">
        <v>42750.959016203997</v>
      </c>
      <c r="C2732" s="287">
        <v>100</v>
      </c>
      <c r="D2732" s="162">
        <f t="shared" si="42"/>
        <v>5</v>
      </c>
      <c r="E2732" s="287">
        <v>95</v>
      </c>
      <c r="F2732" s="288" t="s">
        <v>1495</v>
      </c>
    </row>
    <row r="2733" spans="2:6">
      <c r="B2733" s="286">
        <v>42751.033333332998</v>
      </c>
      <c r="C2733" s="287">
        <v>50</v>
      </c>
      <c r="D2733" s="162">
        <f t="shared" si="42"/>
        <v>2.4799999999999969</v>
      </c>
      <c r="E2733" s="287">
        <v>47.52</v>
      </c>
      <c r="F2733" s="288" t="s">
        <v>3578</v>
      </c>
    </row>
    <row r="2734" spans="2:6">
      <c r="B2734" s="286">
        <v>42751.041712963</v>
      </c>
      <c r="C2734" s="287">
        <v>100</v>
      </c>
      <c r="D2734" s="162">
        <f t="shared" si="42"/>
        <v>5</v>
      </c>
      <c r="E2734" s="287">
        <v>95</v>
      </c>
      <c r="F2734" s="288" t="s">
        <v>3579</v>
      </c>
    </row>
    <row r="2735" spans="2:6">
      <c r="B2735" s="286">
        <v>42751.125810185004</v>
      </c>
      <c r="C2735" s="287">
        <v>250</v>
      </c>
      <c r="D2735" s="162">
        <f t="shared" si="42"/>
        <v>12.5</v>
      </c>
      <c r="E2735" s="287">
        <v>237.5</v>
      </c>
      <c r="F2735" s="288" t="s">
        <v>1454</v>
      </c>
    </row>
    <row r="2736" spans="2:6">
      <c r="B2736" s="286">
        <v>42751.164826389002</v>
      </c>
      <c r="C2736" s="287">
        <v>50</v>
      </c>
      <c r="D2736" s="162">
        <f t="shared" si="42"/>
        <v>3.5</v>
      </c>
      <c r="E2736" s="287">
        <v>46.5</v>
      </c>
      <c r="F2736" s="288" t="s">
        <v>3580</v>
      </c>
    </row>
    <row r="2737" spans="2:6">
      <c r="B2737" s="286">
        <v>42751.296747685003</v>
      </c>
      <c r="C2737" s="287">
        <v>100</v>
      </c>
      <c r="D2737" s="162">
        <f t="shared" si="42"/>
        <v>4.9500000000000028</v>
      </c>
      <c r="E2737" s="287">
        <v>95.05</v>
      </c>
      <c r="F2737" s="288" t="s">
        <v>3581</v>
      </c>
    </row>
    <row r="2738" spans="2:6">
      <c r="B2738" s="286">
        <v>42751.298125000001</v>
      </c>
      <c r="C2738" s="287">
        <v>50</v>
      </c>
      <c r="D2738" s="162">
        <f t="shared" si="42"/>
        <v>2.4799999999999969</v>
      </c>
      <c r="E2738" s="287">
        <v>47.52</v>
      </c>
      <c r="F2738" s="288" t="s">
        <v>3581</v>
      </c>
    </row>
    <row r="2739" spans="2:6">
      <c r="B2739" s="286">
        <v>42751.303310185001</v>
      </c>
      <c r="C2739" s="287">
        <v>100</v>
      </c>
      <c r="D2739" s="162">
        <f t="shared" si="42"/>
        <v>4.9500000000000028</v>
      </c>
      <c r="E2739" s="287">
        <v>95.05</v>
      </c>
      <c r="F2739" s="288" t="s">
        <v>1919</v>
      </c>
    </row>
    <row r="2740" spans="2:6">
      <c r="B2740" s="286">
        <v>42751.319571758999</v>
      </c>
      <c r="C2740" s="287">
        <v>44</v>
      </c>
      <c r="D2740" s="162">
        <f t="shared" si="42"/>
        <v>2.1799999999999997</v>
      </c>
      <c r="E2740" s="287">
        <v>41.82</v>
      </c>
      <c r="F2740" s="288" t="s">
        <v>3582</v>
      </c>
    </row>
    <row r="2741" spans="2:6">
      <c r="B2741" s="286">
        <v>42751.359120369998</v>
      </c>
      <c r="C2741" s="287">
        <v>100</v>
      </c>
      <c r="D2741" s="162">
        <f t="shared" si="42"/>
        <v>4.9500000000000028</v>
      </c>
      <c r="E2741" s="287">
        <v>95.05</v>
      </c>
      <c r="F2741" s="288" t="s">
        <v>3533</v>
      </c>
    </row>
    <row r="2742" spans="2:6">
      <c r="B2742" s="286">
        <v>42751.368877314999</v>
      </c>
      <c r="C2742" s="287">
        <v>100</v>
      </c>
      <c r="D2742" s="162">
        <f t="shared" si="42"/>
        <v>4.9500000000000028</v>
      </c>
      <c r="E2742" s="287">
        <v>95.05</v>
      </c>
      <c r="F2742" s="288" t="s">
        <v>3583</v>
      </c>
    </row>
    <row r="2743" spans="2:6">
      <c r="B2743" s="286">
        <v>42751.375046296002</v>
      </c>
      <c r="C2743" s="287">
        <v>100</v>
      </c>
      <c r="D2743" s="162">
        <f t="shared" si="42"/>
        <v>5</v>
      </c>
      <c r="E2743" s="287">
        <v>95</v>
      </c>
      <c r="F2743" s="288" t="s">
        <v>3584</v>
      </c>
    </row>
    <row r="2744" spans="2:6">
      <c r="B2744" s="286">
        <v>42751.384791666998</v>
      </c>
      <c r="C2744" s="287">
        <v>100</v>
      </c>
      <c r="D2744" s="162">
        <f t="shared" si="42"/>
        <v>5</v>
      </c>
      <c r="E2744" s="287">
        <v>95</v>
      </c>
      <c r="F2744" s="288" t="s">
        <v>3585</v>
      </c>
    </row>
    <row r="2745" spans="2:6">
      <c r="B2745" s="286">
        <v>42751.39224537</v>
      </c>
      <c r="C2745" s="287">
        <v>387</v>
      </c>
      <c r="D2745" s="162">
        <f t="shared" si="42"/>
        <v>19.350000000000023</v>
      </c>
      <c r="E2745" s="287">
        <v>367.65</v>
      </c>
      <c r="F2745" s="288" t="s">
        <v>3586</v>
      </c>
    </row>
    <row r="2746" spans="2:6">
      <c r="B2746" s="286">
        <v>42751.408958332999</v>
      </c>
      <c r="C2746" s="287">
        <v>1500</v>
      </c>
      <c r="D2746" s="162">
        <f t="shared" si="42"/>
        <v>75</v>
      </c>
      <c r="E2746" s="287">
        <v>1425</v>
      </c>
      <c r="F2746" s="288" t="s">
        <v>2114</v>
      </c>
    </row>
    <row r="2747" spans="2:6">
      <c r="B2747" s="286">
        <v>42751.419513888999</v>
      </c>
      <c r="C2747" s="287">
        <v>200</v>
      </c>
      <c r="D2747" s="162">
        <f t="shared" si="42"/>
        <v>9.9000000000000057</v>
      </c>
      <c r="E2747" s="287">
        <v>190.1</v>
      </c>
      <c r="F2747" s="288" t="s">
        <v>1939</v>
      </c>
    </row>
    <row r="2748" spans="2:6">
      <c r="B2748" s="286">
        <v>42751.446990741002</v>
      </c>
      <c r="C2748" s="287">
        <v>50</v>
      </c>
      <c r="D2748" s="162">
        <f t="shared" si="42"/>
        <v>3.5</v>
      </c>
      <c r="E2748" s="287">
        <v>46.5</v>
      </c>
      <c r="F2748" s="288" t="s">
        <v>1348</v>
      </c>
    </row>
    <row r="2749" spans="2:6">
      <c r="B2749" s="286">
        <v>42751.459016203997</v>
      </c>
      <c r="C2749" s="287">
        <v>30</v>
      </c>
      <c r="D2749" s="162">
        <f t="shared" si="42"/>
        <v>1.5</v>
      </c>
      <c r="E2749" s="287">
        <v>28.5</v>
      </c>
      <c r="F2749" s="288" t="s">
        <v>1788</v>
      </c>
    </row>
    <row r="2750" spans="2:6">
      <c r="B2750" s="286">
        <v>42751.459537037001</v>
      </c>
      <c r="C2750" s="287">
        <v>100</v>
      </c>
      <c r="D2750" s="162">
        <f t="shared" si="42"/>
        <v>5</v>
      </c>
      <c r="E2750" s="287">
        <v>95</v>
      </c>
      <c r="F2750" s="288" t="s">
        <v>3587</v>
      </c>
    </row>
    <row r="2751" spans="2:6">
      <c r="B2751" s="286">
        <v>42751.459861110998</v>
      </c>
      <c r="C2751" s="287">
        <v>50</v>
      </c>
      <c r="D2751" s="162">
        <f t="shared" si="42"/>
        <v>2.4799999999999969</v>
      </c>
      <c r="E2751" s="287">
        <v>47.52</v>
      </c>
      <c r="F2751" s="288" t="s">
        <v>1650</v>
      </c>
    </row>
    <row r="2752" spans="2:6">
      <c r="B2752" s="286">
        <v>42751.459872685002</v>
      </c>
      <c r="C2752" s="287">
        <v>100</v>
      </c>
      <c r="D2752" s="162">
        <f t="shared" si="42"/>
        <v>5</v>
      </c>
      <c r="E2752" s="287">
        <v>95</v>
      </c>
      <c r="F2752" s="288" t="s">
        <v>3588</v>
      </c>
    </row>
    <row r="2753" spans="2:6">
      <c r="B2753" s="286">
        <v>42751.466805556003</v>
      </c>
      <c r="C2753" s="287">
        <v>350</v>
      </c>
      <c r="D2753" s="162">
        <f t="shared" si="42"/>
        <v>17.329999999999984</v>
      </c>
      <c r="E2753" s="287">
        <v>332.67</v>
      </c>
      <c r="F2753" s="288" t="s">
        <v>2936</v>
      </c>
    </row>
    <row r="2754" spans="2:6">
      <c r="B2754" s="286">
        <v>42751.473506943999</v>
      </c>
      <c r="C2754" s="287">
        <v>50</v>
      </c>
      <c r="D2754" s="162">
        <f t="shared" si="42"/>
        <v>2.5</v>
      </c>
      <c r="E2754" s="287">
        <v>47.5</v>
      </c>
      <c r="F2754" s="288" t="s">
        <v>3589</v>
      </c>
    </row>
    <row r="2755" spans="2:6">
      <c r="B2755" s="286">
        <v>42751.481967592998</v>
      </c>
      <c r="C2755" s="287">
        <v>400</v>
      </c>
      <c r="D2755" s="162">
        <f t="shared" si="42"/>
        <v>28</v>
      </c>
      <c r="E2755" s="287">
        <v>372</v>
      </c>
      <c r="F2755" s="288" t="s">
        <v>3489</v>
      </c>
    </row>
    <row r="2756" spans="2:6">
      <c r="B2756" s="286">
        <v>42751.483101851998</v>
      </c>
      <c r="C2756" s="287">
        <v>200</v>
      </c>
      <c r="D2756" s="162">
        <f t="shared" si="42"/>
        <v>9.9000000000000057</v>
      </c>
      <c r="E2756" s="287">
        <v>190.1</v>
      </c>
      <c r="F2756" s="288" t="s">
        <v>2352</v>
      </c>
    </row>
    <row r="2757" spans="2:6">
      <c r="B2757" s="286">
        <v>42751.500995369999</v>
      </c>
      <c r="C2757" s="287">
        <v>100</v>
      </c>
      <c r="D2757" s="162">
        <f t="shared" si="42"/>
        <v>5</v>
      </c>
      <c r="E2757" s="287">
        <v>95</v>
      </c>
      <c r="F2757" s="288" t="s">
        <v>3590</v>
      </c>
    </row>
    <row r="2758" spans="2:6">
      <c r="B2758" s="286">
        <v>42751.505208333001</v>
      </c>
      <c r="C2758" s="287">
        <v>150</v>
      </c>
      <c r="D2758" s="162">
        <f t="shared" ref="D2758:D2821" si="43">SUM(C2758-E2758)</f>
        <v>7.5</v>
      </c>
      <c r="E2758" s="287">
        <v>142.5</v>
      </c>
      <c r="F2758" s="288" t="s">
        <v>2131</v>
      </c>
    </row>
    <row r="2759" spans="2:6">
      <c r="B2759" s="286">
        <v>42751.534594907003</v>
      </c>
      <c r="C2759" s="287">
        <v>100</v>
      </c>
      <c r="D2759" s="162">
        <f t="shared" si="43"/>
        <v>5</v>
      </c>
      <c r="E2759" s="287">
        <v>95</v>
      </c>
      <c r="F2759" s="288" t="s">
        <v>3591</v>
      </c>
    </row>
    <row r="2760" spans="2:6">
      <c r="B2760" s="286">
        <v>42751.539189814997</v>
      </c>
      <c r="C2760" s="287">
        <v>50</v>
      </c>
      <c r="D2760" s="162">
        <f t="shared" si="43"/>
        <v>2.5</v>
      </c>
      <c r="E2760" s="287">
        <v>47.5</v>
      </c>
      <c r="F2760" s="288" t="s">
        <v>3592</v>
      </c>
    </row>
    <row r="2761" spans="2:6">
      <c r="B2761" s="286">
        <v>42751.556250000001</v>
      </c>
      <c r="C2761" s="287">
        <v>400</v>
      </c>
      <c r="D2761" s="162">
        <f t="shared" si="43"/>
        <v>20</v>
      </c>
      <c r="E2761" s="287">
        <v>380</v>
      </c>
      <c r="F2761" s="288" t="s">
        <v>3593</v>
      </c>
    </row>
    <row r="2762" spans="2:6">
      <c r="B2762" s="286">
        <v>42751.579131944003</v>
      </c>
      <c r="C2762" s="287">
        <v>500</v>
      </c>
      <c r="D2762" s="162">
        <f t="shared" si="43"/>
        <v>25</v>
      </c>
      <c r="E2762" s="287">
        <v>475</v>
      </c>
      <c r="F2762" s="288" t="s">
        <v>3594</v>
      </c>
    </row>
    <row r="2763" spans="2:6">
      <c r="B2763" s="286">
        <v>42751.580520832998</v>
      </c>
      <c r="C2763" s="287">
        <v>1000</v>
      </c>
      <c r="D2763" s="162">
        <f t="shared" si="43"/>
        <v>50</v>
      </c>
      <c r="E2763" s="287">
        <v>950</v>
      </c>
      <c r="F2763" s="288" t="s">
        <v>3595</v>
      </c>
    </row>
    <row r="2764" spans="2:6">
      <c r="B2764" s="286">
        <v>42751.585231481004</v>
      </c>
      <c r="C2764" s="287">
        <v>1000</v>
      </c>
      <c r="D2764" s="162">
        <f t="shared" si="43"/>
        <v>50</v>
      </c>
      <c r="E2764" s="287">
        <v>950</v>
      </c>
      <c r="F2764" s="288" t="s">
        <v>3596</v>
      </c>
    </row>
    <row r="2765" spans="2:6">
      <c r="B2765" s="286">
        <v>42751.585856480997</v>
      </c>
      <c r="C2765" s="287">
        <v>100</v>
      </c>
      <c r="D2765" s="162">
        <f t="shared" si="43"/>
        <v>5</v>
      </c>
      <c r="E2765" s="287">
        <v>95</v>
      </c>
      <c r="F2765" s="288" t="s">
        <v>2658</v>
      </c>
    </row>
    <row r="2766" spans="2:6">
      <c r="B2766" s="286">
        <v>42751.608506944001</v>
      </c>
      <c r="C2766" s="287">
        <v>100</v>
      </c>
      <c r="D2766" s="162">
        <f t="shared" si="43"/>
        <v>7</v>
      </c>
      <c r="E2766" s="287">
        <v>93</v>
      </c>
      <c r="F2766" s="288" t="s">
        <v>3597</v>
      </c>
    </row>
    <row r="2767" spans="2:6">
      <c r="B2767" s="286">
        <v>42751.610034721998</v>
      </c>
      <c r="C2767" s="287">
        <v>200</v>
      </c>
      <c r="D2767" s="162">
        <f t="shared" si="43"/>
        <v>10</v>
      </c>
      <c r="E2767" s="287">
        <v>190</v>
      </c>
      <c r="F2767" s="288" t="s">
        <v>2135</v>
      </c>
    </row>
    <row r="2768" spans="2:6">
      <c r="B2768" s="286">
        <v>42751.615694444001</v>
      </c>
      <c r="C2768" s="287">
        <v>500</v>
      </c>
      <c r="D2768" s="162">
        <f t="shared" si="43"/>
        <v>24.75</v>
      </c>
      <c r="E2768" s="287">
        <v>475.25</v>
      </c>
      <c r="F2768" s="288" t="s">
        <v>3598</v>
      </c>
    </row>
    <row r="2769" spans="2:6">
      <c r="B2769" s="286">
        <v>42751.617847221998</v>
      </c>
      <c r="C2769" s="287">
        <v>1500</v>
      </c>
      <c r="D2769" s="162">
        <f t="shared" si="43"/>
        <v>105</v>
      </c>
      <c r="E2769" s="287">
        <v>1395</v>
      </c>
      <c r="F2769" s="288" t="s">
        <v>3599</v>
      </c>
    </row>
    <row r="2770" spans="2:6">
      <c r="B2770" s="286">
        <v>42751.619837963</v>
      </c>
      <c r="C2770" s="287">
        <v>400</v>
      </c>
      <c r="D2770" s="162">
        <f t="shared" si="43"/>
        <v>28</v>
      </c>
      <c r="E2770" s="287">
        <v>372</v>
      </c>
      <c r="F2770" s="288" t="s">
        <v>3600</v>
      </c>
    </row>
    <row r="2771" spans="2:6">
      <c r="B2771" s="286">
        <v>42751.621643519</v>
      </c>
      <c r="C2771" s="287">
        <v>50</v>
      </c>
      <c r="D2771" s="162">
        <f t="shared" si="43"/>
        <v>3.5</v>
      </c>
      <c r="E2771" s="287">
        <v>46.5</v>
      </c>
      <c r="F2771" s="288" t="s">
        <v>1497</v>
      </c>
    </row>
    <row r="2772" spans="2:6">
      <c r="B2772" s="286">
        <v>42751.632754630002</v>
      </c>
      <c r="C2772" s="287">
        <v>50</v>
      </c>
      <c r="D2772" s="162">
        <f t="shared" si="43"/>
        <v>2.5</v>
      </c>
      <c r="E2772" s="287">
        <v>47.5</v>
      </c>
      <c r="F2772" s="288" t="s">
        <v>3601</v>
      </c>
    </row>
    <row r="2773" spans="2:6">
      <c r="B2773" s="286">
        <v>42751.664537037002</v>
      </c>
      <c r="C2773" s="287">
        <v>100</v>
      </c>
      <c r="D2773" s="162">
        <f t="shared" si="43"/>
        <v>5</v>
      </c>
      <c r="E2773" s="287">
        <v>95</v>
      </c>
      <c r="F2773" s="288" t="s">
        <v>3602</v>
      </c>
    </row>
    <row r="2774" spans="2:6">
      <c r="B2774" s="286">
        <v>42751.698206018998</v>
      </c>
      <c r="C2774" s="287">
        <v>400</v>
      </c>
      <c r="D2774" s="162">
        <f t="shared" si="43"/>
        <v>20</v>
      </c>
      <c r="E2774" s="287">
        <v>380</v>
      </c>
      <c r="F2774" s="288" t="s">
        <v>3603</v>
      </c>
    </row>
    <row r="2775" spans="2:6">
      <c r="B2775" s="286">
        <v>42751.708344906998</v>
      </c>
      <c r="C2775" s="287">
        <v>100</v>
      </c>
      <c r="D2775" s="162">
        <f t="shared" si="43"/>
        <v>5</v>
      </c>
      <c r="E2775" s="287">
        <v>95</v>
      </c>
      <c r="F2775" s="288" t="s">
        <v>3604</v>
      </c>
    </row>
    <row r="2776" spans="2:6">
      <c r="B2776" s="286">
        <v>42751.710891203998</v>
      </c>
      <c r="C2776" s="287">
        <v>45</v>
      </c>
      <c r="D2776" s="162">
        <f t="shared" si="43"/>
        <v>2.25</v>
      </c>
      <c r="E2776" s="287">
        <v>42.75</v>
      </c>
      <c r="F2776" s="288" t="s">
        <v>3605</v>
      </c>
    </row>
    <row r="2777" spans="2:6">
      <c r="B2777" s="286">
        <v>42751.713576388996</v>
      </c>
      <c r="C2777" s="287">
        <v>400</v>
      </c>
      <c r="D2777" s="162">
        <f t="shared" si="43"/>
        <v>19.800000000000011</v>
      </c>
      <c r="E2777" s="287">
        <v>380.2</v>
      </c>
      <c r="F2777" s="288" t="s">
        <v>3052</v>
      </c>
    </row>
    <row r="2778" spans="2:6">
      <c r="B2778" s="286">
        <v>42751.749884258999</v>
      </c>
      <c r="C2778" s="287">
        <v>100</v>
      </c>
      <c r="D2778" s="162">
        <f t="shared" si="43"/>
        <v>5</v>
      </c>
      <c r="E2778" s="287">
        <v>95</v>
      </c>
      <c r="F2778" s="288" t="s">
        <v>3606</v>
      </c>
    </row>
    <row r="2779" spans="2:6">
      <c r="B2779" s="286">
        <v>42751.750300926004</v>
      </c>
      <c r="C2779" s="287">
        <v>10</v>
      </c>
      <c r="D2779" s="162">
        <f t="shared" si="43"/>
        <v>0.5</v>
      </c>
      <c r="E2779" s="287">
        <v>9.5</v>
      </c>
      <c r="F2779" s="288" t="s">
        <v>2416</v>
      </c>
    </row>
    <row r="2780" spans="2:6">
      <c r="B2780" s="286">
        <v>42751.752106480999</v>
      </c>
      <c r="C2780" s="287">
        <v>50</v>
      </c>
      <c r="D2780" s="162">
        <f t="shared" si="43"/>
        <v>2.5</v>
      </c>
      <c r="E2780" s="287">
        <v>47.5</v>
      </c>
      <c r="F2780" s="288" t="s">
        <v>3607</v>
      </c>
    </row>
    <row r="2781" spans="2:6">
      <c r="B2781" s="286">
        <v>42751.754062499997</v>
      </c>
      <c r="C2781" s="287">
        <v>50</v>
      </c>
      <c r="D2781" s="162">
        <f t="shared" si="43"/>
        <v>2.5</v>
      </c>
      <c r="E2781" s="287">
        <v>47.5</v>
      </c>
      <c r="F2781" s="288" t="s">
        <v>3607</v>
      </c>
    </row>
    <row r="2782" spans="2:6">
      <c r="B2782" s="286">
        <v>42751.760219907002</v>
      </c>
      <c r="C2782" s="287">
        <v>50</v>
      </c>
      <c r="D2782" s="162">
        <f t="shared" si="43"/>
        <v>2.5</v>
      </c>
      <c r="E2782" s="287">
        <v>47.5</v>
      </c>
      <c r="F2782" s="288" t="s">
        <v>2416</v>
      </c>
    </row>
    <row r="2783" spans="2:6">
      <c r="B2783" s="286">
        <v>42751.774479166997</v>
      </c>
      <c r="C2783" s="287">
        <v>1800</v>
      </c>
      <c r="D2783" s="162">
        <f t="shared" si="43"/>
        <v>90</v>
      </c>
      <c r="E2783" s="287">
        <v>1710</v>
      </c>
      <c r="F2783" s="288" t="s">
        <v>1958</v>
      </c>
    </row>
    <row r="2784" spans="2:6">
      <c r="B2784" s="286">
        <v>42751.786354167001</v>
      </c>
      <c r="C2784" s="287">
        <v>100</v>
      </c>
      <c r="D2784" s="162">
        <f t="shared" si="43"/>
        <v>4.9500000000000028</v>
      </c>
      <c r="E2784" s="287">
        <v>95.05</v>
      </c>
      <c r="F2784" s="288" t="s">
        <v>2185</v>
      </c>
    </row>
    <row r="2785" spans="2:6">
      <c r="B2785" s="286">
        <v>42751.814548611001</v>
      </c>
      <c r="C2785" s="287">
        <v>15</v>
      </c>
      <c r="D2785" s="162">
        <f t="shared" si="43"/>
        <v>0.74000000000000021</v>
      </c>
      <c r="E2785" s="287">
        <v>14.26</v>
      </c>
      <c r="F2785" s="288" t="s">
        <v>3608</v>
      </c>
    </row>
    <row r="2786" spans="2:6">
      <c r="B2786" s="286">
        <v>42751.814664352001</v>
      </c>
      <c r="C2786" s="287">
        <v>100</v>
      </c>
      <c r="D2786" s="162">
        <f t="shared" si="43"/>
        <v>5</v>
      </c>
      <c r="E2786" s="287">
        <v>95</v>
      </c>
      <c r="F2786" s="288" t="s">
        <v>3061</v>
      </c>
    </row>
    <row r="2787" spans="2:6">
      <c r="B2787" s="286">
        <v>42751.815300925999</v>
      </c>
      <c r="C2787" s="287">
        <v>50</v>
      </c>
      <c r="D2787" s="162">
        <f t="shared" si="43"/>
        <v>2.5</v>
      </c>
      <c r="E2787" s="287">
        <v>47.5</v>
      </c>
      <c r="F2787" s="288" t="s">
        <v>1931</v>
      </c>
    </row>
    <row r="2788" spans="2:6">
      <c r="B2788" s="286">
        <v>42751.866122685002</v>
      </c>
      <c r="C2788" s="287">
        <v>100</v>
      </c>
      <c r="D2788" s="162">
        <f t="shared" si="43"/>
        <v>7</v>
      </c>
      <c r="E2788" s="287">
        <v>93</v>
      </c>
      <c r="F2788" s="288" t="s">
        <v>3609</v>
      </c>
    </row>
    <row r="2789" spans="2:6">
      <c r="B2789" s="286">
        <v>42751.882708333003</v>
      </c>
      <c r="C2789" s="287">
        <v>50</v>
      </c>
      <c r="D2789" s="162">
        <f t="shared" si="43"/>
        <v>2.4799999999999969</v>
      </c>
      <c r="E2789" s="287">
        <v>47.52</v>
      </c>
      <c r="F2789" s="288" t="s">
        <v>3610</v>
      </c>
    </row>
    <row r="2790" spans="2:6">
      <c r="B2790" s="286">
        <v>42751.913182869997</v>
      </c>
      <c r="C2790" s="287">
        <v>500</v>
      </c>
      <c r="D2790" s="162">
        <f t="shared" si="43"/>
        <v>25</v>
      </c>
      <c r="E2790" s="287">
        <v>475</v>
      </c>
      <c r="F2790" s="288" t="s">
        <v>1901</v>
      </c>
    </row>
    <row r="2791" spans="2:6">
      <c r="B2791" s="286">
        <v>42751.939687500002</v>
      </c>
      <c r="C2791" s="287">
        <v>50</v>
      </c>
      <c r="D2791" s="162">
        <f t="shared" si="43"/>
        <v>2.4799999999999969</v>
      </c>
      <c r="E2791" s="287">
        <v>47.52</v>
      </c>
      <c r="F2791" s="288" t="s">
        <v>3611</v>
      </c>
    </row>
    <row r="2792" spans="2:6">
      <c r="B2792" s="286">
        <v>42751.940439815</v>
      </c>
      <c r="C2792" s="287">
        <v>50</v>
      </c>
      <c r="D2792" s="162">
        <f t="shared" si="43"/>
        <v>2.4799999999999969</v>
      </c>
      <c r="E2792" s="287">
        <v>47.52</v>
      </c>
      <c r="F2792" s="288" t="s">
        <v>3611</v>
      </c>
    </row>
    <row r="2793" spans="2:6">
      <c r="B2793" s="286">
        <v>42751.940879629998</v>
      </c>
      <c r="C2793" s="287">
        <v>50</v>
      </c>
      <c r="D2793" s="162">
        <f t="shared" si="43"/>
        <v>2.4799999999999969</v>
      </c>
      <c r="E2793" s="287">
        <v>47.52</v>
      </c>
      <c r="F2793" s="288" t="s">
        <v>3611</v>
      </c>
    </row>
    <row r="2794" spans="2:6">
      <c r="B2794" s="286">
        <v>42751.941168981</v>
      </c>
      <c r="C2794" s="287">
        <v>50</v>
      </c>
      <c r="D2794" s="162">
        <f t="shared" si="43"/>
        <v>2.4799999999999969</v>
      </c>
      <c r="E2794" s="287">
        <v>47.52</v>
      </c>
      <c r="F2794" s="288" t="s">
        <v>3611</v>
      </c>
    </row>
    <row r="2795" spans="2:6">
      <c r="B2795" s="286">
        <v>42751.941631943999</v>
      </c>
      <c r="C2795" s="287">
        <v>50</v>
      </c>
      <c r="D2795" s="162">
        <f t="shared" si="43"/>
        <v>2.4799999999999969</v>
      </c>
      <c r="E2795" s="287">
        <v>47.52</v>
      </c>
      <c r="F2795" s="288" t="s">
        <v>3611</v>
      </c>
    </row>
    <row r="2796" spans="2:6">
      <c r="B2796" s="286">
        <v>42751.956886574</v>
      </c>
      <c r="C2796" s="287">
        <v>150</v>
      </c>
      <c r="D2796" s="162">
        <f t="shared" si="43"/>
        <v>7.5</v>
      </c>
      <c r="E2796" s="287">
        <v>142.5</v>
      </c>
      <c r="F2796" s="288" t="s">
        <v>2893</v>
      </c>
    </row>
    <row r="2797" spans="2:6">
      <c r="B2797" s="286">
        <v>42752.008356480997</v>
      </c>
      <c r="C2797" s="287">
        <v>50</v>
      </c>
      <c r="D2797" s="162">
        <f t="shared" si="43"/>
        <v>2.5</v>
      </c>
      <c r="E2797" s="287">
        <v>47.5</v>
      </c>
      <c r="F2797" s="288" t="s">
        <v>3612</v>
      </c>
    </row>
    <row r="2798" spans="2:6">
      <c r="B2798" s="286">
        <v>42752.014768519002</v>
      </c>
      <c r="C2798" s="287">
        <v>50</v>
      </c>
      <c r="D2798" s="162">
        <f t="shared" si="43"/>
        <v>2.5</v>
      </c>
      <c r="E2798" s="287">
        <v>47.5</v>
      </c>
      <c r="F2798" s="288" t="s">
        <v>3613</v>
      </c>
    </row>
    <row r="2799" spans="2:6">
      <c r="B2799" s="286">
        <v>42752.02505787</v>
      </c>
      <c r="C2799" s="287">
        <v>50</v>
      </c>
      <c r="D2799" s="162">
        <f t="shared" si="43"/>
        <v>2.5</v>
      </c>
      <c r="E2799" s="287">
        <v>47.5</v>
      </c>
      <c r="F2799" s="288" t="s">
        <v>3614</v>
      </c>
    </row>
    <row r="2800" spans="2:6">
      <c r="B2800" s="286">
        <v>42752.036412037</v>
      </c>
      <c r="C2800" s="287">
        <v>50</v>
      </c>
      <c r="D2800" s="162">
        <f t="shared" si="43"/>
        <v>2.5</v>
      </c>
      <c r="E2800" s="287">
        <v>47.5</v>
      </c>
      <c r="F2800" s="288" t="s">
        <v>2808</v>
      </c>
    </row>
    <row r="2801" spans="2:6">
      <c r="B2801" s="286">
        <v>42752.043726852004</v>
      </c>
      <c r="C2801" s="287">
        <v>50</v>
      </c>
      <c r="D2801" s="162">
        <f t="shared" si="43"/>
        <v>2.5</v>
      </c>
      <c r="E2801" s="287">
        <v>47.5</v>
      </c>
      <c r="F2801" s="288" t="s">
        <v>3568</v>
      </c>
    </row>
    <row r="2802" spans="2:6">
      <c r="B2802" s="286">
        <v>42752.060543981002</v>
      </c>
      <c r="C2802" s="287">
        <v>50</v>
      </c>
      <c r="D2802" s="162">
        <f t="shared" si="43"/>
        <v>2.4799999999999969</v>
      </c>
      <c r="E2802" s="287">
        <v>47.52</v>
      </c>
      <c r="F2802" s="288" t="s">
        <v>3615</v>
      </c>
    </row>
    <row r="2803" spans="2:6">
      <c r="B2803" s="286">
        <v>42752.062337962998</v>
      </c>
      <c r="C2803" s="287">
        <v>50</v>
      </c>
      <c r="D2803" s="162">
        <f t="shared" si="43"/>
        <v>3.5</v>
      </c>
      <c r="E2803" s="287">
        <v>46.5</v>
      </c>
      <c r="F2803" s="288" t="s">
        <v>3616</v>
      </c>
    </row>
    <row r="2804" spans="2:6">
      <c r="B2804" s="286">
        <v>42752.130219906998</v>
      </c>
      <c r="C2804" s="287">
        <v>1000</v>
      </c>
      <c r="D2804" s="162">
        <f t="shared" si="43"/>
        <v>49.5</v>
      </c>
      <c r="E2804" s="287">
        <v>950.5</v>
      </c>
      <c r="F2804" s="288" t="s">
        <v>3617</v>
      </c>
    </row>
    <row r="2805" spans="2:6">
      <c r="B2805" s="286">
        <v>42752.323935184999</v>
      </c>
      <c r="C2805" s="287">
        <v>50</v>
      </c>
      <c r="D2805" s="162">
        <f t="shared" si="43"/>
        <v>2.4799999999999969</v>
      </c>
      <c r="E2805" s="287">
        <v>47.52</v>
      </c>
      <c r="F2805" s="288" t="s">
        <v>1876</v>
      </c>
    </row>
    <row r="2806" spans="2:6">
      <c r="B2806" s="286">
        <v>42752.328587962998</v>
      </c>
      <c r="C2806" s="287">
        <v>100</v>
      </c>
      <c r="D2806" s="162">
        <f t="shared" si="43"/>
        <v>5</v>
      </c>
      <c r="E2806" s="287">
        <v>95</v>
      </c>
      <c r="F2806" s="288" t="s">
        <v>3618</v>
      </c>
    </row>
    <row r="2807" spans="2:6">
      <c r="B2807" s="286">
        <v>42752.328935185004</v>
      </c>
      <c r="C2807" s="287">
        <v>1000</v>
      </c>
      <c r="D2807" s="162">
        <f t="shared" si="43"/>
        <v>50</v>
      </c>
      <c r="E2807" s="287">
        <v>950</v>
      </c>
      <c r="F2807" s="288" t="s">
        <v>3619</v>
      </c>
    </row>
    <row r="2808" spans="2:6">
      <c r="B2808" s="286">
        <v>42752.362789352002</v>
      </c>
      <c r="C2808" s="287">
        <v>100</v>
      </c>
      <c r="D2808" s="162">
        <f t="shared" si="43"/>
        <v>5</v>
      </c>
      <c r="E2808" s="287">
        <v>95</v>
      </c>
      <c r="F2808" s="288" t="s">
        <v>3620</v>
      </c>
    </row>
    <row r="2809" spans="2:6">
      <c r="B2809" s="286">
        <v>42752.363946758996</v>
      </c>
      <c r="C2809" s="287">
        <v>50</v>
      </c>
      <c r="D2809" s="162">
        <f t="shared" si="43"/>
        <v>2.5</v>
      </c>
      <c r="E2809" s="287">
        <v>47.5</v>
      </c>
      <c r="F2809" s="288" t="s">
        <v>3621</v>
      </c>
    </row>
    <row r="2810" spans="2:6">
      <c r="B2810" s="286">
        <v>42752.366921296001</v>
      </c>
      <c r="C2810" s="287">
        <v>50</v>
      </c>
      <c r="D2810" s="162">
        <f t="shared" si="43"/>
        <v>2.5</v>
      </c>
      <c r="E2810" s="287">
        <v>47.5</v>
      </c>
      <c r="F2810" s="288" t="s">
        <v>3622</v>
      </c>
    </row>
    <row r="2811" spans="2:6">
      <c r="B2811" s="286">
        <v>42752.389583333003</v>
      </c>
      <c r="C2811" s="287">
        <v>50</v>
      </c>
      <c r="D2811" s="162">
        <f t="shared" si="43"/>
        <v>2.4799999999999969</v>
      </c>
      <c r="E2811" s="287">
        <v>47.52</v>
      </c>
      <c r="F2811" s="288" t="s">
        <v>3623</v>
      </c>
    </row>
    <row r="2812" spans="2:6">
      <c r="B2812" s="286">
        <v>42752.393611111002</v>
      </c>
      <c r="C2812" s="287">
        <v>50</v>
      </c>
      <c r="D2812" s="162">
        <f t="shared" si="43"/>
        <v>2.5</v>
      </c>
      <c r="E2812" s="287">
        <v>47.5</v>
      </c>
      <c r="F2812" s="288" t="s">
        <v>3624</v>
      </c>
    </row>
    <row r="2813" spans="2:6">
      <c r="B2813" s="286">
        <v>42752.395127315001</v>
      </c>
      <c r="C2813" s="287">
        <v>50</v>
      </c>
      <c r="D2813" s="162">
        <f t="shared" si="43"/>
        <v>2.5</v>
      </c>
      <c r="E2813" s="287">
        <v>47.5</v>
      </c>
      <c r="F2813" s="288" t="s">
        <v>3625</v>
      </c>
    </row>
    <row r="2814" spans="2:6">
      <c r="B2814" s="286">
        <v>42752.395740740998</v>
      </c>
      <c r="C2814" s="287">
        <v>50</v>
      </c>
      <c r="D2814" s="162">
        <f t="shared" si="43"/>
        <v>2.5</v>
      </c>
      <c r="E2814" s="287">
        <v>47.5</v>
      </c>
      <c r="F2814" s="288" t="s">
        <v>3626</v>
      </c>
    </row>
    <row r="2815" spans="2:6">
      <c r="B2815" s="286">
        <v>42752.400567129996</v>
      </c>
      <c r="C2815" s="287">
        <v>50</v>
      </c>
      <c r="D2815" s="162">
        <f t="shared" si="43"/>
        <v>2.5</v>
      </c>
      <c r="E2815" s="287">
        <v>47.5</v>
      </c>
      <c r="F2815" s="288" t="s">
        <v>3627</v>
      </c>
    </row>
    <row r="2816" spans="2:6">
      <c r="B2816" s="286">
        <v>42752.401712963001</v>
      </c>
      <c r="C2816" s="287">
        <v>50</v>
      </c>
      <c r="D2816" s="162">
        <f t="shared" si="43"/>
        <v>2.5</v>
      </c>
      <c r="E2816" s="287">
        <v>47.5</v>
      </c>
      <c r="F2816" s="288" t="s">
        <v>3628</v>
      </c>
    </row>
    <row r="2817" spans="2:6">
      <c r="B2817" s="286">
        <v>42752.406666666997</v>
      </c>
      <c r="C2817" s="287">
        <v>50</v>
      </c>
      <c r="D2817" s="162">
        <f t="shared" si="43"/>
        <v>2.5</v>
      </c>
      <c r="E2817" s="287">
        <v>47.5</v>
      </c>
      <c r="F2817" s="288" t="s">
        <v>3629</v>
      </c>
    </row>
    <row r="2818" spans="2:6">
      <c r="B2818" s="286">
        <v>42752.407986111</v>
      </c>
      <c r="C2818" s="287">
        <v>50</v>
      </c>
      <c r="D2818" s="162">
        <f t="shared" si="43"/>
        <v>2.4799999999999969</v>
      </c>
      <c r="E2818" s="287">
        <v>47.52</v>
      </c>
      <c r="F2818" s="288" t="s">
        <v>2901</v>
      </c>
    </row>
    <row r="2819" spans="2:6">
      <c r="B2819" s="286">
        <v>42752.414884259</v>
      </c>
      <c r="C2819" s="287">
        <v>50</v>
      </c>
      <c r="D2819" s="162">
        <f t="shared" si="43"/>
        <v>2.5</v>
      </c>
      <c r="E2819" s="287">
        <v>47.5</v>
      </c>
      <c r="F2819" s="288" t="s">
        <v>3630</v>
      </c>
    </row>
    <row r="2820" spans="2:6">
      <c r="B2820" s="286">
        <v>42752.417303241004</v>
      </c>
      <c r="C2820" s="287">
        <v>100</v>
      </c>
      <c r="D2820" s="162">
        <f t="shared" si="43"/>
        <v>5</v>
      </c>
      <c r="E2820" s="287">
        <v>95</v>
      </c>
      <c r="F2820" s="288" t="s">
        <v>2852</v>
      </c>
    </row>
    <row r="2821" spans="2:6">
      <c r="B2821" s="286">
        <v>42752.418518519</v>
      </c>
      <c r="C2821" s="287">
        <v>200</v>
      </c>
      <c r="D2821" s="162">
        <f t="shared" si="43"/>
        <v>9.9000000000000057</v>
      </c>
      <c r="E2821" s="287">
        <v>190.1</v>
      </c>
      <c r="F2821" s="288" t="s">
        <v>3631</v>
      </c>
    </row>
    <row r="2822" spans="2:6">
      <c r="B2822" s="286">
        <v>42752.422557869999</v>
      </c>
      <c r="C2822" s="287">
        <v>50</v>
      </c>
      <c r="D2822" s="162">
        <f t="shared" ref="D2822:D2885" si="44">SUM(C2822-E2822)</f>
        <v>2.5</v>
      </c>
      <c r="E2822" s="287">
        <v>47.5</v>
      </c>
      <c r="F2822" s="288" t="s">
        <v>3632</v>
      </c>
    </row>
    <row r="2823" spans="2:6">
      <c r="B2823" s="286">
        <v>42752.428622685002</v>
      </c>
      <c r="C2823" s="287">
        <v>1500</v>
      </c>
      <c r="D2823" s="162">
        <f t="shared" si="44"/>
        <v>75</v>
      </c>
      <c r="E2823" s="287">
        <v>1425</v>
      </c>
      <c r="F2823" s="288" t="s">
        <v>3633</v>
      </c>
    </row>
    <row r="2824" spans="2:6">
      <c r="B2824" s="286">
        <v>42752.431817129996</v>
      </c>
      <c r="C2824" s="287">
        <v>50</v>
      </c>
      <c r="D2824" s="162">
        <f t="shared" si="44"/>
        <v>2.5</v>
      </c>
      <c r="E2824" s="287">
        <v>47.5</v>
      </c>
      <c r="F2824" s="288" t="s">
        <v>2961</v>
      </c>
    </row>
    <row r="2825" spans="2:6">
      <c r="B2825" s="286">
        <v>42752.435555556003</v>
      </c>
      <c r="C2825" s="287">
        <v>50</v>
      </c>
      <c r="D2825" s="162">
        <f t="shared" si="44"/>
        <v>2.5</v>
      </c>
      <c r="E2825" s="287">
        <v>47.5</v>
      </c>
      <c r="F2825" s="288" t="s">
        <v>3634</v>
      </c>
    </row>
    <row r="2826" spans="2:6">
      <c r="B2826" s="286">
        <v>42752.443194444</v>
      </c>
      <c r="C2826" s="287">
        <v>10</v>
      </c>
      <c r="D2826" s="162">
        <f t="shared" si="44"/>
        <v>0.5</v>
      </c>
      <c r="E2826" s="287">
        <v>9.5</v>
      </c>
      <c r="F2826" s="288" t="s">
        <v>1945</v>
      </c>
    </row>
    <row r="2827" spans="2:6">
      <c r="B2827" s="286">
        <v>42752.445694444003</v>
      </c>
      <c r="C2827" s="287">
        <v>50</v>
      </c>
      <c r="D2827" s="162">
        <f t="shared" si="44"/>
        <v>2.4799999999999969</v>
      </c>
      <c r="E2827" s="287">
        <v>47.52</v>
      </c>
      <c r="F2827" s="288" t="s">
        <v>3635</v>
      </c>
    </row>
    <row r="2828" spans="2:6">
      <c r="B2828" s="286">
        <v>42752.445787037002</v>
      </c>
      <c r="C2828" s="287">
        <v>50</v>
      </c>
      <c r="D2828" s="162">
        <f t="shared" si="44"/>
        <v>2.5</v>
      </c>
      <c r="E2828" s="287">
        <v>47.5</v>
      </c>
      <c r="F2828" s="288" t="s">
        <v>3548</v>
      </c>
    </row>
    <row r="2829" spans="2:6">
      <c r="B2829" s="286">
        <v>42752.457557870002</v>
      </c>
      <c r="C2829" s="287">
        <v>50</v>
      </c>
      <c r="D2829" s="162">
        <f t="shared" si="44"/>
        <v>2.5</v>
      </c>
      <c r="E2829" s="287">
        <v>47.5</v>
      </c>
      <c r="F2829" s="288" t="s">
        <v>3636</v>
      </c>
    </row>
    <row r="2830" spans="2:6">
      <c r="B2830" s="286">
        <v>42752.457581019</v>
      </c>
      <c r="C2830" s="287">
        <v>195</v>
      </c>
      <c r="D2830" s="162">
        <f t="shared" si="44"/>
        <v>13.650000000000006</v>
      </c>
      <c r="E2830" s="287">
        <v>181.35</v>
      </c>
      <c r="F2830" s="288" t="s">
        <v>1791</v>
      </c>
    </row>
    <row r="2831" spans="2:6">
      <c r="B2831" s="286">
        <v>42752.457685185</v>
      </c>
      <c r="C2831" s="287">
        <v>50</v>
      </c>
      <c r="D2831" s="162">
        <f t="shared" si="44"/>
        <v>2.4799999999999969</v>
      </c>
      <c r="E2831" s="287">
        <v>47.52</v>
      </c>
      <c r="F2831" s="288" t="s">
        <v>2602</v>
      </c>
    </row>
    <row r="2832" spans="2:6">
      <c r="B2832" s="286">
        <v>42752.457893519</v>
      </c>
      <c r="C2832" s="287">
        <v>50</v>
      </c>
      <c r="D2832" s="162">
        <f t="shared" si="44"/>
        <v>2.5</v>
      </c>
      <c r="E2832" s="287">
        <v>47.5</v>
      </c>
      <c r="F2832" s="288" t="s">
        <v>3637</v>
      </c>
    </row>
    <row r="2833" spans="2:6">
      <c r="B2833" s="286">
        <v>42752.458449074002</v>
      </c>
      <c r="C2833" s="287">
        <v>100</v>
      </c>
      <c r="D2833" s="162">
        <f t="shared" si="44"/>
        <v>5</v>
      </c>
      <c r="E2833" s="287">
        <v>95</v>
      </c>
      <c r="F2833" s="288" t="s">
        <v>3527</v>
      </c>
    </row>
    <row r="2834" spans="2:6">
      <c r="B2834" s="286">
        <v>42752.458773147999</v>
      </c>
      <c r="C2834" s="287">
        <v>200</v>
      </c>
      <c r="D2834" s="162">
        <f t="shared" si="44"/>
        <v>9.9000000000000057</v>
      </c>
      <c r="E2834" s="287">
        <v>190.1</v>
      </c>
      <c r="F2834" s="288" t="s">
        <v>2057</v>
      </c>
    </row>
    <row r="2835" spans="2:6">
      <c r="B2835" s="286">
        <v>42752.458877315003</v>
      </c>
      <c r="C2835" s="287">
        <v>150</v>
      </c>
      <c r="D2835" s="162">
        <f t="shared" si="44"/>
        <v>7.4300000000000068</v>
      </c>
      <c r="E2835" s="287">
        <v>142.57</v>
      </c>
      <c r="F2835" s="288" t="s">
        <v>3638</v>
      </c>
    </row>
    <row r="2836" spans="2:6">
      <c r="B2836" s="286">
        <v>42752.459016203997</v>
      </c>
      <c r="C2836" s="287">
        <v>20</v>
      </c>
      <c r="D2836" s="162">
        <f t="shared" si="44"/>
        <v>1</v>
      </c>
      <c r="E2836" s="287">
        <v>19</v>
      </c>
      <c r="F2836" s="288" t="s">
        <v>3639</v>
      </c>
    </row>
    <row r="2837" spans="2:6">
      <c r="B2837" s="286">
        <v>42752.459120369997</v>
      </c>
      <c r="C2837" s="287">
        <v>100</v>
      </c>
      <c r="D2837" s="162">
        <f t="shared" si="44"/>
        <v>5</v>
      </c>
      <c r="E2837" s="287">
        <v>95</v>
      </c>
      <c r="F2837" s="288" t="s">
        <v>3640</v>
      </c>
    </row>
    <row r="2838" spans="2:6">
      <c r="B2838" s="286">
        <v>42752.459479167002</v>
      </c>
      <c r="C2838" s="287">
        <v>500</v>
      </c>
      <c r="D2838" s="162">
        <f t="shared" si="44"/>
        <v>35</v>
      </c>
      <c r="E2838" s="287">
        <v>465</v>
      </c>
      <c r="F2838" s="288" t="s">
        <v>3641</v>
      </c>
    </row>
    <row r="2839" spans="2:6">
      <c r="B2839" s="286">
        <v>42752.459525462997</v>
      </c>
      <c r="C2839" s="287">
        <v>50</v>
      </c>
      <c r="D2839" s="162">
        <f t="shared" si="44"/>
        <v>2.4799999999999969</v>
      </c>
      <c r="E2839" s="287">
        <v>47.52</v>
      </c>
      <c r="F2839" s="288" t="s">
        <v>3425</v>
      </c>
    </row>
    <row r="2840" spans="2:6">
      <c r="B2840" s="286">
        <v>42752.459560185001</v>
      </c>
      <c r="C2840" s="287">
        <v>100</v>
      </c>
      <c r="D2840" s="162">
        <f t="shared" si="44"/>
        <v>4.9500000000000028</v>
      </c>
      <c r="E2840" s="287">
        <v>95.05</v>
      </c>
      <c r="F2840" s="288" t="s">
        <v>3571</v>
      </c>
    </row>
    <row r="2841" spans="2:6">
      <c r="B2841" s="286">
        <v>42752.463252314999</v>
      </c>
      <c r="C2841" s="287">
        <v>50</v>
      </c>
      <c r="D2841" s="162">
        <f t="shared" si="44"/>
        <v>2.4799999999999969</v>
      </c>
      <c r="E2841" s="287">
        <v>47.52</v>
      </c>
      <c r="F2841" s="288" t="s">
        <v>3587</v>
      </c>
    </row>
    <row r="2842" spans="2:6">
      <c r="B2842" s="286">
        <v>42752.464097222</v>
      </c>
      <c r="C2842" s="287">
        <v>200</v>
      </c>
      <c r="D2842" s="162">
        <f t="shared" si="44"/>
        <v>10</v>
      </c>
      <c r="E2842" s="287">
        <v>190</v>
      </c>
      <c r="F2842" s="288" t="s">
        <v>3642</v>
      </c>
    </row>
    <row r="2843" spans="2:6">
      <c r="B2843" s="286">
        <v>42752.465671295999</v>
      </c>
      <c r="C2843" s="287">
        <v>50</v>
      </c>
      <c r="D2843" s="162">
        <f t="shared" si="44"/>
        <v>2.5</v>
      </c>
      <c r="E2843" s="287">
        <v>47.5</v>
      </c>
      <c r="F2843" s="288" t="s">
        <v>3643</v>
      </c>
    </row>
    <row r="2844" spans="2:6">
      <c r="B2844" s="286">
        <v>42752.468449073996</v>
      </c>
      <c r="C2844" s="287">
        <v>500</v>
      </c>
      <c r="D2844" s="162">
        <f t="shared" si="44"/>
        <v>25</v>
      </c>
      <c r="E2844" s="287">
        <v>475</v>
      </c>
      <c r="F2844" s="288" t="s">
        <v>2110</v>
      </c>
    </row>
    <row r="2845" spans="2:6">
      <c r="B2845" s="286">
        <v>42752.474687499998</v>
      </c>
      <c r="C2845" s="287">
        <v>2000</v>
      </c>
      <c r="D2845" s="162">
        <f t="shared" si="44"/>
        <v>100</v>
      </c>
      <c r="E2845" s="287">
        <v>1900</v>
      </c>
      <c r="F2845" s="288" t="s">
        <v>3644</v>
      </c>
    </row>
    <row r="2846" spans="2:6">
      <c r="B2846" s="286">
        <v>42752.480347222001</v>
      </c>
      <c r="C2846" s="287">
        <v>50</v>
      </c>
      <c r="D2846" s="162">
        <f t="shared" si="44"/>
        <v>2.5</v>
      </c>
      <c r="E2846" s="287">
        <v>47.5</v>
      </c>
      <c r="F2846" s="288" t="s">
        <v>3645</v>
      </c>
    </row>
    <row r="2847" spans="2:6">
      <c r="B2847" s="286">
        <v>42752.485613425997</v>
      </c>
      <c r="C2847" s="287">
        <v>1000</v>
      </c>
      <c r="D2847" s="162">
        <f t="shared" si="44"/>
        <v>50</v>
      </c>
      <c r="E2847" s="287">
        <v>950</v>
      </c>
      <c r="F2847" s="288" t="s">
        <v>3646</v>
      </c>
    </row>
    <row r="2848" spans="2:6">
      <c r="B2848" s="286">
        <v>42752.488032407004</v>
      </c>
      <c r="C2848" s="287">
        <v>1800</v>
      </c>
      <c r="D2848" s="162">
        <f t="shared" si="44"/>
        <v>90</v>
      </c>
      <c r="E2848" s="287">
        <v>1710</v>
      </c>
      <c r="F2848" s="288" t="s">
        <v>3646</v>
      </c>
    </row>
    <row r="2849" spans="2:6">
      <c r="B2849" s="286">
        <v>42752.489884258997</v>
      </c>
      <c r="C2849" s="287">
        <v>3000</v>
      </c>
      <c r="D2849" s="162">
        <f t="shared" si="44"/>
        <v>150</v>
      </c>
      <c r="E2849" s="287">
        <v>2850</v>
      </c>
      <c r="F2849" s="288" t="s">
        <v>3646</v>
      </c>
    </row>
    <row r="2850" spans="2:6">
      <c r="B2850" s="286">
        <v>42752.491307869997</v>
      </c>
      <c r="C2850" s="287">
        <v>100</v>
      </c>
      <c r="D2850" s="162">
        <f t="shared" si="44"/>
        <v>5</v>
      </c>
      <c r="E2850" s="287">
        <v>95</v>
      </c>
      <c r="F2850" s="288" t="s">
        <v>3647</v>
      </c>
    </row>
    <row r="2851" spans="2:6">
      <c r="B2851" s="286">
        <v>42752.492013889001</v>
      </c>
      <c r="C2851" s="287">
        <v>3000</v>
      </c>
      <c r="D2851" s="162">
        <f t="shared" si="44"/>
        <v>150</v>
      </c>
      <c r="E2851" s="287">
        <v>2850</v>
      </c>
      <c r="F2851" s="288" t="s">
        <v>3646</v>
      </c>
    </row>
    <row r="2852" spans="2:6">
      <c r="B2852" s="286">
        <v>42752.498877315003</v>
      </c>
      <c r="C2852" s="287">
        <v>1000</v>
      </c>
      <c r="D2852" s="162">
        <f t="shared" si="44"/>
        <v>50</v>
      </c>
      <c r="E2852" s="287">
        <v>950</v>
      </c>
      <c r="F2852" s="288" t="s">
        <v>2860</v>
      </c>
    </row>
    <row r="2853" spans="2:6">
      <c r="B2853" s="286">
        <v>42752.499398148</v>
      </c>
      <c r="C2853" s="287">
        <v>50</v>
      </c>
      <c r="D2853" s="162">
        <f t="shared" si="44"/>
        <v>2.5</v>
      </c>
      <c r="E2853" s="287">
        <v>47.5</v>
      </c>
      <c r="F2853" s="288" t="s">
        <v>3648</v>
      </c>
    </row>
    <row r="2854" spans="2:6">
      <c r="B2854" s="286">
        <v>42752.503761574</v>
      </c>
      <c r="C2854" s="287">
        <v>50</v>
      </c>
      <c r="D2854" s="162">
        <f t="shared" si="44"/>
        <v>2.5</v>
      </c>
      <c r="E2854" s="287">
        <v>47.5</v>
      </c>
      <c r="F2854" s="288" t="s">
        <v>1649</v>
      </c>
    </row>
    <row r="2855" spans="2:6">
      <c r="B2855" s="286">
        <v>42752.504351852003</v>
      </c>
      <c r="C2855" s="287">
        <v>50</v>
      </c>
      <c r="D2855" s="162">
        <f t="shared" si="44"/>
        <v>2.5</v>
      </c>
      <c r="E2855" s="287">
        <v>47.5</v>
      </c>
      <c r="F2855" s="288" t="s">
        <v>3649</v>
      </c>
    </row>
    <row r="2856" spans="2:6">
      <c r="B2856" s="286">
        <v>42752.504467592997</v>
      </c>
      <c r="C2856" s="287">
        <v>50</v>
      </c>
      <c r="D2856" s="162">
        <f t="shared" si="44"/>
        <v>2.5</v>
      </c>
      <c r="E2856" s="287">
        <v>47.5</v>
      </c>
      <c r="F2856" s="288" t="s">
        <v>3650</v>
      </c>
    </row>
    <row r="2857" spans="2:6">
      <c r="B2857" s="286">
        <v>42752.512939815002</v>
      </c>
      <c r="C2857" s="287">
        <v>50</v>
      </c>
      <c r="D2857" s="162">
        <f t="shared" si="44"/>
        <v>2.5</v>
      </c>
      <c r="E2857" s="287">
        <v>47.5</v>
      </c>
      <c r="F2857" s="288" t="s">
        <v>3458</v>
      </c>
    </row>
    <row r="2858" spans="2:6">
      <c r="B2858" s="286">
        <v>42752.514027778001</v>
      </c>
      <c r="C2858" s="287">
        <v>150</v>
      </c>
      <c r="D2858" s="162">
        <f t="shared" si="44"/>
        <v>7.5</v>
      </c>
      <c r="E2858" s="287">
        <v>142.5</v>
      </c>
      <c r="F2858" s="288" t="s">
        <v>1351</v>
      </c>
    </row>
    <row r="2859" spans="2:6">
      <c r="B2859" s="286">
        <v>42752.515925926004</v>
      </c>
      <c r="C2859" s="287">
        <v>50</v>
      </c>
      <c r="D2859" s="162">
        <f t="shared" si="44"/>
        <v>2.5</v>
      </c>
      <c r="E2859" s="287">
        <v>47.5</v>
      </c>
      <c r="F2859" s="288" t="s">
        <v>3651</v>
      </c>
    </row>
    <row r="2860" spans="2:6">
      <c r="B2860" s="286">
        <v>42752.517812500002</v>
      </c>
      <c r="C2860" s="287">
        <v>50</v>
      </c>
      <c r="D2860" s="162">
        <f t="shared" si="44"/>
        <v>2.5</v>
      </c>
      <c r="E2860" s="287">
        <v>47.5</v>
      </c>
      <c r="F2860" s="288" t="s">
        <v>3652</v>
      </c>
    </row>
    <row r="2861" spans="2:6">
      <c r="B2861" s="286">
        <v>42752.520543981002</v>
      </c>
      <c r="C2861" s="287">
        <v>100</v>
      </c>
      <c r="D2861" s="162">
        <f t="shared" si="44"/>
        <v>5</v>
      </c>
      <c r="E2861" s="287">
        <v>95</v>
      </c>
      <c r="F2861" s="288" t="s">
        <v>3653</v>
      </c>
    </row>
    <row r="2862" spans="2:6">
      <c r="B2862" s="286">
        <v>42752.520902778</v>
      </c>
      <c r="C2862" s="287">
        <v>11</v>
      </c>
      <c r="D2862" s="162">
        <f t="shared" si="44"/>
        <v>0.55000000000000071</v>
      </c>
      <c r="E2862" s="287">
        <v>10.45</v>
      </c>
      <c r="F2862" s="288" t="s">
        <v>3654</v>
      </c>
    </row>
    <row r="2863" spans="2:6">
      <c r="B2863" s="286">
        <v>42752.525196759001</v>
      </c>
      <c r="C2863" s="287">
        <v>50</v>
      </c>
      <c r="D2863" s="162">
        <f t="shared" si="44"/>
        <v>2.5</v>
      </c>
      <c r="E2863" s="287">
        <v>47.5</v>
      </c>
      <c r="F2863" s="288" t="s">
        <v>3655</v>
      </c>
    </row>
    <row r="2864" spans="2:6">
      <c r="B2864" s="286">
        <v>42752.525879629997</v>
      </c>
      <c r="C2864" s="287">
        <v>50</v>
      </c>
      <c r="D2864" s="162">
        <f t="shared" si="44"/>
        <v>2.5</v>
      </c>
      <c r="E2864" s="287">
        <v>47.5</v>
      </c>
      <c r="F2864" s="288" t="s">
        <v>3656</v>
      </c>
    </row>
    <row r="2865" spans="2:6">
      <c r="B2865" s="286">
        <v>42752.529027778</v>
      </c>
      <c r="C2865" s="287">
        <v>50</v>
      </c>
      <c r="D2865" s="162">
        <f t="shared" si="44"/>
        <v>2.4799999999999969</v>
      </c>
      <c r="E2865" s="287">
        <v>47.52</v>
      </c>
      <c r="F2865" s="288" t="s">
        <v>3657</v>
      </c>
    </row>
    <row r="2866" spans="2:6">
      <c r="B2866" s="286">
        <v>42752.530347221997</v>
      </c>
      <c r="C2866" s="287">
        <v>100</v>
      </c>
      <c r="D2866" s="162">
        <f t="shared" si="44"/>
        <v>5</v>
      </c>
      <c r="E2866" s="287">
        <v>95</v>
      </c>
      <c r="F2866" s="288" t="s">
        <v>3168</v>
      </c>
    </row>
    <row r="2867" spans="2:6">
      <c r="B2867" s="286">
        <v>42752.536655092998</v>
      </c>
      <c r="C2867" s="287">
        <v>50</v>
      </c>
      <c r="D2867" s="162">
        <f t="shared" si="44"/>
        <v>2.5</v>
      </c>
      <c r="E2867" s="287">
        <v>47.5</v>
      </c>
      <c r="F2867" s="288" t="s">
        <v>3658</v>
      </c>
    </row>
    <row r="2868" spans="2:6">
      <c r="B2868" s="286">
        <v>42752.539710648001</v>
      </c>
      <c r="C2868" s="287">
        <v>50</v>
      </c>
      <c r="D2868" s="162">
        <f t="shared" si="44"/>
        <v>2.4799999999999969</v>
      </c>
      <c r="E2868" s="287">
        <v>47.52</v>
      </c>
      <c r="F2868" s="288" t="s">
        <v>3659</v>
      </c>
    </row>
    <row r="2869" spans="2:6">
      <c r="B2869" s="286">
        <v>42752.546134258999</v>
      </c>
      <c r="C2869" s="287">
        <v>50</v>
      </c>
      <c r="D2869" s="162">
        <f t="shared" si="44"/>
        <v>2.5</v>
      </c>
      <c r="E2869" s="287">
        <v>47.5</v>
      </c>
      <c r="F2869" s="288" t="s">
        <v>3654</v>
      </c>
    </row>
    <row r="2870" spans="2:6">
      <c r="B2870" s="286">
        <v>42752.554571758999</v>
      </c>
      <c r="C2870" s="287">
        <v>50</v>
      </c>
      <c r="D2870" s="162">
        <f t="shared" si="44"/>
        <v>2.5</v>
      </c>
      <c r="E2870" s="287">
        <v>47.5</v>
      </c>
      <c r="F2870" s="288" t="s">
        <v>3660</v>
      </c>
    </row>
    <row r="2871" spans="2:6">
      <c r="B2871" s="286">
        <v>42752.562523148001</v>
      </c>
      <c r="C2871" s="287">
        <v>50</v>
      </c>
      <c r="D2871" s="162">
        <f t="shared" si="44"/>
        <v>2.5</v>
      </c>
      <c r="E2871" s="287">
        <v>47.5</v>
      </c>
      <c r="F2871" s="288" t="s">
        <v>2797</v>
      </c>
    </row>
    <row r="2872" spans="2:6">
      <c r="B2872" s="286">
        <v>42752.594513889002</v>
      </c>
      <c r="C2872" s="287">
        <v>50</v>
      </c>
      <c r="D2872" s="162">
        <f t="shared" si="44"/>
        <v>2.4799999999999969</v>
      </c>
      <c r="E2872" s="287">
        <v>47.52</v>
      </c>
      <c r="F2872" s="288" t="s">
        <v>3661</v>
      </c>
    </row>
    <row r="2873" spans="2:6">
      <c r="B2873" s="286">
        <v>42752.610405093001</v>
      </c>
      <c r="C2873" s="287">
        <v>50</v>
      </c>
      <c r="D2873" s="162">
        <f t="shared" si="44"/>
        <v>2.5</v>
      </c>
      <c r="E2873" s="287">
        <v>47.5</v>
      </c>
      <c r="F2873" s="288" t="s">
        <v>3662</v>
      </c>
    </row>
    <row r="2874" spans="2:6">
      <c r="B2874" s="286">
        <v>42752.617592593</v>
      </c>
      <c r="C2874" s="287">
        <v>50</v>
      </c>
      <c r="D2874" s="162">
        <f t="shared" si="44"/>
        <v>2.4799999999999969</v>
      </c>
      <c r="E2874" s="287">
        <v>47.52</v>
      </c>
      <c r="F2874" s="288" t="s">
        <v>3663</v>
      </c>
    </row>
    <row r="2875" spans="2:6">
      <c r="B2875" s="286">
        <v>42752.627754629997</v>
      </c>
      <c r="C2875" s="287">
        <v>50</v>
      </c>
      <c r="D2875" s="162">
        <f t="shared" si="44"/>
        <v>2.5</v>
      </c>
      <c r="E2875" s="287">
        <v>47.5</v>
      </c>
      <c r="F2875" s="288" t="s">
        <v>3664</v>
      </c>
    </row>
    <row r="2876" spans="2:6">
      <c r="B2876" s="286">
        <v>42752.628738425999</v>
      </c>
      <c r="C2876" s="287">
        <v>50</v>
      </c>
      <c r="D2876" s="162">
        <f t="shared" si="44"/>
        <v>2.4799999999999969</v>
      </c>
      <c r="E2876" s="287">
        <v>47.52</v>
      </c>
      <c r="F2876" s="288" t="s">
        <v>3665</v>
      </c>
    </row>
    <row r="2877" spans="2:6">
      <c r="B2877" s="286">
        <v>42752.632557869998</v>
      </c>
      <c r="C2877" s="287">
        <v>50</v>
      </c>
      <c r="D2877" s="162">
        <f t="shared" si="44"/>
        <v>2.4799999999999969</v>
      </c>
      <c r="E2877" s="287">
        <v>47.52</v>
      </c>
      <c r="F2877" s="288" t="s">
        <v>2218</v>
      </c>
    </row>
    <row r="2878" spans="2:6">
      <c r="B2878" s="286">
        <v>42752.637060184999</v>
      </c>
      <c r="C2878" s="287">
        <v>50</v>
      </c>
      <c r="D2878" s="162">
        <f t="shared" si="44"/>
        <v>2.5</v>
      </c>
      <c r="E2878" s="287">
        <v>47.5</v>
      </c>
      <c r="F2878" s="288" t="s">
        <v>3666</v>
      </c>
    </row>
    <row r="2879" spans="2:6">
      <c r="B2879" s="286">
        <v>42752.638622685001</v>
      </c>
      <c r="C2879" s="287">
        <v>50</v>
      </c>
      <c r="D2879" s="162">
        <f t="shared" si="44"/>
        <v>2.5</v>
      </c>
      <c r="E2879" s="287">
        <v>47.5</v>
      </c>
      <c r="F2879" s="288" t="s">
        <v>3667</v>
      </c>
    </row>
    <row r="2880" spans="2:6">
      <c r="B2880" s="286">
        <v>42752.645324074001</v>
      </c>
      <c r="C2880" s="287">
        <v>50</v>
      </c>
      <c r="D2880" s="162">
        <f t="shared" si="44"/>
        <v>2.5</v>
      </c>
      <c r="E2880" s="287">
        <v>47.5</v>
      </c>
      <c r="F2880" s="288" t="s">
        <v>3668</v>
      </c>
    </row>
    <row r="2881" spans="2:6">
      <c r="B2881" s="286">
        <v>42752.646064815002</v>
      </c>
      <c r="C2881" s="287">
        <v>50</v>
      </c>
      <c r="D2881" s="162">
        <f t="shared" si="44"/>
        <v>2.5</v>
      </c>
      <c r="E2881" s="287">
        <v>47.5</v>
      </c>
      <c r="F2881" s="288" t="s">
        <v>3669</v>
      </c>
    </row>
    <row r="2882" spans="2:6">
      <c r="B2882" s="286">
        <v>42752.647835648</v>
      </c>
      <c r="C2882" s="287">
        <v>200</v>
      </c>
      <c r="D2882" s="162">
        <f t="shared" si="44"/>
        <v>10</v>
      </c>
      <c r="E2882" s="287">
        <v>190</v>
      </c>
      <c r="F2882" s="288" t="s">
        <v>3670</v>
      </c>
    </row>
    <row r="2883" spans="2:6">
      <c r="B2883" s="286">
        <v>42752.651041666999</v>
      </c>
      <c r="C2883" s="287">
        <v>50</v>
      </c>
      <c r="D2883" s="162">
        <f t="shared" si="44"/>
        <v>2.5</v>
      </c>
      <c r="E2883" s="287">
        <v>47.5</v>
      </c>
      <c r="F2883" s="288" t="s">
        <v>3671</v>
      </c>
    </row>
    <row r="2884" spans="2:6">
      <c r="B2884" s="286">
        <v>42752.653599537</v>
      </c>
      <c r="C2884" s="287">
        <v>50</v>
      </c>
      <c r="D2884" s="162">
        <f t="shared" si="44"/>
        <v>2.4799999999999969</v>
      </c>
      <c r="E2884" s="287">
        <v>47.52</v>
      </c>
      <c r="F2884" s="288" t="s">
        <v>3672</v>
      </c>
    </row>
    <row r="2885" spans="2:6">
      <c r="B2885" s="286">
        <v>42752.667615740997</v>
      </c>
      <c r="C2885" s="287">
        <v>75</v>
      </c>
      <c r="D2885" s="162">
        <f t="shared" si="44"/>
        <v>5.25</v>
      </c>
      <c r="E2885" s="287">
        <v>69.75</v>
      </c>
      <c r="F2885" s="288" t="s">
        <v>3673</v>
      </c>
    </row>
    <row r="2886" spans="2:6">
      <c r="B2886" s="286">
        <v>42752.669120370003</v>
      </c>
      <c r="C2886" s="287">
        <v>150</v>
      </c>
      <c r="D2886" s="162">
        <f t="shared" ref="D2886:D2949" si="45">SUM(C2886-E2886)</f>
        <v>7.5</v>
      </c>
      <c r="E2886" s="287">
        <v>142.5</v>
      </c>
      <c r="F2886" s="288" t="s">
        <v>3546</v>
      </c>
    </row>
    <row r="2887" spans="2:6">
      <c r="B2887" s="286">
        <v>42752.674976852002</v>
      </c>
      <c r="C2887" s="287">
        <v>500</v>
      </c>
      <c r="D2887" s="162">
        <f t="shared" si="45"/>
        <v>25</v>
      </c>
      <c r="E2887" s="287">
        <v>475</v>
      </c>
      <c r="F2887" s="288" t="s">
        <v>3674</v>
      </c>
    </row>
    <row r="2888" spans="2:6">
      <c r="B2888" s="286">
        <v>42752.678090278001</v>
      </c>
      <c r="C2888" s="287">
        <v>50</v>
      </c>
      <c r="D2888" s="162">
        <f t="shared" si="45"/>
        <v>2.5</v>
      </c>
      <c r="E2888" s="287">
        <v>47.5</v>
      </c>
      <c r="F2888" s="288" t="s">
        <v>3675</v>
      </c>
    </row>
    <row r="2889" spans="2:6">
      <c r="B2889" s="286">
        <v>42752.679490741</v>
      </c>
      <c r="C2889" s="287">
        <v>50</v>
      </c>
      <c r="D2889" s="162">
        <f t="shared" si="45"/>
        <v>2.4799999999999969</v>
      </c>
      <c r="E2889" s="287">
        <v>47.52</v>
      </c>
      <c r="F2889" s="288" t="s">
        <v>3537</v>
      </c>
    </row>
    <row r="2890" spans="2:6">
      <c r="B2890" s="286">
        <v>42752.694374999999</v>
      </c>
      <c r="C2890" s="287">
        <v>50</v>
      </c>
      <c r="D2890" s="162">
        <f t="shared" si="45"/>
        <v>2.5</v>
      </c>
      <c r="E2890" s="287">
        <v>47.5</v>
      </c>
      <c r="F2890" s="288" t="s">
        <v>3676</v>
      </c>
    </row>
    <row r="2891" spans="2:6">
      <c r="B2891" s="286">
        <v>42752.707604167001</v>
      </c>
      <c r="C2891" s="287">
        <v>50</v>
      </c>
      <c r="D2891" s="162">
        <f t="shared" si="45"/>
        <v>2.5</v>
      </c>
      <c r="E2891" s="287">
        <v>47.5</v>
      </c>
      <c r="F2891" s="288" t="s">
        <v>3183</v>
      </c>
    </row>
    <row r="2892" spans="2:6">
      <c r="B2892" s="286">
        <v>42752.709328703997</v>
      </c>
      <c r="C2892" s="287">
        <v>50</v>
      </c>
      <c r="D2892" s="162">
        <f t="shared" si="45"/>
        <v>2.4799999999999969</v>
      </c>
      <c r="E2892" s="287">
        <v>47.52</v>
      </c>
      <c r="F2892" s="288" t="s">
        <v>3677</v>
      </c>
    </row>
    <row r="2893" spans="2:6">
      <c r="B2893" s="286">
        <v>42752.715914351997</v>
      </c>
      <c r="C2893" s="287">
        <v>50</v>
      </c>
      <c r="D2893" s="162">
        <f t="shared" si="45"/>
        <v>2.5</v>
      </c>
      <c r="E2893" s="287">
        <v>47.5</v>
      </c>
      <c r="F2893" s="288" t="s">
        <v>3678</v>
      </c>
    </row>
    <row r="2894" spans="2:6">
      <c r="B2894" s="286">
        <v>42752.727118055998</v>
      </c>
      <c r="C2894" s="287">
        <v>500</v>
      </c>
      <c r="D2894" s="162">
        <f t="shared" si="45"/>
        <v>25</v>
      </c>
      <c r="E2894" s="287">
        <v>475</v>
      </c>
      <c r="F2894" s="288" t="s">
        <v>3679</v>
      </c>
    </row>
    <row r="2895" spans="2:6">
      <c r="B2895" s="286">
        <v>42752.730868056002</v>
      </c>
      <c r="C2895" s="287">
        <v>50</v>
      </c>
      <c r="D2895" s="162">
        <f t="shared" si="45"/>
        <v>2.5</v>
      </c>
      <c r="E2895" s="287">
        <v>47.5</v>
      </c>
      <c r="F2895" s="288" t="s">
        <v>3680</v>
      </c>
    </row>
    <row r="2896" spans="2:6">
      <c r="B2896" s="286">
        <v>42752.732314815003</v>
      </c>
      <c r="C2896" s="287">
        <v>150</v>
      </c>
      <c r="D2896" s="162">
        <f t="shared" si="45"/>
        <v>7.5</v>
      </c>
      <c r="E2896" s="287">
        <v>142.5</v>
      </c>
      <c r="F2896" s="288" t="s">
        <v>3681</v>
      </c>
    </row>
    <row r="2897" spans="2:6">
      <c r="B2897" s="286">
        <v>42752.737557870001</v>
      </c>
      <c r="C2897" s="287">
        <v>50</v>
      </c>
      <c r="D2897" s="162">
        <f t="shared" si="45"/>
        <v>2.4799999999999969</v>
      </c>
      <c r="E2897" s="287">
        <v>47.52</v>
      </c>
      <c r="F2897" s="288" t="s">
        <v>3610</v>
      </c>
    </row>
    <row r="2898" spans="2:6">
      <c r="B2898" s="286">
        <v>42752.743946759001</v>
      </c>
      <c r="C2898" s="287">
        <v>50</v>
      </c>
      <c r="D2898" s="162">
        <f t="shared" si="45"/>
        <v>2.5</v>
      </c>
      <c r="E2898" s="287">
        <v>47.5</v>
      </c>
      <c r="F2898" s="288" t="s">
        <v>3430</v>
      </c>
    </row>
    <row r="2899" spans="2:6">
      <c r="B2899" s="286">
        <v>42752.746782406997</v>
      </c>
      <c r="C2899" s="287">
        <v>20</v>
      </c>
      <c r="D2899" s="162">
        <f t="shared" si="45"/>
        <v>1</v>
      </c>
      <c r="E2899" s="287">
        <v>19</v>
      </c>
      <c r="F2899" s="288" t="s">
        <v>3682</v>
      </c>
    </row>
    <row r="2900" spans="2:6">
      <c r="B2900" s="286">
        <v>42752.750439814998</v>
      </c>
      <c r="C2900" s="287">
        <v>50</v>
      </c>
      <c r="D2900" s="162">
        <f t="shared" si="45"/>
        <v>2.4799999999999969</v>
      </c>
      <c r="E2900" s="287">
        <v>47.52</v>
      </c>
      <c r="F2900" s="288" t="s">
        <v>3683</v>
      </c>
    </row>
    <row r="2901" spans="2:6">
      <c r="B2901" s="286">
        <v>42752.751481480998</v>
      </c>
      <c r="C2901" s="287">
        <v>50</v>
      </c>
      <c r="D2901" s="162">
        <f t="shared" si="45"/>
        <v>2.4799999999999969</v>
      </c>
      <c r="E2901" s="287">
        <v>47.52</v>
      </c>
      <c r="F2901" s="288" t="s">
        <v>3684</v>
      </c>
    </row>
    <row r="2902" spans="2:6">
      <c r="B2902" s="286">
        <v>42752.754282406997</v>
      </c>
      <c r="C2902" s="287">
        <v>50</v>
      </c>
      <c r="D2902" s="162">
        <f t="shared" si="45"/>
        <v>2.5</v>
      </c>
      <c r="E2902" s="287">
        <v>47.5</v>
      </c>
      <c r="F2902" s="288" t="s">
        <v>1604</v>
      </c>
    </row>
    <row r="2903" spans="2:6">
      <c r="B2903" s="286">
        <v>42752.764259258998</v>
      </c>
      <c r="C2903" s="287">
        <v>50</v>
      </c>
      <c r="D2903" s="162">
        <f t="shared" si="45"/>
        <v>2.5</v>
      </c>
      <c r="E2903" s="287">
        <v>47.5</v>
      </c>
      <c r="F2903" s="288" t="s">
        <v>3685</v>
      </c>
    </row>
    <row r="2904" spans="2:6">
      <c r="B2904" s="286">
        <v>42752.765879630002</v>
      </c>
      <c r="C2904" s="287">
        <v>100</v>
      </c>
      <c r="D2904" s="162">
        <f t="shared" si="45"/>
        <v>5</v>
      </c>
      <c r="E2904" s="287">
        <v>95</v>
      </c>
      <c r="F2904" s="288" t="s">
        <v>3686</v>
      </c>
    </row>
    <row r="2905" spans="2:6">
      <c r="B2905" s="286">
        <v>42752.772673610998</v>
      </c>
      <c r="C2905" s="287">
        <v>100</v>
      </c>
      <c r="D2905" s="162">
        <f t="shared" si="45"/>
        <v>7</v>
      </c>
      <c r="E2905" s="287">
        <v>93</v>
      </c>
      <c r="F2905" s="288" t="s">
        <v>3687</v>
      </c>
    </row>
    <row r="2906" spans="2:6">
      <c r="B2906" s="286">
        <v>42752.776273148003</v>
      </c>
      <c r="C2906" s="287">
        <v>50</v>
      </c>
      <c r="D2906" s="162">
        <f t="shared" si="45"/>
        <v>3.5</v>
      </c>
      <c r="E2906" s="287">
        <v>46.5</v>
      </c>
      <c r="F2906" s="288" t="s">
        <v>3688</v>
      </c>
    </row>
    <row r="2907" spans="2:6">
      <c r="B2907" s="286">
        <v>42752.784201388997</v>
      </c>
      <c r="C2907" s="287">
        <v>100</v>
      </c>
      <c r="D2907" s="162">
        <f t="shared" si="45"/>
        <v>7</v>
      </c>
      <c r="E2907" s="287">
        <v>93</v>
      </c>
      <c r="F2907" s="288" t="s">
        <v>3689</v>
      </c>
    </row>
    <row r="2908" spans="2:6">
      <c r="B2908" s="286">
        <v>42752.791909722</v>
      </c>
      <c r="C2908" s="287">
        <v>30</v>
      </c>
      <c r="D2908" s="162">
        <f t="shared" si="45"/>
        <v>1.5</v>
      </c>
      <c r="E2908" s="287">
        <v>28.5</v>
      </c>
      <c r="F2908" s="288" t="s">
        <v>1909</v>
      </c>
    </row>
    <row r="2909" spans="2:6">
      <c r="B2909" s="286">
        <v>42752.796064814996</v>
      </c>
      <c r="C2909" s="287">
        <v>50</v>
      </c>
      <c r="D2909" s="162">
        <f t="shared" si="45"/>
        <v>2.5</v>
      </c>
      <c r="E2909" s="287">
        <v>47.5</v>
      </c>
      <c r="F2909" s="288" t="s">
        <v>2716</v>
      </c>
    </row>
    <row r="2910" spans="2:6">
      <c r="B2910" s="286">
        <v>42752.796145833003</v>
      </c>
      <c r="C2910" s="287">
        <v>50</v>
      </c>
      <c r="D2910" s="162">
        <f t="shared" si="45"/>
        <v>2.4799999999999969</v>
      </c>
      <c r="E2910" s="287">
        <v>47.52</v>
      </c>
      <c r="F2910" s="288" t="s">
        <v>3534</v>
      </c>
    </row>
    <row r="2911" spans="2:6">
      <c r="B2911" s="286">
        <v>42752.798877314999</v>
      </c>
      <c r="C2911" s="287">
        <v>50</v>
      </c>
      <c r="D2911" s="162">
        <f t="shared" si="45"/>
        <v>2.5</v>
      </c>
      <c r="E2911" s="287">
        <v>47.5</v>
      </c>
      <c r="F2911" s="288" t="s">
        <v>3218</v>
      </c>
    </row>
    <row r="2912" spans="2:6">
      <c r="B2912" s="286">
        <v>42752.800162036998</v>
      </c>
      <c r="C2912" s="287">
        <v>1</v>
      </c>
      <c r="D2912" s="162">
        <f t="shared" si="45"/>
        <v>5.0000000000000044E-2</v>
      </c>
      <c r="E2912" s="287">
        <v>0.95</v>
      </c>
      <c r="F2912" s="288" t="s">
        <v>3000</v>
      </c>
    </row>
    <row r="2913" spans="2:6">
      <c r="B2913" s="286">
        <v>42752.805370369999</v>
      </c>
      <c r="C2913" s="287">
        <v>75</v>
      </c>
      <c r="D2913" s="162">
        <f t="shared" si="45"/>
        <v>5.25</v>
      </c>
      <c r="E2913" s="287">
        <v>69.75</v>
      </c>
      <c r="F2913" s="288" t="s">
        <v>3690</v>
      </c>
    </row>
    <row r="2914" spans="2:6">
      <c r="B2914" s="286">
        <v>42752.808020832999</v>
      </c>
      <c r="C2914" s="287">
        <v>50</v>
      </c>
      <c r="D2914" s="162">
        <f t="shared" si="45"/>
        <v>2.5</v>
      </c>
      <c r="E2914" s="287">
        <v>47.5</v>
      </c>
      <c r="F2914" s="288" t="s">
        <v>3691</v>
      </c>
    </row>
    <row r="2915" spans="2:6">
      <c r="B2915" s="286">
        <v>42752.814016204</v>
      </c>
      <c r="C2915" s="287">
        <v>50</v>
      </c>
      <c r="D2915" s="162">
        <f t="shared" si="45"/>
        <v>2.4799999999999969</v>
      </c>
      <c r="E2915" s="287">
        <v>47.52</v>
      </c>
      <c r="F2915" s="288" t="s">
        <v>3692</v>
      </c>
    </row>
    <row r="2916" spans="2:6">
      <c r="B2916" s="286">
        <v>42752.819942130001</v>
      </c>
      <c r="C2916" s="287">
        <v>50</v>
      </c>
      <c r="D2916" s="162">
        <f t="shared" si="45"/>
        <v>2.5</v>
      </c>
      <c r="E2916" s="287">
        <v>47.5</v>
      </c>
      <c r="F2916" s="288" t="s">
        <v>3497</v>
      </c>
    </row>
    <row r="2917" spans="2:6">
      <c r="B2917" s="286">
        <v>42752.821319444003</v>
      </c>
      <c r="C2917" s="287">
        <v>50</v>
      </c>
      <c r="D2917" s="162">
        <f t="shared" si="45"/>
        <v>2.5</v>
      </c>
      <c r="E2917" s="287">
        <v>47.5</v>
      </c>
      <c r="F2917" s="288" t="s">
        <v>3693</v>
      </c>
    </row>
    <row r="2918" spans="2:6">
      <c r="B2918" s="286">
        <v>42752.830856481</v>
      </c>
      <c r="C2918" s="287">
        <v>50</v>
      </c>
      <c r="D2918" s="162">
        <f t="shared" si="45"/>
        <v>2.5</v>
      </c>
      <c r="E2918" s="287">
        <v>47.5</v>
      </c>
      <c r="F2918" s="288" t="s">
        <v>3694</v>
      </c>
    </row>
    <row r="2919" spans="2:6">
      <c r="B2919" s="286">
        <v>42752.837233796003</v>
      </c>
      <c r="C2919" s="287">
        <v>100</v>
      </c>
      <c r="D2919" s="162">
        <f t="shared" si="45"/>
        <v>5</v>
      </c>
      <c r="E2919" s="287">
        <v>95</v>
      </c>
      <c r="F2919" s="288" t="s">
        <v>3695</v>
      </c>
    </row>
    <row r="2920" spans="2:6">
      <c r="B2920" s="286">
        <v>42752.841053240998</v>
      </c>
      <c r="C2920" s="287">
        <v>50</v>
      </c>
      <c r="D2920" s="162">
        <f t="shared" si="45"/>
        <v>2.5</v>
      </c>
      <c r="E2920" s="287">
        <v>47.5</v>
      </c>
      <c r="F2920" s="288" t="s">
        <v>3696</v>
      </c>
    </row>
    <row r="2921" spans="2:6">
      <c r="B2921" s="286">
        <v>42752.844178241001</v>
      </c>
      <c r="C2921" s="287">
        <v>300</v>
      </c>
      <c r="D2921" s="162">
        <f t="shared" si="45"/>
        <v>15</v>
      </c>
      <c r="E2921" s="287">
        <v>285</v>
      </c>
      <c r="F2921" s="288" t="s">
        <v>3697</v>
      </c>
    </row>
    <row r="2922" spans="2:6">
      <c r="B2922" s="286">
        <v>42752.849537037</v>
      </c>
      <c r="C2922" s="287">
        <v>500</v>
      </c>
      <c r="D2922" s="162">
        <f t="shared" si="45"/>
        <v>35</v>
      </c>
      <c r="E2922" s="287">
        <v>465</v>
      </c>
      <c r="F2922" s="288" t="s">
        <v>3698</v>
      </c>
    </row>
    <row r="2923" spans="2:6">
      <c r="B2923" s="286">
        <v>42752.851215278002</v>
      </c>
      <c r="C2923" s="287">
        <v>50</v>
      </c>
      <c r="D2923" s="162">
        <f t="shared" si="45"/>
        <v>2.4799999999999969</v>
      </c>
      <c r="E2923" s="287">
        <v>47.52</v>
      </c>
      <c r="F2923" s="288" t="s">
        <v>3699</v>
      </c>
    </row>
    <row r="2924" spans="2:6">
      <c r="B2924" s="286">
        <v>42752.851689814997</v>
      </c>
      <c r="C2924" s="287">
        <v>50</v>
      </c>
      <c r="D2924" s="162">
        <f t="shared" si="45"/>
        <v>2.5</v>
      </c>
      <c r="E2924" s="287">
        <v>47.5</v>
      </c>
      <c r="F2924" s="288" t="s">
        <v>3700</v>
      </c>
    </row>
    <row r="2925" spans="2:6">
      <c r="B2925" s="286">
        <v>42752.854513888997</v>
      </c>
      <c r="C2925" s="287">
        <v>500</v>
      </c>
      <c r="D2925" s="162">
        <f t="shared" si="45"/>
        <v>35</v>
      </c>
      <c r="E2925" s="287">
        <v>465</v>
      </c>
      <c r="F2925" s="288" t="s">
        <v>3450</v>
      </c>
    </row>
    <row r="2926" spans="2:6">
      <c r="B2926" s="286">
        <v>42752.857314815003</v>
      </c>
      <c r="C2926" s="287">
        <v>50</v>
      </c>
      <c r="D2926" s="162">
        <f t="shared" si="45"/>
        <v>2.5</v>
      </c>
      <c r="E2926" s="287">
        <v>47.5</v>
      </c>
      <c r="F2926" s="288" t="s">
        <v>3701</v>
      </c>
    </row>
    <row r="2927" spans="2:6">
      <c r="B2927" s="286">
        <v>42752.864374999997</v>
      </c>
      <c r="C2927" s="287">
        <v>50</v>
      </c>
      <c r="D2927" s="162">
        <f t="shared" si="45"/>
        <v>2.5</v>
      </c>
      <c r="E2927" s="287">
        <v>47.5</v>
      </c>
      <c r="F2927" s="288" t="s">
        <v>3702</v>
      </c>
    </row>
    <row r="2928" spans="2:6">
      <c r="B2928" s="286">
        <v>42752.865451389</v>
      </c>
      <c r="C2928" s="287">
        <v>50</v>
      </c>
      <c r="D2928" s="162">
        <f t="shared" si="45"/>
        <v>2.4799999999999969</v>
      </c>
      <c r="E2928" s="287">
        <v>47.52</v>
      </c>
      <c r="F2928" s="288" t="s">
        <v>3699</v>
      </c>
    </row>
    <row r="2929" spans="2:6">
      <c r="B2929" s="286">
        <v>42752.867094907</v>
      </c>
      <c r="C2929" s="287">
        <v>50</v>
      </c>
      <c r="D2929" s="162">
        <f t="shared" si="45"/>
        <v>2.5</v>
      </c>
      <c r="E2929" s="287">
        <v>47.5</v>
      </c>
      <c r="F2929" s="288" t="s">
        <v>3703</v>
      </c>
    </row>
    <row r="2930" spans="2:6">
      <c r="B2930" s="286">
        <v>42752.867685185003</v>
      </c>
      <c r="C2930" s="287">
        <v>30</v>
      </c>
      <c r="D2930" s="162">
        <f t="shared" si="45"/>
        <v>1.4899999999999984</v>
      </c>
      <c r="E2930" s="287">
        <v>28.51</v>
      </c>
      <c r="F2930" s="288" t="s">
        <v>3704</v>
      </c>
    </row>
    <row r="2931" spans="2:6">
      <c r="B2931" s="286">
        <v>42752.867777778003</v>
      </c>
      <c r="C2931" s="287">
        <v>100</v>
      </c>
      <c r="D2931" s="162">
        <f t="shared" si="45"/>
        <v>5</v>
      </c>
      <c r="E2931" s="287">
        <v>95</v>
      </c>
      <c r="F2931" s="288" t="s">
        <v>3056</v>
      </c>
    </row>
    <row r="2932" spans="2:6">
      <c r="B2932" s="286">
        <v>42752.875185185003</v>
      </c>
      <c r="C2932" s="287">
        <v>100</v>
      </c>
      <c r="D2932" s="162">
        <f t="shared" si="45"/>
        <v>5</v>
      </c>
      <c r="E2932" s="287">
        <v>95</v>
      </c>
      <c r="F2932" s="288" t="s">
        <v>3056</v>
      </c>
    </row>
    <row r="2933" spans="2:6">
      <c r="B2933" s="286">
        <v>42752.877037036997</v>
      </c>
      <c r="C2933" s="287">
        <v>50</v>
      </c>
      <c r="D2933" s="162">
        <f t="shared" si="45"/>
        <v>2.5</v>
      </c>
      <c r="E2933" s="287">
        <v>47.5</v>
      </c>
      <c r="F2933" s="288" t="s">
        <v>3705</v>
      </c>
    </row>
    <row r="2934" spans="2:6">
      <c r="B2934" s="286">
        <v>42752.877754629997</v>
      </c>
      <c r="C2934" s="287">
        <v>300</v>
      </c>
      <c r="D2934" s="162">
        <f t="shared" si="45"/>
        <v>15</v>
      </c>
      <c r="E2934" s="287">
        <v>285</v>
      </c>
      <c r="F2934" s="288" t="s">
        <v>3706</v>
      </c>
    </row>
    <row r="2935" spans="2:6">
      <c r="B2935" s="286">
        <v>42752.878680556001</v>
      </c>
      <c r="C2935" s="287">
        <v>50</v>
      </c>
      <c r="D2935" s="162">
        <f t="shared" si="45"/>
        <v>2.5</v>
      </c>
      <c r="E2935" s="287">
        <v>47.5</v>
      </c>
      <c r="F2935" s="288" t="s">
        <v>3100</v>
      </c>
    </row>
    <row r="2936" spans="2:6">
      <c r="B2936" s="286">
        <v>42752.882326389001</v>
      </c>
      <c r="C2936" s="287">
        <v>15</v>
      </c>
      <c r="D2936" s="162">
        <f t="shared" si="45"/>
        <v>0.75</v>
      </c>
      <c r="E2936" s="287">
        <v>14.25</v>
      </c>
      <c r="F2936" s="288" t="s">
        <v>3707</v>
      </c>
    </row>
    <row r="2937" spans="2:6">
      <c r="B2937" s="286">
        <v>42752.884143518997</v>
      </c>
      <c r="C2937" s="287">
        <v>50</v>
      </c>
      <c r="D2937" s="162">
        <f t="shared" si="45"/>
        <v>2.4799999999999969</v>
      </c>
      <c r="E2937" s="287">
        <v>47.52</v>
      </c>
      <c r="F2937" s="288" t="s">
        <v>3708</v>
      </c>
    </row>
    <row r="2938" spans="2:6">
      <c r="B2938" s="286">
        <v>42752.884467593001</v>
      </c>
      <c r="C2938" s="287">
        <v>50</v>
      </c>
      <c r="D2938" s="162">
        <f t="shared" si="45"/>
        <v>2.4799999999999969</v>
      </c>
      <c r="E2938" s="287">
        <v>47.52</v>
      </c>
      <c r="F2938" s="288" t="s">
        <v>3709</v>
      </c>
    </row>
    <row r="2939" spans="2:6">
      <c r="B2939" s="286">
        <v>42752.89</v>
      </c>
      <c r="C2939" s="287">
        <v>50</v>
      </c>
      <c r="D2939" s="162">
        <f t="shared" si="45"/>
        <v>2.4799999999999969</v>
      </c>
      <c r="E2939" s="287">
        <v>47.52</v>
      </c>
      <c r="F2939" s="288" t="s">
        <v>2677</v>
      </c>
    </row>
    <row r="2940" spans="2:6">
      <c r="B2940" s="286">
        <v>42752.890046296001</v>
      </c>
      <c r="C2940" s="287">
        <v>50</v>
      </c>
      <c r="D2940" s="162">
        <f t="shared" si="45"/>
        <v>2.5</v>
      </c>
      <c r="E2940" s="287">
        <v>47.5</v>
      </c>
      <c r="F2940" s="288" t="s">
        <v>2490</v>
      </c>
    </row>
    <row r="2941" spans="2:6">
      <c r="B2941" s="286">
        <v>42752.899861111</v>
      </c>
      <c r="C2941" s="287">
        <v>50</v>
      </c>
      <c r="D2941" s="162">
        <f t="shared" si="45"/>
        <v>2.4799999999999969</v>
      </c>
      <c r="E2941" s="287">
        <v>47.52</v>
      </c>
      <c r="F2941" s="288" t="s">
        <v>3710</v>
      </c>
    </row>
    <row r="2942" spans="2:6">
      <c r="B2942" s="286">
        <v>42752.900138889003</v>
      </c>
      <c r="C2942" s="287">
        <v>50</v>
      </c>
      <c r="D2942" s="162">
        <f t="shared" si="45"/>
        <v>2.5</v>
      </c>
      <c r="E2942" s="287">
        <v>47.5</v>
      </c>
      <c r="F2942" s="288" t="s">
        <v>3711</v>
      </c>
    </row>
    <row r="2943" spans="2:6">
      <c r="B2943" s="286">
        <v>42752.906006944002</v>
      </c>
      <c r="C2943" s="287">
        <v>50</v>
      </c>
      <c r="D2943" s="162">
        <f t="shared" si="45"/>
        <v>2.5</v>
      </c>
      <c r="E2943" s="287">
        <v>47.5</v>
      </c>
      <c r="F2943" s="288" t="s">
        <v>2022</v>
      </c>
    </row>
    <row r="2944" spans="2:6">
      <c r="B2944" s="286">
        <v>42752.917048611002</v>
      </c>
      <c r="C2944" s="287">
        <v>50</v>
      </c>
      <c r="D2944" s="162">
        <f t="shared" si="45"/>
        <v>2.5</v>
      </c>
      <c r="E2944" s="287">
        <v>47.5</v>
      </c>
      <c r="F2944" s="288" t="s">
        <v>3712</v>
      </c>
    </row>
    <row r="2945" spans="2:6">
      <c r="B2945" s="286">
        <v>42752.917754629998</v>
      </c>
      <c r="C2945" s="287">
        <v>50</v>
      </c>
      <c r="D2945" s="162">
        <f t="shared" si="45"/>
        <v>2.4799999999999969</v>
      </c>
      <c r="E2945" s="287">
        <v>47.52</v>
      </c>
      <c r="F2945" s="288" t="s">
        <v>3713</v>
      </c>
    </row>
    <row r="2946" spans="2:6">
      <c r="B2946" s="286">
        <v>42752.918993056002</v>
      </c>
      <c r="C2946" s="287">
        <v>50</v>
      </c>
      <c r="D2946" s="162">
        <f t="shared" si="45"/>
        <v>2.5</v>
      </c>
      <c r="E2946" s="287">
        <v>47.5</v>
      </c>
      <c r="F2946" s="288" t="s">
        <v>3712</v>
      </c>
    </row>
    <row r="2947" spans="2:6">
      <c r="B2947" s="286">
        <v>42752.922245369999</v>
      </c>
      <c r="C2947" s="287">
        <v>100</v>
      </c>
      <c r="D2947" s="162">
        <f t="shared" si="45"/>
        <v>5</v>
      </c>
      <c r="E2947" s="287">
        <v>95</v>
      </c>
      <c r="F2947" s="288" t="s">
        <v>3714</v>
      </c>
    </row>
    <row r="2948" spans="2:6">
      <c r="B2948" s="286">
        <v>42752.931145832998</v>
      </c>
      <c r="C2948" s="287">
        <v>50</v>
      </c>
      <c r="D2948" s="162">
        <f t="shared" si="45"/>
        <v>2.5</v>
      </c>
      <c r="E2948" s="287">
        <v>47.5</v>
      </c>
      <c r="F2948" s="288" t="s">
        <v>3715</v>
      </c>
    </row>
    <row r="2949" spans="2:6">
      <c r="B2949" s="286">
        <v>42752.937233796001</v>
      </c>
      <c r="C2949" s="287">
        <v>50</v>
      </c>
      <c r="D2949" s="162">
        <f t="shared" si="45"/>
        <v>2.5</v>
      </c>
      <c r="E2949" s="287">
        <v>47.5</v>
      </c>
      <c r="F2949" s="288" t="s">
        <v>3716</v>
      </c>
    </row>
    <row r="2950" spans="2:6">
      <c r="B2950" s="286">
        <v>42752.940034722</v>
      </c>
      <c r="C2950" s="287">
        <v>100</v>
      </c>
      <c r="D2950" s="162">
        <f t="shared" ref="D2950:D3013" si="46">SUM(C2950-E2950)</f>
        <v>4.9500000000000028</v>
      </c>
      <c r="E2950" s="287">
        <v>95.05</v>
      </c>
      <c r="F2950" s="288" t="s">
        <v>3717</v>
      </c>
    </row>
    <row r="2951" spans="2:6">
      <c r="B2951" s="286">
        <v>42752.941145833</v>
      </c>
      <c r="C2951" s="287">
        <v>100</v>
      </c>
      <c r="D2951" s="162">
        <f t="shared" si="46"/>
        <v>4.9500000000000028</v>
      </c>
      <c r="E2951" s="287">
        <v>95.05</v>
      </c>
      <c r="F2951" s="288" t="s">
        <v>3717</v>
      </c>
    </row>
    <row r="2952" spans="2:6">
      <c r="B2952" s="286">
        <v>42752.948020832999</v>
      </c>
      <c r="C2952" s="287">
        <v>100</v>
      </c>
      <c r="D2952" s="162">
        <f t="shared" si="46"/>
        <v>7</v>
      </c>
      <c r="E2952" s="287">
        <v>93</v>
      </c>
      <c r="F2952" s="288" t="s">
        <v>1465</v>
      </c>
    </row>
    <row r="2953" spans="2:6">
      <c r="B2953" s="286">
        <v>42752.953622685003</v>
      </c>
      <c r="C2953" s="287">
        <v>50</v>
      </c>
      <c r="D2953" s="162">
        <f t="shared" si="46"/>
        <v>2.5</v>
      </c>
      <c r="E2953" s="287">
        <v>47.5</v>
      </c>
      <c r="F2953" s="288" t="s">
        <v>3718</v>
      </c>
    </row>
    <row r="2954" spans="2:6">
      <c r="B2954" s="286">
        <v>42752.958472222002</v>
      </c>
      <c r="C2954" s="287">
        <v>50</v>
      </c>
      <c r="D2954" s="162">
        <f t="shared" si="46"/>
        <v>2.5</v>
      </c>
      <c r="E2954" s="287">
        <v>47.5</v>
      </c>
      <c r="F2954" s="288" t="s">
        <v>3719</v>
      </c>
    </row>
    <row r="2955" spans="2:6">
      <c r="B2955" s="286">
        <v>42752.972638888998</v>
      </c>
      <c r="C2955" s="287">
        <v>50</v>
      </c>
      <c r="D2955" s="162">
        <f t="shared" si="46"/>
        <v>2.4799999999999969</v>
      </c>
      <c r="E2955" s="287">
        <v>47.52</v>
      </c>
      <c r="F2955" s="288" t="s">
        <v>3720</v>
      </c>
    </row>
    <row r="2956" spans="2:6">
      <c r="B2956" s="286">
        <v>42752.976226851999</v>
      </c>
      <c r="C2956" s="287">
        <v>50</v>
      </c>
      <c r="D2956" s="162">
        <f t="shared" si="46"/>
        <v>2.4799999999999969</v>
      </c>
      <c r="E2956" s="287">
        <v>47.52</v>
      </c>
      <c r="F2956" s="288" t="s">
        <v>3721</v>
      </c>
    </row>
    <row r="2957" spans="2:6">
      <c r="B2957" s="286">
        <v>42752.976597221998</v>
      </c>
      <c r="C2957" s="287">
        <v>100</v>
      </c>
      <c r="D2957" s="162">
        <f t="shared" si="46"/>
        <v>4.9500000000000028</v>
      </c>
      <c r="E2957" s="287">
        <v>95.05</v>
      </c>
      <c r="F2957" s="288" t="s">
        <v>2850</v>
      </c>
    </row>
    <row r="2958" spans="2:6">
      <c r="B2958" s="286">
        <v>42752.982523147999</v>
      </c>
      <c r="C2958" s="287">
        <v>50</v>
      </c>
      <c r="D2958" s="162">
        <f t="shared" si="46"/>
        <v>2.5</v>
      </c>
      <c r="E2958" s="287">
        <v>47.5</v>
      </c>
      <c r="F2958" s="288" t="s">
        <v>3722</v>
      </c>
    </row>
    <row r="2959" spans="2:6">
      <c r="B2959" s="286">
        <v>42752.985694444003</v>
      </c>
      <c r="C2959" s="287">
        <v>100</v>
      </c>
      <c r="D2959" s="162">
        <f t="shared" si="46"/>
        <v>5</v>
      </c>
      <c r="E2959" s="287">
        <v>95</v>
      </c>
      <c r="F2959" s="288" t="s">
        <v>3464</v>
      </c>
    </row>
    <row r="2960" spans="2:6">
      <c r="B2960" s="286">
        <v>42752.986747684998</v>
      </c>
      <c r="C2960" s="287">
        <v>50</v>
      </c>
      <c r="D2960" s="162">
        <f t="shared" si="46"/>
        <v>3.5</v>
      </c>
      <c r="E2960" s="287">
        <v>46.5</v>
      </c>
      <c r="F2960" s="288" t="s">
        <v>3723</v>
      </c>
    </row>
    <row r="2961" spans="2:6">
      <c r="B2961" s="286">
        <v>42752.987280093002</v>
      </c>
      <c r="C2961" s="287">
        <v>50</v>
      </c>
      <c r="D2961" s="162">
        <f t="shared" si="46"/>
        <v>2.4799999999999969</v>
      </c>
      <c r="E2961" s="287">
        <v>47.52</v>
      </c>
      <c r="F2961" s="288" t="s">
        <v>3724</v>
      </c>
    </row>
    <row r="2962" spans="2:6">
      <c r="B2962" s="286">
        <v>42753.007870369998</v>
      </c>
      <c r="C2962" s="287">
        <v>50</v>
      </c>
      <c r="D2962" s="162">
        <f t="shared" si="46"/>
        <v>2.5</v>
      </c>
      <c r="E2962" s="287">
        <v>47.5</v>
      </c>
      <c r="F2962" s="288" t="s">
        <v>2447</v>
      </c>
    </row>
    <row r="2963" spans="2:6">
      <c r="B2963" s="286">
        <v>42753.009085648002</v>
      </c>
      <c r="C2963" s="287">
        <v>50</v>
      </c>
      <c r="D2963" s="162">
        <f t="shared" si="46"/>
        <v>2.5</v>
      </c>
      <c r="E2963" s="287">
        <v>47.5</v>
      </c>
      <c r="F2963" s="288" t="s">
        <v>3725</v>
      </c>
    </row>
    <row r="2964" spans="2:6">
      <c r="B2964" s="286">
        <v>42753.009131944003</v>
      </c>
      <c r="C2964" s="287">
        <v>50</v>
      </c>
      <c r="D2964" s="162">
        <f t="shared" si="46"/>
        <v>2.5</v>
      </c>
      <c r="E2964" s="287">
        <v>47.5</v>
      </c>
      <c r="F2964" s="288" t="s">
        <v>3613</v>
      </c>
    </row>
    <row r="2965" spans="2:6">
      <c r="B2965" s="286">
        <v>42753.036296295999</v>
      </c>
      <c r="C2965" s="287">
        <v>50</v>
      </c>
      <c r="D2965" s="162">
        <f t="shared" si="46"/>
        <v>2.5</v>
      </c>
      <c r="E2965" s="287">
        <v>47.5</v>
      </c>
      <c r="F2965" s="288" t="s">
        <v>3726</v>
      </c>
    </row>
    <row r="2966" spans="2:6">
      <c r="B2966" s="286">
        <v>42753.054004630001</v>
      </c>
      <c r="C2966" s="287">
        <v>50</v>
      </c>
      <c r="D2966" s="162">
        <f t="shared" si="46"/>
        <v>2.5</v>
      </c>
      <c r="E2966" s="287">
        <v>47.5</v>
      </c>
      <c r="F2966" s="288" t="s">
        <v>3727</v>
      </c>
    </row>
    <row r="2967" spans="2:6">
      <c r="B2967" s="286">
        <v>42753.054236110998</v>
      </c>
      <c r="C2967" s="287">
        <v>50</v>
      </c>
      <c r="D2967" s="162">
        <f t="shared" si="46"/>
        <v>2.5</v>
      </c>
      <c r="E2967" s="287">
        <v>47.5</v>
      </c>
      <c r="F2967" s="288" t="s">
        <v>3727</v>
      </c>
    </row>
    <row r="2968" spans="2:6">
      <c r="B2968" s="286">
        <v>42753.267407407002</v>
      </c>
      <c r="C2968" s="287">
        <v>500</v>
      </c>
      <c r="D2968" s="162">
        <f t="shared" si="46"/>
        <v>24.75</v>
      </c>
      <c r="E2968" s="287">
        <v>475.25</v>
      </c>
      <c r="F2968" s="288" t="s">
        <v>3620</v>
      </c>
    </row>
    <row r="2969" spans="2:6">
      <c r="B2969" s="286">
        <v>42753.269537036998</v>
      </c>
      <c r="C2969" s="287">
        <v>100</v>
      </c>
      <c r="D2969" s="162">
        <f t="shared" si="46"/>
        <v>5</v>
      </c>
      <c r="E2969" s="287">
        <v>95</v>
      </c>
      <c r="F2969" s="288" t="s">
        <v>3728</v>
      </c>
    </row>
    <row r="2970" spans="2:6">
      <c r="B2970" s="286">
        <v>42753.271099537</v>
      </c>
      <c r="C2970" s="287">
        <v>900</v>
      </c>
      <c r="D2970" s="162">
        <f t="shared" si="46"/>
        <v>45</v>
      </c>
      <c r="E2970" s="287">
        <v>855</v>
      </c>
      <c r="F2970" s="288" t="s">
        <v>3728</v>
      </c>
    </row>
    <row r="2971" spans="2:6">
      <c r="B2971" s="286">
        <v>42753.328819444003</v>
      </c>
      <c r="C2971" s="287">
        <v>50</v>
      </c>
      <c r="D2971" s="162">
        <f t="shared" si="46"/>
        <v>2.5</v>
      </c>
      <c r="E2971" s="287">
        <v>47.5</v>
      </c>
      <c r="F2971" s="288" t="s">
        <v>3729</v>
      </c>
    </row>
    <row r="2972" spans="2:6">
      <c r="B2972" s="286">
        <v>42753.360798611</v>
      </c>
      <c r="C2972" s="287">
        <v>50</v>
      </c>
      <c r="D2972" s="162">
        <f t="shared" si="46"/>
        <v>2.5</v>
      </c>
      <c r="E2972" s="287">
        <v>47.5</v>
      </c>
      <c r="F2972" s="288" t="s">
        <v>3730</v>
      </c>
    </row>
    <row r="2973" spans="2:6">
      <c r="B2973" s="286">
        <v>42753.376307869999</v>
      </c>
      <c r="C2973" s="287">
        <v>50</v>
      </c>
      <c r="D2973" s="162">
        <f t="shared" si="46"/>
        <v>2.4799999999999969</v>
      </c>
      <c r="E2973" s="287">
        <v>47.52</v>
      </c>
      <c r="F2973" s="288" t="s">
        <v>3731</v>
      </c>
    </row>
    <row r="2974" spans="2:6">
      <c r="B2974" s="286">
        <v>42753.394942129999</v>
      </c>
      <c r="C2974" s="287">
        <v>50</v>
      </c>
      <c r="D2974" s="162">
        <f t="shared" si="46"/>
        <v>2.5</v>
      </c>
      <c r="E2974" s="287">
        <v>47.5</v>
      </c>
      <c r="F2974" s="288" t="s">
        <v>2412</v>
      </c>
    </row>
    <row r="2975" spans="2:6">
      <c r="B2975" s="286">
        <v>42753.407384259001</v>
      </c>
      <c r="C2975" s="287">
        <v>100</v>
      </c>
      <c r="D2975" s="162">
        <f t="shared" si="46"/>
        <v>5</v>
      </c>
      <c r="E2975" s="287">
        <v>95</v>
      </c>
      <c r="F2975" s="288" t="s">
        <v>1491</v>
      </c>
    </row>
    <row r="2976" spans="2:6">
      <c r="B2976" s="286">
        <v>42753.414201389001</v>
      </c>
      <c r="C2976" s="287">
        <v>50</v>
      </c>
      <c r="D2976" s="162">
        <f t="shared" si="46"/>
        <v>3.5</v>
      </c>
      <c r="E2976" s="287">
        <v>46.5</v>
      </c>
      <c r="F2976" s="288" t="s">
        <v>3732</v>
      </c>
    </row>
    <row r="2977" spans="2:6">
      <c r="B2977" s="286">
        <v>42753.414803241001</v>
      </c>
      <c r="C2977" s="287">
        <v>50</v>
      </c>
      <c r="D2977" s="162">
        <f t="shared" si="46"/>
        <v>3.5</v>
      </c>
      <c r="E2977" s="287">
        <v>46.5</v>
      </c>
      <c r="F2977" s="288" t="s">
        <v>3732</v>
      </c>
    </row>
    <row r="2978" spans="2:6">
      <c r="B2978" s="286">
        <v>42753.425034722</v>
      </c>
      <c r="C2978" s="287">
        <v>50</v>
      </c>
      <c r="D2978" s="162">
        <f t="shared" si="46"/>
        <v>2.5</v>
      </c>
      <c r="E2978" s="287">
        <v>47.5</v>
      </c>
      <c r="F2978" s="288" t="s">
        <v>2716</v>
      </c>
    </row>
    <row r="2979" spans="2:6">
      <c r="B2979" s="286">
        <v>42753.431956018998</v>
      </c>
      <c r="C2979" s="287">
        <v>50</v>
      </c>
      <c r="D2979" s="162">
        <f t="shared" si="46"/>
        <v>2.5</v>
      </c>
      <c r="E2979" s="287">
        <v>47.5</v>
      </c>
      <c r="F2979" s="288" t="s">
        <v>3733</v>
      </c>
    </row>
    <row r="2980" spans="2:6">
      <c r="B2980" s="286">
        <v>42753.442789351997</v>
      </c>
      <c r="C2980" s="287">
        <v>50</v>
      </c>
      <c r="D2980" s="162">
        <f t="shared" si="46"/>
        <v>3.5</v>
      </c>
      <c r="E2980" s="287">
        <v>46.5</v>
      </c>
      <c r="F2980" s="288" t="s">
        <v>2272</v>
      </c>
    </row>
    <row r="2981" spans="2:6">
      <c r="B2981" s="286">
        <v>42753.445717593</v>
      </c>
      <c r="C2981" s="287">
        <v>50</v>
      </c>
      <c r="D2981" s="162">
        <f t="shared" si="46"/>
        <v>2.5</v>
      </c>
      <c r="E2981" s="287">
        <v>47.5</v>
      </c>
      <c r="F2981" s="288" t="s">
        <v>3734</v>
      </c>
    </row>
    <row r="2982" spans="2:6">
      <c r="B2982" s="286">
        <v>42753.458368056003</v>
      </c>
      <c r="C2982" s="287">
        <v>200</v>
      </c>
      <c r="D2982" s="162">
        <f t="shared" si="46"/>
        <v>14</v>
      </c>
      <c r="E2982" s="287">
        <v>186</v>
      </c>
      <c r="F2982" s="288" t="s">
        <v>3735</v>
      </c>
    </row>
    <row r="2983" spans="2:6">
      <c r="B2983" s="286">
        <v>42753.458391204003</v>
      </c>
      <c r="C2983" s="287">
        <v>100</v>
      </c>
      <c r="D2983" s="162">
        <f t="shared" si="46"/>
        <v>5</v>
      </c>
      <c r="E2983" s="287">
        <v>95</v>
      </c>
      <c r="F2983" s="288" t="s">
        <v>3736</v>
      </c>
    </row>
    <row r="2984" spans="2:6">
      <c r="B2984" s="286">
        <v>42753.458402778</v>
      </c>
      <c r="C2984" s="287">
        <v>100</v>
      </c>
      <c r="D2984" s="162">
        <f t="shared" si="46"/>
        <v>4.9500000000000028</v>
      </c>
      <c r="E2984" s="287">
        <v>95.05</v>
      </c>
      <c r="F2984" s="288" t="s">
        <v>3737</v>
      </c>
    </row>
    <row r="2985" spans="2:6">
      <c r="B2985" s="286">
        <v>42753.458414351997</v>
      </c>
      <c r="C2985" s="287">
        <v>50</v>
      </c>
      <c r="D2985" s="162">
        <f t="shared" si="46"/>
        <v>3.5</v>
      </c>
      <c r="E2985" s="287">
        <v>46.5</v>
      </c>
      <c r="F2985" s="288" t="s">
        <v>1921</v>
      </c>
    </row>
    <row r="2986" spans="2:6">
      <c r="B2986" s="286">
        <v>42753.458425926001</v>
      </c>
      <c r="C2986" s="287">
        <v>200</v>
      </c>
      <c r="D2986" s="162">
        <f t="shared" si="46"/>
        <v>9.9000000000000057</v>
      </c>
      <c r="E2986" s="287">
        <v>190.1</v>
      </c>
      <c r="F2986" s="288" t="s">
        <v>3738</v>
      </c>
    </row>
    <row r="2987" spans="2:6">
      <c r="B2987" s="286">
        <v>42753.458587963003</v>
      </c>
      <c r="C2987" s="287">
        <v>100</v>
      </c>
      <c r="D2987" s="162">
        <f t="shared" si="46"/>
        <v>5</v>
      </c>
      <c r="E2987" s="287">
        <v>95</v>
      </c>
      <c r="F2987" s="288" t="s">
        <v>3739</v>
      </c>
    </row>
    <row r="2988" spans="2:6">
      <c r="B2988" s="286">
        <v>42753.459027778001</v>
      </c>
      <c r="C2988" s="287">
        <v>150</v>
      </c>
      <c r="D2988" s="162">
        <f t="shared" si="46"/>
        <v>7.4300000000000068</v>
      </c>
      <c r="E2988" s="287">
        <v>142.57</v>
      </c>
      <c r="F2988" s="288" t="s">
        <v>3740</v>
      </c>
    </row>
    <row r="2989" spans="2:6">
      <c r="B2989" s="286">
        <v>42753.459062499998</v>
      </c>
      <c r="C2989" s="287">
        <v>100</v>
      </c>
      <c r="D2989" s="162">
        <f t="shared" si="46"/>
        <v>4.9500000000000028</v>
      </c>
      <c r="E2989" s="287">
        <v>95.05</v>
      </c>
      <c r="F2989" s="288" t="s">
        <v>3741</v>
      </c>
    </row>
    <row r="2990" spans="2:6">
      <c r="B2990" s="286">
        <v>42753.459212962996</v>
      </c>
      <c r="C2990" s="287">
        <v>50</v>
      </c>
      <c r="D2990" s="162">
        <f t="shared" si="46"/>
        <v>2.5</v>
      </c>
      <c r="E2990" s="287">
        <v>47.5</v>
      </c>
      <c r="F2990" s="288" t="s">
        <v>3742</v>
      </c>
    </row>
    <row r="2991" spans="2:6">
      <c r="B2991" s="286">
        <v>42753.459247685001</v>
      </c>
      <c r="C2991" s="287">
        <v>200</v>
      </c>
      <c r="D2991" s="162">
        <f t="shared" si="46"/>
        <v>9.9000000000000057</v>
      </c>
      <c r="E2991" s="287">
        <v>190.1</v>
      </c>
      <c r="F2991" s="288" t="s">
        <v>2719</v>
      </c>
    </row>
    <row r="2992" spans="2:6">
      <c r="B2992" s="286">
        <v>42753.459247685001</v>
      </c>
      <c r="C2992" s="287">
        <v>10</v>
      </c>
      <c r="D2992" s="162">
        <f t="shared" si="46"/>
        <v>0.69999999999999929</v>
      </c>
      <c r="E2992" s="287">
        <v>9.3000000000000007</v>
      </c>
      <c r="F2992" s="288" t="s">
        <v>3743</v>
      </c>
    </row>
    <row r="2993" spans="2:6">
      <c r="B2993" s="286">
        <v>42753.467835648</v>
      </c>
      <c r="C2993" s="287">
        <v>50</v>
      </c>
      <c r="D2993" s="162">
        <f t="shared" si="46"/>
        <v>2.5</v>
      </c>
      <c r="E2993" s="287">
        <v>47.5</v>
      </c>
      <c r="F2993" s="288" t="s">
        <v>3744</v>
      </c>
    </row>
    <row r="2994" spans="2:6">
      <c r="B2994" s="286">
        <v>42753.476747685003</v>
      </c>
      <c r="C2994" s="287">
        <v>50</v>
      </c>
      <c r="D2994" s="162">
        <f t="shared" si="46"/>
        <v>2.4799999999999969</v>
      </c>
      <c r="E2994" s="287">
        <v>47.52</v>
      </c>
      <c r="F2994" s="288" t="s">
        <v>3745</v>
      </c>
    </row>
    <row r="2995" spans="2:6">
      <c r="B2995" s="286">
        <v>42753.477766204</v>
      </c>
      <c r="C2995" s="287">
        <v>50</v>
      </c>
      <c r="D2995" s="162">
        <f t="shared" si="46"/>
        <v>2.5</v>
      </c>
      <c r="E2995" s="287">
        <v>47.5</v>
      </c>
      <c r="F2995" s="288" t="s">
        <v>3746</v>
      </c>
    </row>
    <row r="2996" spans="2:6">
      <c r="B2996" s="286">
        <v>42753.486435184997</v>
      </c>
      <c r="C2996" s="287">
        <v>100</v>
      </c>
      <c r="D2996" s="162">
        <f t="shared" si="46"/>
        <v>7</v>
      </c>
      <c r="E2996" s="287">
        <v>93</v>
      </c>
      <c r="F2996" s="288" t="s">
        <v>2094</v>
      </c>
    </row>
    <row r="2997" spans="2:6">
      <c r="B2997" s="286">
        <v>42753.495949074</v>
      </c>
      <c r="C2997" s="287">
        <v>100</v>
      </c>
      <c r="D2997" s="162">
        <f t="shared" si="46"/>
        <v>4.9500000000000028</v>
      </c>
      <c r="E2997" s="287">
        <v>95.05</v>
      </c>
      <c r="F2997" s="288" t="s">
        <v>3747</v>
      </c>
    </row>
    <row r="2998" spans="2:6">
      <c r="B2998" s="286">
        <v>42753.498391203997</v>
      </c>
      <c r="C2998" s="287">
        <v>200</v>
      </c>
      <c r="D2998" s="162">
        <f t="shared" si="46"/>
        <v>10</v>
      </c>
      <c r="E2998" s="287">
        <v>190</v>
      </c>
      <c r="F2998" s="288" t="s">
        <v>3748</v>
      </c>
    </row>
    <row r="2999" spans="2:6">
      <c r="B2999" s="286">
        <v>42753.498935185002</v>
      </c>
      <c r="C2999" s="287">
        <v>50</v>
      </c>
      <c r="D2999" s="162">
        <f t="shared" si="46"/>
        <v>2.5</v>
      </c>
      <c r="E2999" s="287">
        <v>47.5</v>
      </c>
      <c r="F2999" s="288" t="s">
        <v>3749</v>
      </c>
    </row>
    <row r="3000" spans="2:6">
      <c r="B3000" s="286">
        <v>42753.499884258999</v>
      </c>
      <c r="C3000" s="287">
        <v>50</v>
      </c>
      <c r="D3000" s="162">
        <f t="shared" si="46"/>
        <v>2.5</v>
      </c>
      <c r="E3000" s="287">
        <v>47.5</v>
      </c>
      <c r="F3000" s="288" t="s">
        <v>3750</v>
      </c>
    </row>
    <row r="3001" spans="2:6">
      <c r="B3001" s="286">
        <v>42753.504942129999</v>
      </c>
      <c r="C3001" s="287">
        <v>100</v>
      </c>
      <c r="D3001" s="162">
        <f t="shared" si="46"/>
        <v>5</v>
      </c>
      <c r="E3001" s="287">
        <v>95</v>
      </c>
      <c r="F3001" s="288" t="s">
        <v>3751</v>
      </c>
    </row>
    <row r="3002" spans="2:6">
      <c r="B3002" s="286">
        <v>42753.505543981002</v>
      </c>
      <c r="C3002" s="287">
        <v>3000</v>
      </c>
      <c r="D3002" s="162">
        <f t="shared" si="46"/>
        <v>150</v>
      </c>
      <c r="E3002" s="287">
        <v>2850</v>
      </c>
      <c r="F3002" s="288" t="s">
        <v>3752</v>
      </c>
    </row>
    <row r="3003" spans="2:6">
      <c r="B3003" s="286">
        <v>42753.510555556</v>
      </c>
      <c r="C3003" s="287">
        <v>50</v>
      </c>
      <c r="D3003" s="162">
        <f t="shared" si="46"/>
        <v>2.5</v>
      </c>
      <c r="E3003" s="287">
        <v>47.5</v>
      </c>
      <c r="F3003" s="288" t="s">
        <v>3753</v>
      </c>
    </row>
    <row r="3004" spans="2:6">
      <c r="B3004" s="286">
        <v>42753.512789351997</v>
      </c>
      <c r="C3004" s="287">
        <v>50</v>
      </c>
      <c r="D3004" s="162">
        <f t="shared" si="46"/>
        <v>2.5</v>
      </c>
      <c r="E3004" s="287">
        <v>47.5</v>
      </c>
      <c r="F3004" s="288" t="s">
        <v>3610</v>
      </c>
    </row>
    <row r="3005" spans="2:6">
      <c r="B3005" s="286">
        <v>42753.513136574002</v>
      </c>
      <c r="C3005" s="287">
        <v>50</v>
      </c>
      <c r="D3005" s="162">
        <f t="shared" si="46"/>
        <v>2.5</v>
      </c>
      <c r="E3005" s="287">
        <v>47.5</v>
      </c>
      <c r="F3005" s="288" t="s">
        <v>3754</v>
      </c>
    </row>
    <row r="3006" spans="2:6">
      <c r="B3006" s="286">
        <v>42753.516516203999</v>
      </c>
      <c r="C3006" s="287">
        <v>50</v>
      </c>
      <c r="D3006" s="162">
        <f t="shared" si="46"/>
        <v>2.5</v>
      </c>
      <c r="E3006" s="287">
        <v>47.5</v>
      </c>
      <c r="F3006" s="288" t="s">
        <v>3755</v>
      </c>
    </row>
    <row r="3007" spans="2:6">
      <c r="B3007" s="286">
        <v>42753.542500000003</v>
      </c>
      <c r="C3007" s="287">
        <v>100</v>
      </c>
      <c r="D3007" s="162">
        <f t="shared" si="46"/>
        <v>5</v>
      </c>
      <c r="E3007" s="287">
        <v>95</v>
      </c>
      <c r="F3007" s="288" t="s">
        <v>3756</v>
      </c>
    </row>
    <row r="3008" spans="2:6">
      <c r="B3008" s="286">
        <v>42753.542546295997</v>
      </c>
      <c r="C3008" s="287">
        <v>300</v>
      </c>
      <c r="D3008" s="162">
        <f t="shared" si="46"/>
        <v>14.850000000000023</v>
      </c>
      <c r="E3008" s="287">
        <v>285.14999999999998</v>
      </c>
      <c r="F3008" s="288" t="s">
        <v>3757</v>
      </c>
    </row>
    <row r="3009" spans="2:6">
      <c r="B3009" s="286">
        <v>42753.544085647998</v>
      </c>
      <c r="C3009" s="287">
        <v>50</v>
      </c>
      <c r="D3009" s="162">
        <f t="shared" si="46"/>
        <v>2.5</v>
      </c>
      <c r="E3009" s="287">
        <v>47.5</v>
      </c>
      <c r="F3009" s="288" t="s">
        <v>3758</v>
      </c>
    </row>
    <row r="3010" spans="2:6">
      <c r="B3010" s="286">
        <v>42753.549247684998</v>
      </c>
      <c r="C3010" s="287">
        <v>150</v>
      </c>
      <c r="D3010" s="162">
        <f t="shared" si="46"/>
        <v>7.4300000000000068</v>
      </c>
      <c r="E3010" s="287">
        <v>142.57</v>
      </c>
      <c r="F3010" s="288" t="s">
        <v>3759</v>
      </c>
    </row>
    <row r="3011" spans="2:6">
      <c r="B3011" s="286">
        <v>42753.562800926004</v>
      </c>
      <c r="C3011" s="287">
        <v>1000</v>
      </c>
      <c r="D3011" s="162">
        <f t="shared" si="46"/>
        <v>50</v>
      </c>
      <c r="E3011" s="287">
        <v>950</v>
      </c>
      <c r="F3011" s="288" t="s">
        <v>3760</v>
      </c>
    </row>
    <row r="3012" spans="2:6">
      <c r="B3012" s="286">
        <v>42753.567060185</v>
      </c>
      <c r="C3012" s="287">
        <v>50</v>
      </c>
      <c r="D3012" s="162">
        <f t="shared" si="46"/>
        <v>2.5</v>
      </c>
      <c r="E3012" s="287">
        <v>47.5</v>
      </c>
      <c r="F3012" s="288" t="s">
        <v>3761</v>
      </c>
    </row>
    <row r="3013" spans="2:6">
      <c r="B3013" s="286">
        <v>42753.612083332999</v>
      </c>
      <c r="C3013" s="287">
        <v>50</v>
      </c>
      <c r="D3013" s="162">
        <f t="shared" si="46"/>
        <v>2.5</v>
      </c>
      <c r="E3013" s="287">
        <v>47.5</v>
      </c>
      <c r="F3013" s="288" t="s">
        <v>3612</v>
      </c>
    </row>
    <row r="3014" spans="2:6">
      <c r="B3014" s="286">
        <v>42753.612314815</v>
      </c>
      <c r="C3014" s="287">
        <v>50</v>
      </c>
      <c r="D3014" s="162">
        <f t="shared" ref="D3014:D3077" si="47">SUM(C3014-E3014)</f>
        <v>2.4799999999999969</v>
      </c>
      <c r="E3014" s="287">
        <v>47.52</v>
      </c>
      <c r="F3014" s="288" t="s">
        <v>3762</v>
      </c>
    </row>
    <row r="3015" spans="2:6">
      <c r="B3015" s="286">
        <v>42753.614988426001</v>
      </c>
      <c r="C3015" s="287">
        <v>100</v>
      </c>
      <c r="D3015" s="162">
        <f t="shared" si="47"/>
        <v>5</v>
      </c>
      <c r="E3015" s="287">
        <v>95</v>
      </c>
      <c r="F3015" s="288" t="s">
        <v>3763</v>
      </c>
    </row>
    <row r="3016" spans="2:6">
      <c r="B3016" s="286">
        <v>42753.629872685</v>
      </c>
      <c r="C3016" s="287">
        <v>100</v>
      </c>
      <c r="D3016" s="162">
        <f t="shared" si="47"/>
        <v>5</v>
      </c>
      <c r="E3016" s="287">
        <v>95</v>
      </c>
      <c r="F3016" s="288" t="s">
        <v>3764</v>
      </c>
    </row>
    <row r="3017" spans="2:6">
      <c r="B3017" s="286">
        <v>42753.633622685004</v>
      </c>
      <c r="C3017" s="287">
        <v>400</v>
      </c>
      <c r="D3017" s="162">
        <f t="shared" si="47"/>
        <v>19.800000000000011</v>
      </c>
      <c r="E3017" s="287">
        <v>380.2</v>
      </c>
      <c r="F3017" s="288" t="s">
        <v>2070</v>
      </c>
    </row>
    <row r="3018" spans="2:6">
      <c r="B3018" s="286">
        <v>42753.636805556001</v>
      </c>
      <c r="C3018" s="287">
        <v>50</v>
      </c>
      <c r="D3018" s="162">
        <f t="shared" si="47"/>
        <v>2.4799999999999969</v>
      </c>
      <c r="E3018" s="287">
        <v>47.52</v>
      </c>
      <c r="F3018" s="288" t="s">
        <v>3765</v>
      </c>
    </row>
    <row r="3019" spans="2:6">
      <c r="B3019" s="286">
        <v>42753.63869213</v>
      </c>
      <c r="C3019" s="287">
        <v>50</v>
      </c>
      <c r="D3019" s="162">
        <f t="shared" si="47"/>
        <v>2.4799999999999969</v>
      </c>
      <c r="E3019" s="287">
        <v>47.52</v>
      </c>
      <c r="F3019" s="288" t="s">
        <v>3765</v>
      </c>
    </row>
    <row r="3020" spans="2:6">
      <c r="B3020" s="286">
        <v>42753.639710648</v>
      </c>
      <c r="C3020" s="287">
        <v>50</v>
      </c>
      <c r="D3020" s="162">
        <f t="shared" si="47"/>
        <v>2.4799999999999969</v>
      </c>
      <c r="E3020" s="287">
        <v>47.52</v>
      </c>
      <c r="F3020" s="288" t="s">
        <v>3765</v>
      </c>
    </row>
    <row r="3021" spans="2:6">
      <c r="B3021" s="286">
        <v>42753.640289351999</v>
      </c>
      <c r="C3021" s="287">
        <v>50</v>
      </c>
      <c r="D3021" s="162">
        <f t="shared" si="47"/>
        <v>2.4799999999999969</v>
      </c>
      <c r="E3021" s="287">
        <v>47.52</v>
      </c>
      <c r="F3021" s="288" t="s">
        <v>3765</v>
      </c>
    </row>
    <row r="3022" spans="2:6">
      <c r="B3022" s="286">
        <v>42753.640891203999</v>
      </c>
      <c r="C3022" s="287">
        <v>50</v>
      </c>
      <c r="D3022" s="162">
        <f t="shared" si="47"/>
        <v>2.4799999999999969</v>
      </c>
      <c r="E3022" s="287">
        <v>47.52</v>
      </c>
      <c r="F3022" s="288" t="s">
        <v>3765</v>
      </c>
    </row>
    <row r="3023" spans="2:6">
      <c r="B3023" s="286">
        <v>42753.641585648002</v>
      </c>
      <c r="C3023" s="287">
        <v>50</v>
      </c>
      <c r="D3023" s="162">
        <f t="shared" si="47"/>
        <v>2.4799999999999969</v>
      </c>
      <c r="E3023" s="287">
        <v>47.52</v>
      </c>
      <c r="F3023" s="288" t="s">
        <v>3765</v>
      </c>
    </row>
    <row r="3024" spans="2:6">
      <c r="B3024" s="286">
        <v>42753.642569443997</v>
      </c>
      <c r="C3024" s="287">
        <v>50</v>
      </c>
      <c r="D3024" s="162">
        <f t="shared" si="47"/>
        <v>2.4799999999999969</v>
      </c>
      <c r="E3024" s="287">
        <v>47.52</v>
      </c>
      <c r="F3024" s="288" t="s">
        <v>3765</v>
      </c>
    </row>
    <row r="3025" spans="2:6">
      <c r="B3025" s="286">
        <v>42753.643240741003</v>
      </c>
      <c r="C3025" s="287">
        <v>50</v>
      </c>
      <c r="D3025" s="162">
        <f t="shared" si="47"/>
        <v>2.4799999999999969</v>
      </c>
      <c r="E3025" s="287">
        <v>47.52</v>
      </c>
      <c r="F3025" s="288" t="s">
        <v>3765</v>
      </c>
    </row>
    <row r="3026" spans="2:6">
      <c r="B3026" s="286">
        <v>42753.646874999999</v>
      </c>
      <c r="C3026" s="287">
        <v>50</v>
      </c>
      <c r="D3026" s="162">
        <f t="shared" si="47"/>
        <v>2.4799999999999969</v>
      </c>
      <c r="E3026" s="287">
        <v>47.52</v>
      </c>
      <c r="F3026" s="288" t="s">
        <v>3765</v>
      </c>
    </row>
    <row r="3027" spans="2:6">
      <c r="B3027" s="286">
        <v>42753.647812499999</v>
      </c>
      <c r="C3027" s="287">
        <v>50</v>
      </c>
      <c r="D3027" s="162">
        <f t="shared" si="47"/>
        <v>2.4799999999999969</v>
      </c>
      <c r="E3027" s="287">
        <v>47.52</v>
      </c>
      <c r="F3027" s="288" t="s">
        <v>3765</v>
      </c>
    </row>
    <row r="3028" spans="2:6">
      <c r="B3028" s="286">
        <v>42753.661435185</v>
      </c>
      <c r="C3028" s="287">
        <v>50</v>
      </c>
      <c r="D3028" s="162">
        <f t="shared" si="47"/>
        <v>2.5</v>
      </c>
      <c r="E3028" s="287">
        <v>47.5</v>
      </c>
      <c r="F3028" s="288" t="s">
        <v>3766</v>
      </c>
    </row>
    <row r="3029" spans="2:6">
      <c r="B3029" s="286">
        <v>42753.670439815003</v>
      </c>
      <c r="C3029" s="287">
        <v>50</v>
      </c>
      <c r="D3029" s="162">
        <f t="shared" si="47"/>
        <v>3.5</v>
      </c>
      <c r="E3029" s="287">
        <v>46.5</v>
      </c>
      <c r="F3029" s="288" t="s">
        <v>3767</v>
      </c>
    </row>
    <row r="3030" spans="2:6">
      <c r="B3030" s="286">
        <v>42753.685659722003</v>
      </c>
      <c r="C3030" s="287">
        <v>50</v>
      </c>
      <c r="D3030" s="162">
        <f t="shared" si="47"/>
        <v>3.5</v>
      </c>
      <c r="E3030" s="287">
        <v>46.5</v>
      </c>
      <c r="F3030" s="288" t="s">
        <v>2237</v>
      </c>
    </row>
    <row r="3031" spans="2:6">
      <c r="B3031" s="286">
        <v>42753.701516203997</v>
      </c>
      <c r="C3031" s="287">
        <v>100</v>
      </c>
      <c r="D3031" s="162">
        <f t="shared" si="47"/>
        <v>5</v>
      </c>
      <c r="E3031" s="287">
        <v>95</v>
      </c>
      <c r="F3031" s="288" t="s">
        <v>3768</v>
      </c>
    </row>
    <row r="3032" spans="2:6">
      <c r="B3032" s="286">
        <v>42753.703148148001</v>
      </c>
      <c r="C3032" s="287">
        <v>50</v>
      </c>
      <c r="D3032" s="162">
        <f t="shared" si="47"/>
        <v>2.4799999999999969</v>
      </c>
      <c r="E3032" s="287">
        <v>47.52</v>
      </c>
      <c r="F3032" s="288" t="s">
        <v>1894</v>
      </c>
    </row>
    <row r="3033" spans="2:6">
      <c r="B3033" s="286">
        <v>42753.706956018999</v>
      </c>
      <c r="C3033" s="287">
        <v>100</v>
      </c>
      <c r="D3033" s="162">
        <f t="shared" si="47"/>
        <v>4.9500000000000028</v>
      </c>
      <c r="E3033" s="287">
        <v>95.05</v>
      </c>
      <c r="F3033" s="288" t="s">
        <v>3769</v>
      </c>
    </row>
    <row r="3034" spans="2:6">
      <c r="B3034" s="286">
        <v>42753.707835647998</v>
      </c>
      <c r="C3034" s="287">
        <v>50</v>
      </c>
      <c r="D3034" s="162">
        <f t="shared" si="47"/>
        <v>3.5</v>
      </c>
      <c r="E3034" s="287">
        <v>46.5</v>
      </c>
      <c r="F3034" s="288" t="s">
        <v>3770</v>
      </c>
    </row>
    <row r="3035" spans="2:6">
      <c r="B3035" s="286">
        <v>42753.708368056003</v>
      </c>
      <c r="C3035" s="287">
        <v>50</v>
      </c>
      <c r="D3035" s="162">
        <f t="shared" si="47"/>
        <v>2.4799999999999969</v>
      </c>
      <c r="E3035" s="287">
        <v>47.52</v>
      </c>
      <c r="F3035" s="288" t="s">
        <v>3271</v>
      </c>
    </row>
    <row r="3036" spans="2:6">
      <c r="B3036" s="286">
        <v>42753.709050926002</v>
      </c>
      <c r="C3036" s="287">
        <v>50</v>
      </c>
      <c r="D3036" s="162">
        <f t="shared" si="47"/>
        <v>2.4799999999999969</v>
      </c>
      <c r="E3036" s="287">
        <v>47.52</v>
      </c>
      <c r="F3036" s="288" t="s">
        <v>3771</v>
      </c>
    </row>
    <row r="3037" spans="2:6">
      <c r="B3037" s="286">
        <v>42753.722557870002</v>
      </c>
      <c r="C3037" s="287">
        <v>100</v>
      </c>
      <c r="D3037" s="162">
        <f t="shared" si="47"/>
        <v>5</v>
      </c>
      <c r="E3037" s="287">
        <v>95</v>
      </c>
      <c r="F3037" s="288" t="s">
        <v>1693</v>
      </c>
    </row>
    <row r="3038" spans="2:6">
      <c r="B3038" s="286">
        <v>42753.727025462998</v>
      </c>
      <c r="C3038" s="287">
        <v>50</v>
      </c>
      <c r="D3038" s="162">
        <f t="shared" si="47"/>
        <v>2.5</v>
      </c>
      <c r="E3038" s="287">
        <v>47.5</v>
      </c>
      <c r="F3038" s="288" t="s">
        <v>2808</v>
      </c>
    </row>
    <row r="3039" spans="2:6">
      <c r="B3039" s="286">
        <v>42753.741620369998</v>
      </c>
      <c r="C3039" s="287">
        <v>50</v>
      </c>
      <c r="D3039" s="162">
        <f t="shared" si="47"/>
        <v>3.5</v>
      </c>
      <c r="E3039" s="287">
        <v>46.5</v>
      </c>
      <c r="F3039" s="288" t="s">
        <v>2623</v>
      </c>
    </row>
    <row r="3040" spans="2:6">
      <c r="B3040" s="286">
        <v>42753.746215277999</v>
      </c>
      <c r="C3040" s="287">
        <v>50</v>
      </c>
      <c r="D3040" s="162">
        <f t="shared" si="47"/>
        <v>2.5</v>
      </c>
      <c r="E3040" s="287">
        <v>47.5</v>
      </c>
      <c r="F3040" s="288" t="s">
        <v>3772</v>
      </c>
    </row>
    <row r="3041" spans="2:6">
      <c r="B3041" s="286">
        <v>42753.760775463001</v>
      </c>
      <c r="C3041" s="287">
        <v>50</v>
      </c>
      <c r="D3041" s="162">
        <f t="shared" si="47"/>
        <v>2.5</v>
      </c>
      <c r="E3041" s="287">
        <v>47.5</v>
      </c>
      <c r="F3041" s="288" t="s">
        <v>3773</v>
      </c>
    </row>
    <row r="3042" spans="2:6">
      <c r="B3042" s="286">
        <v>42753.766527778003</v>
      </c>
      <c r="C3042" s="287">
        <v>50</v>
      </c>
      <c r="D3042" s="162">
        <f t="shared" si="47"/>
        <v>2.5</v>
      </c>
      <c r="E3042" s="287">
        <v>47.5</v>
      </c>
      <c r="F3042" s="288" t="s">
        <v>3774</v>
      </c>
    </row>
    <row r="3043" spans="2:6">
      <c r="B3043" s="286">
        <v>42753.780046296</v>
      </c>
      <c r="C3043" s="287">
        <v>300</v>
      </c>
      <c r="D3043" s="162">
        <f t="shared" si="47"/>
        <v>15</v>
      </c>
      <c r="E3043" s="287">
        <v>285</v>
      </c>
      <c r="F3043" s="288" t="s">
        <v>3775</v>
      </c>
    </row>
    <row r="3044" spans="2:6">
      <c r="B3044" s="286">
        <v>42753.786377315002</v>
      </c>
      <c r="C3044" s="287">
        <v>100</v>
      </c>
      <c r="D3044" s="162">
        <f t="shared" si="47"/>
        <v>4.9500000000000028</v>
      </c>
      <c r="E3044" s="287">
        <v>95.05</v>
      </c>
      <c r="F3044" s="288" t="s">
        <v>2022</v>
      </c>
    </row>
    <row r="3045" spans="2:6">
      <c r="B3045" s="286">
        <v>42753.792233795997</v>
      </c>
      <c r="C3045" s="287">
        <v>150</v>
      </c>
      <c r="D3045" s="162">
        <f t="shared" si="47"/>
        <v>7.4300000000000068</v>
      </c>
      <c r="E3045" s="287">
        <v>142.57</v>
      </c>
      <c r="F3045" s="288" t="s">
        <v>2987</v>
      </c>
    </row>
    <row r="3046" spans="2:6">
      <c r="B3046" s="286">
        <v>42753.793171295998</v>
      </c>
      <c r="C3046" s="287">
        <v>50</v>
      </c>
      <c r="D3046" s="162">
        <f t="shared" si="47"/>
        <v>2.5</v>
      </c>
      <c r="E3046" s="287">
        <v>47.5</v>
      </c>
      <c r="F3046" s="288" t="s">
        <v>3776</v>
      </c>
    </row>
    <row r="3047" spans="2:6">
      <c r="B3047" s="286">
        <v>42753.797997684997</v>
      </c>
      <c r="C3047" s="287">
        <v>50</v>
      </c>
      <c r="D3047" s="162">
        <f t="shared" si="47"/>
        <v>2.4799999999999969</v>
      </c>
      <c r="E3047" s="287">
        <v>47.52</v>
      </c>
      <c r="F3047" s="288" t="s">
        <v>3777</v>
      </c>
    </row>
    <row r="3048" spans="2:6">
      <c r="B3048" s="286">
        <v>42753.798599537004</v>
      </c>
      <c r="C3048" s="287">
        <v>50</v>
      </c>
      <c r="D3048" s="162">
        <f t="shared" si="47"/>
        <v>2.5</v>
      </c>
      <c r="E3048" s="287">
        <v>47.5</v>
      </c>
      <c r="F3048" s="288" t="s">
        <v>3778</v>
      </c>
    </row>
    <row r="3049" spans="2:6">
      <c r="B3049" s="286">
        <v>42753.819282406999</v>
      </c>
      <c r="C3049" s="287">
        <v>50</v>
      </c>
      <c r="D3049" s="162">
        <f t="shared" si="47"/>
        <v>2.5</v>
      </c>
      <c r="E3049" s="287">
        <v>47.5</v>
      </c>
      <c r="F3049" s="288" t="s">
        <v>3779</v>
      </c>
    </row>
    <row r="3050" spans="2:6">
      <c r="B3050" s="286">
        <v>42753.825266204003</v>
      </c>
      <c r="C3050" s="287">
        <v>50</v>
      </c>
      <c r="D3050" s="162">
        <f t="shared" si="47"/>
        <v>2.4799999999999969</v>
      </c>
      <c r="E3050" s="287">
        <v>47.52</v>
      </c>
      <c r="F3050" s="288" t="s">
        <v>2505</v>
      </c>
    </row>
    <row r="3051" spans="2:6">
      <c r="B3051" s="286">
        <v>42753.847025463001</v>
      </c>
      <c r="C3051" s="287">
        <v>50</v>
      </c>
      <c r="D3051" s="162">
        <f t="shared" si="47"/>
        <v>2.5</v>
      </c>
      <c r="E3051" s="287">
        <v>47.5</v>
      </c>
      <c r="F3051" s="288" t="s">
        <v>3780</v>
      </c>
    </row>
    <row r="3052" spans="2:6">
      <c r="B3052" s="286">
        <v>42753.861030093001</v>
      </c>
      <c r="C3052" s="287">
        <v>50</v>
      </c>
      <c r="D3052" s="162">
        <f t="shared" si="47"/>
        <v>2.5</v>
      </c>
      <c r="E3052" s="287">
        <v>47.5</v>
      </c>
      <c r="F3052" s="288" t="s">
        <v>3781</v>
      </c>
    </row>
    <row r="3053" spans="2:6">
      <c r="B3053" s="286">
        <v>42753.868136573998</v>
      </c>
      <c r="C3053" s="287">
        <v>50</v>
      </c>
      <c r="D3053" s="162">
        <f t="shared" si="47"/>
        <v>2.4799999999999969</v>
      </c>
      <c r="E3053" s="287">
        <v>47.52</v>
      </c>
      <c r="F3053" s="288" t="s">
        <v>3782</v>
      </c>
    </row>
    <row r="3054" spans="2:6">
      <c r="B3054" s="286">
        <v>42753.869884259002</v>
      </c>
      <c r="C3054" s="287">
        <v>50</v>
      </c>
      <c r="D3054" s="162">
        <f t="shared" si="47"/>
        <v>2.4799999999999969</v>
      </c>
      <c r="E3054" s="287">
        <v>47.52</v>
      </c>
      <c r="F3054" s="288" t="s">
        <v>3783</v>
      </c>
    </row>
    <row r="3055" spans="2:6">
      <c r="B3055" s="286">
        <v>42753.870682870001</v>
      </c>
      <c r="C3055" s="287">
        <v>50</v>
      </c>
      <c r="D3055" s="162">
        <f t="shared" si="47"/>
        <v>2.5</v>
      </c>
      <c r="E3055" s="287">
        <v>47.5</v>
      </c>
      <c r="F3055" s="288" t="s">
        <v>3784</v>
      </c>
    </row>
    <row r="3056" spans="2:6">
      <c r="B3056" s="286">
        <v>42753.873391203997</v>
      </c>
      <c r="C3056" s="287">
        <v>50</v>
      </c>
      <c r="D3056" s="162">
        <f t="shared" si="47"/>
        <v>2.5</v>
      </c>
      <c r="E3056" s="287">
        <v>47.5</v>
      </c>
      <c r="F3056" s="288" t="s">
        <v>3785</v>
      </c>
    </row>
    <row r="3057" spans="2:6">
      <c r="B3057" s="286">
        <v>42753.874351851999</v>
      </c>
      <c r="C3057" s="287">
        <v>90</v>
      </c>
      <c r="D3057" s="162">
        <f t="shared" si="47"/>
        <v>4.5</v>
      </c>
      <c r="E3057" s="287">
        <v>85.5</v>
      </c>
      <c r="F3057" s="288" t="s">
        <v>3786</v>
      </c>
    </row>
    <row r="3058" spans="2:6">
      <c r="B3058" s="286">
        <v>42753.875358796002</v>
      </c>
      <c r="C3058" s="287">
        <v>400</v>
      </c>
      <c r="D3058" s="162">
        <f t="shared" si="47"/>
        <v>20</v>
      </c>
      <c r="E3058" s="287">
        <v>380</v>
      </c>
      <c r="F3058" s="288" t="s">
        <v>3787</v>
      </c>
    </row>
    <row r="3059" spans="2:6">
      <c r="B3059" s="286">
        <v>42753.876354166998</v>
      </c>
      <c r="C3059" s="287">
        <v>500</v>
      </c>
      <c r="D3059" s="162">
        <f t="shared" si="47"/>
        <v>24.75</v>
      </c>
      <c r="E3059" s="287">
        <v>475.25</v>
      </c>
      <c r="F3059" s="288" t="s">
        <v>3788</v>
      </c>
    </row>
    <row r="3060" spans="2:6">
      <c r="B3060" s="286">
        <v>42753.897071758998</v>
      </c>
      <c r="C3060" s="287">
        <v>100</v>
      </c>
      <c r="D3060" s="162">
        <f t="shared" si="47"/>
        <v>4.9500000000000028</v>
      </c>
      <c r="E3060" s="287">
        <v>95.05</v>
      </c>
      <c r="F3060" s="288" t="s">
        <v>3789</v>
      </c>
    </row>
    <row r="3061" spans="2:6">
      <c r="B3061" s="286">
        <v>42753.898587962998</v>
      </c>
      <c r="C3061" s="287">
        <v>50</v>
      </c>
      <c r="D3061" s="162">
        <f t="shared" si="47"/>
        <v>3.5</v>
      </c>
      <c r="E3061" s="287">
        <v>46.5</v>
      </c>
      <c r="F3061" s="288" t="s">
        <v>3790</v>
      </c>
    </row>
    <row r="3062" spans="2:6">
      <c r="B3062" s="286">
        <v>42753.903124999997</v>
      </c>
      <c r="C3062" s="287">
        <v>80</v>
      </c>
      <c r="D3062" s="162">
        <f t="shared" si="47"/>
        <v>5.5999999999999943</v>
      </c>
      <c r="E3062" s="287">
        <v>74.400000000000006</v>
      </c>
      <c r="F3062" s="288" t="s">
        <v>3791</v>
      </c>
    </row>
    <row r="3063" spans="2:6">
      <c r="B3063" s="286">
        <v>42753.924513888996</v>
      </c>
      <c r="C3063" s="287">
        <v>550</v>
      </c>
      <c r="D3063" s="162">
        <f t="shared" si="47"/>
        <v>27.5</v>
      </c>
      <c r="E3063" s="287">
        <v>522.5</v>
      </c>
      <c r="F3063" s="288" t="s">
        <v>3603</v>
      </c>
    </row>
    <row r="3064" spans="2:6">
      <c r="B3064" s="286">
        <v>42753.933472222001</v>
      </c>
      <c r="C3064" s="287">
        <v>100</v>
      </c>
      <c r="D3064" s="162">
        <f t="shared" si="47"/>
        <v>4.9500000000000028</v>
      </c>
      <c r="E3064" s="287">
        <v>95.05</v>
      </c>
      <c r="F3064" s="288" t="s">
        <v>3792</v>
      </c>
    </row>
    <row r="3065" spans="2:6">
      <c r="B3065" s="286">
        <v>42753.934027777999</v>
      </c>
      <c r="C3065" s="287">
        <v>200</v>
      </c>
      <c r="D3065" s="162">
        <f t="shared" si="47"/>
        <v>9.9000000000000057</v>
      </c>
      <c r="E3065" s="287">
        <v>190.1</v>
      </c>
      <c r="F3065" s="288" t="s">
        <v>3792</v>
      </c>
    </row>
    <row r="3066" spans="2:6">
      <c r="B3066" s="286">
        <v>42753.936620369997</v>
      </c>
      <c r="C3066" s="287">
        <v>500</v>
      </c>
      <c r="D3066" s="162">
        <f t="shared" si="47"/>
        <v>25</v>
      </c>
      <c r="E3066" s="287">
        <v>475</v>
      </c>
      <c r="F3066" s="288" t="s">
        <v>3793</v>
      </c>
    </row>
    <row r="3067" spans="2:6">
      <c r="B3067" s="286">
        <v>42753.951168981002</v>
      </c>
      <c r="C3067" s="287">
        <v>50</v>
      </c>
      <c r="D3067" s="162">
        <f t="shared" si="47"/>
        <v>2.4799999999999969</v>
      </c>
      <c r="E3067" s="287">
        <v>47.52</v>
      </c>
      <c r="F3067" s="288" t="s">
        <v>3794</v>
      </c>
    </row>
    <row r="3068" spans="2:6">
      <c r="B3068" s="286">
        <v>42753.959201389</v>
      </c>
      <c r="C3068" s="287">
        <v>50</v>
      </c>
      <c r="D3068" s="162">
        <f t="shared" si="47"/>
        <v>2.5</v>
      </c>
      <c r="E3068" s="287">
        <v>47.5</v>
      </c>
      <c r="F3068" s="288" t="s">
        <v>1467</v>
      </c>
    </row>
    <row r="3069" spans="2:6">
      <c r="B3069" s="286">
        <v>42753.972893519</v>
      </c>
      <c r="C3069" s="287">
        <v>50</v>
      </c>
      <c r="D3069" s="162">
        <f t="shared" si="47"/>
        <v>2.5</v>
      </c>
      <c r="E3069" s="287">
        <v>47.5</v>
      </c>
      <c r="F3069" s="288" t="s">
        <v>3795</v>
      </c>
    </row>
    <row r="3070" spans="2:6">
      <c r="B3070" s="286">
        <v>42753.983900462998</v>
      </c>
      <c r="C3070" s="287">
        <v>50</v>
      </c>
      <c r="D3070" s="162">
        <f t="shared" si="47"/>
        <v>2.5</v>
      </c>
      <c r="E3070" s="287">
        <v>47.5</v>
      </c>
      <c r="F3070" s="288" t="s">
        <v>3397</v>
      </c>
    </row>
    <row r="3071" spans="2:6">
      <c r="B3071" s="286">
        <v>42753.984849537002</v>
      </c>
      <c r="C3071" s="287">
        <v>50</v>
      </c>
      <c r="D3071" s="162">
        <f t="shared" si="47"/>
        <v>2.5</v>
      </c>
      <c r="E3071" s="287">
        <v>47.5</v>
      </c>
      <c r="F3071" s="288" t="s">
        <v>3397</v>
      </c>
    </row>
    <row r="3072" spans="2:6">
      <c r="B3072" s="286">
        <v>42753.992754630002</v>
      </c>
      <c r="C3072" s="287">
        <v>50</v>
      </c>
      <c r="D3072" s="162">
        <f t="shared" si="47"/>
        <v>2.5</v>
      </c>
      <c r="E3072" s="287">
        <v>47.5</v>
      </c>
      <c r="F3072" s="288" t="s">
        <v>3796</v>
      </c>
    </row>
    <row r="3073" spans="2:6">
      <c r="B3073" s="286">
        <v>42754.005046295999</v>
      </c>
      <c r="C3073" s="287">
        <v>50</v>
      </c>
      <c r="D3073" s="162">
        <f t="shared" si="47"/>
        <v>2.4799999999999969</v>
      </c>
      <c r="E3073" s="287">
        <v>47.52</v>
      </c>
      <c r="F3073" s="288" t="s">
        <v>3623</v>
      </c>
    </row>
    <row r="3074" spans="2:6">
      <c r="B3074" s="286">
        <v>42754.022951389001</v>
      </c>
      <c r="C3074" s="287">
        <v>45</v>
      </c>
      <c r="D3074" s="162">
        <f t="shared" si="47"/>
        <v>2.25</v>
      </c>
      <c r="E3074" s="287">
        <v>42.75</v>
      </c>
      <c r="F3074" s="288" t="s">
        <v>3797</v>
      </c>
    </row>
    <row r="3075" spans="2:6">
      <c r="B3075" s="286">
        <v>42754.029016203996</v>
      </c>
      <c r="C3075" s="287">
        <v>50</v>
      </c>
      <c r="D3075" s="162">
        <f t="shared" si="47"/>
        <v>2.4799999999999969</v>
      </c>
      <c r="E3075" s="287">
        <v>47.52</v>
      </c>
      <c r="F3075" s="288" t="s">
        <v>2277</v>
      </c>
    </row>
    <row r="3076" spans="2:6">
      <c r="B3076" s="286">
        <v>42754.036747685001</v>
      </c>
      <c r="C3076" s="287">
        <v>100</v>
      </c>
      <c r="D3076" s="162">
        <f t="shared" si="47"/>
        <v>5</v>
      </c>
      <c r="E3076" s="287">
        <v>95</v>
      </c>
      <c r="F3076" s="288" t="s">
        <v>1352</v>
      </c>
    </row>
    <row r="3077" spans="2:6">
      <c r="B3077" s="286">
        <v>42754.051388888998</v>
      </c>
      <c r="C3077" s="287">
        <v>33</v>
      </c>
      <c r="D3077" s="162">
        <f t="shared" si="47"/>
        <v>1.629999999999999</v>
      </c>
      <c r="E3077" s="287">
        <v>31.37</v>
      </c>
      <c r="F3077" s="288" t="s">
        <v>1452</v>
      </c>
    </row>
    <row r="3078" spans="2:6">
      <c r="B3078" s="286">
        <v>42754.312094907</v>
      </c>
      <c r="C3078" s="287">
        <v>150</v>
      </c>
      <c r="D3078" s="162">
        <f t="shared" ref="D3078:D3141" si="48">SUM(C3078-E3078)</f>
        <v>7.5</v>
      </c>
      <c r="E3078" s="287">
        <v>142.5</v>
      </c>
      <c r="F3078" s="288" t="s">
        <v>3798</v>
      </c>
    </row>
    <row r="3079" spans="2:6">
      <c r="B3079" s="286">
        <v>42754.312916666997</v>
      </c>
      <c r="C3079" s="287">
        <v>500</v>
      </c>
      <c r="D3079" s="162">
        <f t="shared" si="48"/>
        <v>24.75</v>
      </c>
      <c r="E3079" s="287">
        <v>475.25</v>
      </c>
      <c r="F3079" s="288" t="s">
        <v>2003</v>
      </c>
    </row>
    <row r="3080" spans="2:6">
      <c r="B3080" s="286">
        <v>42754.322164352001</v>
      </c>
      <c r="C3080" s="287">
        <v>50</v>
      </c>
      <c r="D3080" s="162">
        <f t="shared" si="48"/>
        <v>2.4799999999999969</v>
      </c>
      <c r="E3080" s="287">
        <v>47.52</v>
      </c>
      <c r="F3080" s="288" t="s">
        <v>2017</v>
      </c>
    </row>
    <row r="3081" spans="2:6">
      <c r="B3081" s="286">
        <v>42754.325717592998</v>
      </c>
      <c r="C3081" s="287">
        <v>50</v>
      </c>
      <c r="D3081" s="162">
        <f t="shared" si="48"/>
        <v>2.5</v>
      </c>
      <c r="E3081" s="287">
        <v>47.5</v>
      </c>
      <c r="F3081" s="288" t="s">
        <v>3501</v>
      </c>
    </row>
    <row r="3082" spans="2:6">
      <c r="B3082" s="286">
        <v>42754.337175925997</v>
      </c>
      <c r="C3082" s="287">
        <v>50</v>
      </c>
      <c r="D3082" s="162">
        <f t="shared" si="48"/>
        <v>2.5</v>
      </c>
      <c r="E3082" s="287">
        <v>47.5</v>
      </c>
      <c r="F3082" s="288" t="s">
        <v>3799</v>
      </c>
    </row>
    <row r="3083" spans="2:6">
      <c r="B3083" s="286">
        <v>42754.356747685</v>
      </c>
      <c r="C3083" s="287">
        <v>100</v>
      </c>
      <c r="D3083" s="162">
        <f t="shared" si="48"/>
        <v>5</v>
      </c>
      <c r="E3083" s="287">
        <v>95</v>
      </c>
      <c r="F3083" s="288" t="s">
        <v>1739</v>
      </c>
    </row>
    <row r="3084" spans="2:6">
      <c r="B3084" s="286">
        <v>42754.370057870001</v>
      </c>
      <c r="C3084" s="287">
        <v>50</v>
      </c>
      <c r="D3084" s="162">
        <f t="shared" si="48"/>
        <v>2.4799999999999969</v>
      </c>
      <c r="E3084" s="287">
        <v>47.52</v>
      </c>
      <c r="F3084" s="288" t="s">
        <v>2019</v>
      </c>
    </row>
    <row r="3085" spans="2:6">
      <c r="B3085" s="286">
        <v>42754.372789351997</v>
      </c>
      <c r="C3085" s="287">
        <v>30</v>
      </c>
      <c r="D3085" s="162">
        <f t="shared" si="48"/>
        <v>1.5</v>
      </c>
      <c r="E3085" s="287">
        <v>28.5</v>
      </c>
      <c r="F3085" s="288" t="s">
        <v>3800</v>
      </c>
    </row>
    <row r="3086" spans="2:6">
      <c r="B3086" s="286">
        <v>42754.376018518997</v>
      </c>
      <c r="C3086" s="287">
        <v>500</v>
      </c>
      <c r="D3086" s="162">
        <f t="shared" si="48"/>
        <v>25</v>
      </c>
      <c r="E3086" s="287">
        <v>475</v>
      </c>
      <c r="F3086" s="288" t="s">
        <v>1714</v>
      </c>
    </row>
    <row r="3087" spans="2:6">
      <c r="B3087" s="286">
        <v>42754.377233796004</v>
      </c>
      <c r="C3087" s="287">
        <v>150</v>
      </c>
      <c r="D3087" s="162">
        <f t="shared" si="48"/>
        <v>7.4300000000000068</v>
      </c>
      <c r="E3087" s="287">
        <v>142.57</v>
      </c>
      <c r="F3087" s="288" t="s">
        <v>3292</v>
      </c>
    </row>
    <row r="3088" spans="2:6">
      <c r="B3088" s="286">
        <v>42754.378530093003</v>
      </c>
      <c r="C3088" s="287">
        <v>50</v>
      </c>
      <c r="D3088" s="162">
        <f t="shared" si="48"/>
        <v>2.5</v>
      </c>
      <c r="E3088" s="287">
        <v>47.5</v>
      </c>
      <c r="F3088" s="288" t="s">
        <v>2029</v>
      </c>
    </row>
    <row r="3089" spans="2:6">
      <c r="B3089" s="286">
        <v>42754.385219907002</v>
      </c>
      <c r="C3089" s="287">
        <v>50</v>
      </c>
      <c r="D3089" s="162">
        <f t="shared" si="48"/>
        <v>3.5</v>
      </c>
      <c r="E3089" s="287">
        <v>46.5</v>
      </c>
      <c r="F3089" s="288" t="s">
        <v>3801</v>
      </c>
    </row>
    <row r="3090" spans="2:6">
      <c r="B3090" s="286">
        <v>42754.385416666999</v>
      </c>
      <c r="C3090" s="287">
        <v>300</v>
      </c>
      <c r="D3090" s="162">
        <f t="shared" si="48"/>
        <v>15</v>
      </c>
      <c r="E3090" s="287">
        <v>285</v>
      </c>
      <c r="F3090" s="288" t="s">
        <v>2145</v>
      </c>
    </row>
    <row r="3091" spans="2:6">
      <c r="B3091" s="286">
        <v>42754.393599536997</v>
      </c>
      <c r="C3091" s="287">
        <v>1000</v>
      </c>
      <c r="D3091" s="162">
        <f t="shared" si="48"/>
        <v>50</v>
      </c>
      <c r="E3091" s="287">
        <v>950</v>
      </c>
      <c r="F3091" s="288" t="s">
        <v>3415</v>
      </c>
    </row>
    <row r="3092" spans="2:6">
      <c r="B3092" s="286">
        <v>42754.408229166998</v>
      </c>
      <c r="C3092" s="287">
        <v>50</v>
      </c>
      <c r="D3092" s="162">
        <f t="shared" si="48"/>
        <v>2.5</v>
      </c>
      <c r="E3092" s="287">
        <v>47.5</v>
      </c>
      <c r="F3092" s="288" t="s">
        <v>3802</v>
      </c>
    </row>
    <row r="3093" spans="2:6">
      <c r="B3093" s="286">
        <v>42754.411168981002</v>
      </c>
      <c r="C3093" s="287">
        <v>50</v>
      </c>
      <c r="D3093" s="162">
        <f t="shared" si="48"/>
        <v>2.5</v>
      </c>
      <c r="E3093" s="287">
        <v>47.5</v>
      </c>
      <c r="F3093" s="288" t="s">
        <v>1839</v>
      </c>
    </row>
    <row r="3094" spans="2:6">
      <c r="B3094" s="286">
        <v>42754.417291667</v>
      </c>
      <c r="C3094" s="287">
        <v>50</v>
      </c>
      <c r="D3094" s="162">
        <f t="shared" si="48"/>
        <v>2.5</v>
      </c>
      <c r="E3094" s="287">
        <v>47.5</v>
      </c>
      <c r="F3094" s="288" t="s">
        <v>3803</v>
      </c>
    </row>
    <row r="3095" spans="2:6">
      <c r="B3095" s="286">
        <v>42754.420868055997</v>
      </c>
      <c r="C3095" s="287">
        <v>50</v>
      </c>
      <c r="D3095" s="162">
        <f t="shared" si="48"/>
        <v>2.4799999999999969</v>
      </c>
      <c r="E3095" s="287">
        <v>47.52</v>
      </c>
      <c r="F3095" s="288" t="s">
        <v>3699</v>
      </c>
    </row>
    <row r="3096" spans="2:6">
      <c r="B3096" s="286">
        <v>42754.422430555998</v>
      </c>
      <c r="C3096" s="287">
        <v>50</v>
      </c>
      <c r="D3096" s="162">
        <f t="shared" si="48"/>
        <v>2.4799999999999969</v>
      </c>
      <c r="E3096" s="287">
        <v>47.52</v>
      </c>
      <c r="F3096" s="288" t="s">
        <v>3804</v>
      </c>
    </row>
    <row r="3097" spans="2:6">
      <c r="B3097" s="286">
        <v>42754.432291666999</v>
      </c>
      <c r="C3097" s="287">
        <v>50</v>
      </c>
      <c r="D3097" s="162">
        <f t="shared" si="48"/>
        <v>2.4799999999999969</v>
      </c>
      <c r="E3097" s="287">
        <v>47.52</v>
      </c>
      <c r="F3097" s="288" t="s">
        <v>1479</v>
      </c>
    </row>
    <row r="3098" spans="2:6">
      <c r="B3098" s="286">
        <v>42754.438599537003</v>
      </c>
      <c r="C3098" s="287">
        <v>50</v>
      </c>
      <c r="D3098" s="162">
        <f t="shared" si="48"/>
        <v>2.5</v>
      </c>
      <c r="E3098" s="287">
        <v>47.5</v>
      </c>
      <c r="F3098" s="288" t="s">
        <v>3805</v>
      </c>
    </row>
    <row r="3099" spans="2:6">
      <c r="B3099" s="286">
        <v>42754.438865741002</v>
      </c>
      <c r="C3099" s="287">
        <v>50</v>
      </c>
      <c r="D3099" s="162">
        <f t="shared" si="48"/>
        <v>2.4799999999999969</v>
      </c>
      <c r="E3099" s="287">
        <v>47.52</v>
      </c>
      <c r="F3099" s="288" t="s">
        <v>3699</v>
      </c>
    </row>
    <row r="3100" spans="2:6">
      <c r="B3100" s="286">
        <v>42754.447835648003</v>
      </c>
      <c r="C3100" s="287">
        <v>30</v>
      </c>
      <c r="D3100" s="162">
        <f t="shared" si="48"/>
        <v>1.4899999999999984</v>
      </c>
      <c r="E3100" s="287">
        <v>28.51</v>
      </c>
      <c r="F3100" s="288" t="s">
        <v>2001</v>
      </c>
    </row>
    <row r="3101" spans="2:6">
      <c r="B3101" s="286">
        <v>42754.451284722003</v>
      </c>
      <c r="C3101" s="287">
        <v>100</v>
      </c>
      <c r="D3101" s="162">
        <f t="shared" si="48"/>
        <v>4.9500000000000028</v>
      </c>
      <c r="E3101" s="287">
        <v>95.05</v>
      </c>
      <c r="F3101" s="288" t="s">
        <v>2843</v>
      </c>
    </row>
    <row r="3102" spans="2:6">
      <c r="B3102" s="286">
        <v>42754.453692130002</v>
      </c>
      <c r="C3102" s="287">
        <v>50</v>
      </c>
      <c r="D3102" s="162">
        <f t="shared" si="48"/>
        <v>2.4799999999999969</v>
      </c>
      <c r="E3102" s="287">
        <v>47.52</v>
      </c>
      <c r="F3102" s="288" t="s">
        <v>1373</v>
      </c>
    </row>
    <row r="3103" spans="2:6">
      <c r="B3103" s="286">
        <v>42754.457766204003</v>
      </c>
      <c r="C3103" s="287">
        <v>50</v>
      </c>
      <c r="D3103" s="162">
        <f t="shared" si="48"/>
        <v>3.5</v>
      </c>
      <c r="E3103" s="287">
        <v>46.5</v>
      </c>
      <c r="F3103" s="288" t="s">
        <v>2792</v>
      </c>
    </row>
    <row r="3104" spans="2:6">
      <c r="B3104" s="286">
        <v>42754.458460647998</v>
      </c>
      <c r="C3104" s="287">
        <v>200</v>
      </c>
      <c r="D3104" s="162">
        <f t="shared" si="48"/>
        <v>10</v>
      </c>
      <c r="E3104" s="287">
        <v>190</v>
      </c>
      <c r="F3104" s="288" t="s">
        <v>3806</v>
      </c>
    </row>
    <row r="3105" spans="2:6">
      <c r="B3105" s="286">
        <v>42754.458831019001</v>
      </c>
      <c r="C3105" s="287">
        <v>100</v>
      </c>
      <c r="D3105" s="162">
        <f t="shared" si="48"/>
        <v>5</v>
      </c>
      <c r="E3105" s="287">
        <v>95</v>
      </c>
      <c r="F3105" s="288" t="s">
        <v>3807</v>
      </c>
    </row>
    <row r="3106" spans="2:6">
      <c r="B3106" s="286">
        <v>42754.459502315003</v>
      </c>
      <c r="C3106" s="287">
        <v>300</v>
      </c>
      <c r="D3106" s="162">
        <f t="shared" si="48"/>
        <v>14.850000000000023</v>
      </c>
      <c r="E3106" s="287">
        <v>285.14999999999998</v>
      </c>
      <c r="F3106" s="288" t="s">
        <v>3808</v>
      </c>
    </row>
    <row r="3107" spans="2:6">
      <c r="B3107" s="286">
        <v>42754.459560185001</v>
      </c>
      <c r="C3107" s="287">
        <v>50</v>
      </c>
      <c r="D3107" s="162">
        <f t="shared" si="48"/>
        <v>2.4799999999999969</v>
      </c>
      <c r="E3107" s="287">
        <v>47.52</v>
      </c>
      <c r="F3107" s="288" t="s">
        <v>3809</v>
      </c>
    </row>
    <row r="3108" spans="2:6">
      <c r="B3108" s="286">
        <v>42754.459583333002</v>
      </c>
      <c r="C3108" s="287">
        <v>150</v>
      </c>
      <c r="D3108" s="162">
        <f t="shared" si="48"/>
        <v>7.5</v>
      </c>
      <c r="E3108" s="287">
        <v>142.5</v>
      </c>
      <c r="F3108" s="288" t="s">
        <v>3810</v>
      </c>
    </row>
    <row r="3109" spans="2:6">
      <c r="B3109" s="286">
        <v>42754.459907406999</v>
      </c>
      <c r="C3109" s="287">
        <v>50</v>
      </c>
      <c r="D3109" s="162">
        <f t="shared" si="48"/>
        <v>3.5</v>
      </c>
      <c r="E3109" s="287">
        <v>46.5</v>
      </c>
      <c r="F3109" s="288" t="s">
        <v>3811</v>
      </c>
    </row>
    <row r="3110" spans="2:6">
      <c r="B3110" s="286">
        <v>42754.459965278002</v>
      </c>
      <c r="C3110" s="287">
        <v>50</v>
      </c>
      <c r="D3110" s="162">
        <f t="shared" si="48"/>
        <v>3.5</v>
      </c>
      <c r="E3110" s="287">
        <v>46.5</v>
      </c>
      <c r="F3110" s="288" t="s">
        <v>3812</v>
      </c>
    </row>
    <row r="3111" spans="2:6">
      <c r="B3111" s="286">
        <v>42754.460023148</v>
      </c>
      <c r="C3111" s="287">
        <v>50</v>
      </c>
      <c r="D3111" s="162">
        <f t="shared" si="48"/>
        <v>2.5</v>
      </c>
      <c r="E3111" s="287">
        <v>47.5</v>
      </c>
      <c r="F3111" s="288" t="s">
        <v>2370</v>
      </c>
    </row>
    <row r="3112" spans="2:6">
      <c r="B3112" s="286">
        <v>42754.460069444001</v>
      </c>
      <c r="C3112" s="287">
        <v>50</v>
      </c>
      <c r="D3112" s="162">
        <f t="shared" si="48"/>
        <v>2.5</v>
      </c>
      <c r="E3112" s="287">
        <v>47.5</v>
      </c>
      <c r="F3112" s="288" t="s">
        <v>3813</v>
      </c>
    </row>
    <row r="3113" spans="2:6">
      <c r="B3113" s="286">
        <v>42754.460115741</v>
      </c>
      <c r="C3113" s="287">
        <v>50</v>
      </c>
      <c r="D3113" s="162">
        <f t="shared" si="48"/>
        <v>2.5</v>
      </c>
      <c r="E3113" s="287">
        <v>47.5</v>
      </c>
      <c r="F3113" s="288" t="s">
        <v>1911</v>
      </c>
    </row>
    <row r="3114" spans="2:6">
      <c r="B3114" s="286">
        <v>42754.460115741</v>
      </c>
      <c r="C3114" s="287">
        <v>100</v>
      </c>
      <c r="D3114" s="162">
        <f t="shared" si="48"/>
        <v>5</v>
      </c>
      <c r="E3114" s="287">
        <v>95</v>
      </c>
      <c r="F3114" s="288" t="s">
        <v>3814</v>
      </c>
    </row>
    <row r="3115" spans="2:6">
      <c r="B3115" s="286">
        <v>42754.460127314996</v>
      </c>
      <c r="C3115" s="287">
        <v>50</v>
      </c>
      <c r="D3115" s="162">
        <f t="shared" si="48"/>
        <v>2.4799999999999969</v>
      </c>
      <c r="E3115" s="287">
        <v>47.52</v>
      </c>
      <c r="F3115" s="288" t="s">
        <v>3815</v>
      </c>
    </row>
    <row r="3116" spans="2:6">
      <c r="B3116" s="286">
        <v>42754.460138889001</v>
      </c>
      <c r="C3116" s="287">
        <v>100</v>
      </c>
      <c r="D3116" s="162">
        <f t="shared" si="48"/>
        <v>7</v>
      </c>
      <c r="E3116" s="287">
        <v>93</v>
      </c>
      <c r="F3116" s="288" t="s">
        <v>3816</v>
      </c>
    </row>
    <row r="3117" spans="2:6">
      <c r="B3117" s="286">
        <v>42754.460231481004</v>
      </c>
      <c r="C3117" s="287">
        <v>50</v>
      </c>
      <c r="D3117" s="162">
        <f t="shared" si="48"/>
        <v>2.4799999999999969</v>
      </c>
      <c r="E3117" s="287">
        <v>47.52</v>
      </c>
      <c r="F3117" s="288" t="s">
        <v>2540</v>
      </c>
    </row>
    <row r="3118" spans="2:6">
      <c r="B3118" s="286">
        <v>42754.460243055997</v>
      </c>
      <c r="C3118" s="287">
        <v>100</v>
      </c>
      <c r="D3118" s="162">
        <f t="shared" si="48"/>
        <v>4.9500000000000028</v>
      </c>
      <c r="E3118" s="287">
        <v>95.05</v>
      </c>
      <c r="F3118" s="288" t="s">
        <v>3309</v>
      </c>
    </row>
    <row r="3119" spans="2:6">
      <c r="B3119" s="286">
        <v>42754.460254630001</v>
      </c>
      <c r="C3119" s="287">
        <v>100</v>
      </c>
      <c r="D3119" s="162">
        <f t="shared" si="48"/>
        <v>4.9500000000000028</v>
      </c>
      <c r="E3119" s="287">
        <v>95.05</v>
      </c>
      <c r="F3119" s="288" t="s">
        <v>1810</v>
      </c>
    </row>
    <row r="3120" spans="2:6">
      <c r="B3120" s="286">
        <v>42754.460266203998</v>
      </c>
      <c r="C3120" s="287">
        <v>300</v>
      </c>
      <c r="D3120" s="162">
        <f t="shared" si="48"/>
        <v>15</v>
      </c>
      <c r="E3120" s="287">
        <v>285</v>
      </c>
      <c r="F3120" s="288" t="s">
        <v>2833</v>
      </c>
    </row>
    <row r="3121" spans="2:6">
      <c r="B3121" s="286">
        <v>42754.460335648</v>
      </c>
      <c r="C3121" s="287">
        <v>50</v>
      </c>
      <c r="D3121" s="162">
        <f t="shared" si="48"/>
        <v>2.5</v>
      </c>
      <c r="E3121" s="287">
        <v>47.5</v>
      </c>
      <c r="F3121" s="288" t="s">
        <v>1911</v>
      </c>
    </row>
    <row r="3122" spans="2:6">
      <c r="B3122" s="286">
        <v>42754.460347221997</v>
      </c>
      <c r="C3122" s="287">
        <v>50</v>
      </c>
      <c r="D3122" s="162">
        <f t="shared" si="48"/>
        <v>3.5</v>
      </c>
      <c r="E3122" s="287">
        <v>46.5</v>
      </c>
      <c r="F3122" s="288" t="s">
        <v>3817</v>
      </c>
    </row>
    <row r="3123" spans="2:6">
      <c r="B3123" s="286">
        <v>42754.460370369998</v>
      </c>
      <c r="C3123" s="287">
        <v>50</v>
      </c>
      <c r="D3123" s="162">
        <f t="shared" si="48"/>
        <v>2.5</v>
      </c>
      <c r="E3123" s="287">
        <v>47.5</v>
      </c>
      <c r="F3123" s="288" t="s">
        <v>3818</v>
      </c>
    </row>
    <row r="3124" spans="2:6">
      <c r="B3124" s="286">
        <v>42754.460393519003</v>
      </c>
      <c r="C3124" s="287">
        <v>25</v>
      </c>
      <c r="D3124" s="162">
        <f t="shared" si="48"/>
        <v>1.25</v>
      </c>
      <c r="E3124" s="287">
        <v>23.75</v>
      </c>
      <c r="F3124" s="288" t="s">
        <v>3084</v>
      </c>
    </row>
    <row r="3125" spans="2:6">
      <c r="B3125" s="286">
        <v>42754.460405092999</v>
      </c>
      <c r="C3125" s="287">
        <v>10</v>
      </c>
      <c r="D3125" s="162">
        <f t="shared" si="48"/>
        <v>0.69999999999999929</v>
      </c>
      <c r="E3125" s="287">
        <v>9.3000000000000007</v>
      </c>
      <c r="F3125" s="288" t="s">
        <v>2174</v>
      </c>
    </row>
    <row r="3126" spans="2:6">
      <c r="B3126" s="286">
        <v>42754.460451389001</v>
      </c>
      <c r="C3126" s="287">
        <v>10</v>
      </c>
      <c r="D3126" s="162">
        <f t="shared" si="48"/>
        <v>0.69999999999999929</v>
      </c>
      <c r="E3126" s="287">
        <v>9.3000000000000007</v>
      </c>
      <c r="F3126" s="288" t="s">
        <v>1732</v>
      </c>
    </row>
    <row r="3127" spans="2:6">
      <c r="B3127" s="286">
        <v>42754.460474537002</v>
      </c>
      <c r="C3127" s="287">
        <v>20</v>
      </c>
      <c r="D3127" s="162">
        <f t="shared" si="48"/>
        <v>1.3999999999999986</v>
      </c>
      <c r="E3127" s="287">
        <v>18.600000000000001</v>
      </c>
      <c r="F3127" s="288" t="s">
        <v>3819</v>
      </c>
    </row>
    <row r="3128" spans="2:6">
      <c r="B3128" s="286">
        <v>42754.460486110998</v>
      </c>
      <c r="C3128" s="287">
        <v>50</v>
      </c>
      <c r="D3128" s="162">
        <f t="shared" si="48"/>
        <v>2.5</v>
      </c>
      <c r="E3128" s="287">
        <v>47.5</v>
      </c>
      <c r="F3128" s="288" t="s">
        <v>3820</v>
      </c>
    </row>
    <row r="3129" spans="2:6">
      <c r="B3129" s="286">
        <v>42754.460636573996</v>
      </c>
      <c r="C3129" s="287">
        <v>200</v>
      </c>
      <c r="D3129" s="162">
        <f t="shared" si="48"/>
        <v>10</v>
      </c>
      <c r="E3129" s="287">
        <v>190</v>
      </c>
      <c r="F3129" s="288" t="s">
        <v>3818</v>
      </c>
    </row>
    <row r="3130" spans="2:6">
      <c r="B3130" s="286">
        <v>42754.460960648001</v>
      </c>
      <c r="C3130" s="287">
        <v>200</v>
      </c>
      <c r="D3130" s="162">
        <f t="shared" si="48"/>
        <v>10</v>
      </c>
      <c r="E3130" s="287">
        <v>190</v>
      </c>
      <c r="F3130" s="288" t="s">
        <v>3821</v>
      </c>
    </row>
    <row r="3131" spans="2:6">
      <c r="B3131" s="286">
        <v>42754.461053241001</v>
      </c>
      <c r="C3131" s="287">
        <v>50</v>
      </c>
      <c r="D3131" s="162">
        <f t="shared" si="48"/>
        <v>3.5</v>
      </c>
      <c r="E3131" s="287">
        <v>46.5</v>
      </c>
      <c r="F3131" s="288" t="s">
        <v>3822</v>
      </c>
    </row>
    <row r="3132" spans="2:6">
      <c r="B3132" s="286">
        <v>42754.461458332997</v>
      </c>
      <c r="C3132" s="287">
        <v>100</v>
      </c>
      <c r="D3132" s="162">
        <f t="shared" si="48"/>
        <v>7</v>
      </c>
      <c r="E3132" s="287">
        <v>93</v>
      </c>
      <c r="F3132" s="288" t="s">
        <v>3823</v>
      </c>
    </row>
    <row r="3133" spans="2:6">
      <c r="B3133" s="286">
        <v>42754.464942129998</v>
      </c>
      <c r="C3133" s="287">
        <v>50</v>
      </c>
      <c r="D3133" s="162">
        <f t="shared" si="48"/>
        <v>2.5</v>
      </c>
      <c r="E3133" s="287">
        <v>47.5</v>
      </c>
      <c r="F3133" s="288" t="s">
        <v>3285</v>
      </c>
    </row>
    <row r="3134" spans="2:6">
      <c r="B3134" s="286">
        <v>42754.465648147998</v>
      </c>
      <c r="C3134" s="287">
        <v>50</v>
      </c>
      <c r="D3134" s="162">
        <f t="shared" si="48"/>
        <v>2.5</v>
      </c>
      <c r="E3134" s="287">
        <v>47.5</v>
      </c>
      <c r="F3134" s="288" t="s">
        <v>2293</v>
      </c>
    </row>
    <row r="3135" spans="2:6">
      <c r="B3135" s="286">
        <v>42754.466655092998</v>
      </c>
      <c r="C3135" s="287">
        <v>200</v>
      </c>
      <c r="D3135" s="162">
        <f t="shared" si="48"/>
        <v>10</v>
      </c>
      <c r="E3135" s="287">
        <v>190</v>
      </c>
      <c r="F3135" s="288" t="s">
        <v>3824</v>
      </c>
    </row>
    <row r="3136" spans="2:6">
      <c r="B3136" s="286">
        <v>42754.470150462999</v>
      </c>
      <c r="C3136" s="287">
        <v>50</v>
      </c>
      <c r="D3136" s="162">
        <f t="shared" si="48"/>
        <v>3.5</v>
      </c>
      <c r="E3136" s="287">
        <v>46.5</v>
      </c>
      <c r="F3136" s="288" t="s">
        <v>3825</v>
      </c>
    </row>
    <row r="3137" spans="2:6">
      <c r="B3137" s="286">
        <v>42754.478252314999</v>
      </c>
      <c r="C3137" s="287">
        <v>300</v>
      </c>
      <c r="D3137" s="162">
        <f t="shared" si="48"/>
        <v>15</v>
      </c>
      <c r="E3137" s="287">
        <v>285</v>
      </c>
      <c r="F3137" s="288" t="s">
        <v>1708</v>
      </c>
    </row>
    <row r="3138" spans="2:6">
      <c r="B3138" s="286">
        <v>42754.484976852</v>
      </c>
      <c r="C3138" s="287">
        <v>100</v>
      </c>
      <c r="D3138" s="162">
        <f t="shared" si="48"/>
        <v>5</v>
      </c>
      <c r="E3138" s="287">
        <v>95</v>
      </c>
      <c r="F3138" s="288" t="s">
        <v>2524</v>
      </c>
    </row>
    <row r="3139" spans="2:6">
      <c r="B3139" s="286">
        <v>42754.488923611003</v>
      </c>
      <c r="C3139" s="287">
        <v>250</v>
      </c>
      <c r="D3139" s="162">
        <f t="shared" si="48"/>
        <v>12.5</v>
      </c>
      <c r="E3139" s="287">
        <v>237.5</v>
      </c>
      <c r="F3139" s="288" t="s">
        <v>3826</v>
      </c>
    </row>
    <row r="3140" spans="2:6">
      <c r="B3140" s="286">
        <v>42754.490219906998</v>
      </c>
      <c r="C3140" s="287">
        <v>150</v>
      </c>
      <c r="D3140" s="162">
        <f t="shared" si="48"/>
        <v>7.5</v>
      </c>
      <c r="E3140" s="287">
        <v>142.5</v>
      </c>
      <c r="F3140" s="288" t="s">
        <v>3827</v>
      </c>
    </row>
    <row r="3141" spans="2:6">
      <c r="B3141" s="286">
        <v>42754.494398148003</v>
      </c>
      <c r="C3141" s="287">
        <v>50</v>
      </c>
      <c r="D3141" s="162">
        <f t="shared" si="48"/>
        <v>2.5</v>
      </c>
      <c r="E3141" s="287">
        <v>47.5</v>
      </c>
      <c r="F3141" s="288" t="s">
        <v>3530</v>
      </c>
    </row>
    <row r="3142" spans="2:6">
      <c r="B3142" s="286">
        <v>42754.517766204001</v>
      </c>
      <c r="C3142" s="287">
        <v>100</v>
      </c>
      <c r="D3142" s="162">
        <f t="shared" ref="D3142:D3205" si="49">SUM(C3142-E3142)</f>
        <v>7</v>
      </c>
      <c r="E3142" s="287">
        <v>93</v>
      </c>
      <c r="F3142" s="288" t="s">
        <v>3118</v>
      </c>
    </row>
    <row r="3143" spans="2:6">
      <c r="B3143" s="286">
        <v>42754.532905093001</v>
      </c>
      <c r="C3143" s="287">
        <v>400</v>
      </c>
      <c r="D3143" s="162">
        <f t="shared" si="49"/>
        <v>20</v>
      </c>
      <c r="E3143" s="287">
        <v>380</v>
      </c>
      <c r="F3143" s="288" t="s">
        <v>3828</v>
      </c>
    </row>
    <row r="3144" spans="2:6">
      <c r="B3144" s="286">
        <v>42754.534178241003</v>
      </c>
      <c r="C3144" s="287">
        <v>50</v>
      </c>
      <c r="D3144" s="162">
        <f t="shared" si="49"/>
        <v>2.5</v>
      </c>
      <c r="E3144" s="287">
        <v>47.5</v>
      </c>
      <c r="F3144" s="288" t="s">
        <v>1590</v>
      </c>
    </row>
    <row r="3145" spans="2:6">
      <c r="B3145" s="286">
        <v>42754.545266203997</v>
      </c>
      <c r="C3145" s="287">
        <v>50</v>
      </c>
      <c r="D3145" s="162">
        <f t="shared" si="49"/>
        <v>2.5</v>
      </c>
      <c r="E3145" s="287">
        <v>47.5</v>
      </c>
      <c r="F3145" s="288" t="s">
        <v>3829</v>
      </c>
    </row>
    <row r="3146" spans="2:6">
      <c r="B3146" s="286">
        <v>42754.549224536997</v>
      </c>
      <c r="C3146" s="287">
        <v>50</v>
      </c>
      <c r="D3146" s="162">
        <f t="shared" si="49"/>
        <v>2.5</v>
      </c>
      <c r="E3146" s="287">
        <v>47.5</v>
      </c>
      <c r="F3146" s="288" t="s">
        <v>3830</v>
      </c>
    </row>
    <row r="3147" spans="2:6">
      <c r="B3147" s="286">
        <v>42754.549317129997</v>
      </c>
      <c r="C3147" s="287">
        <v>50</v>
      </c>
      <c r="D3147" s="162">
        <f t="shared" si="49"/>
        <v>2.5</v>
      </c>
      <c r="E3147" s="287">
        <v>47.5</v>
      </c>
      <c r="F3147" s="288" t="s">
        <v>3831</v>
      </c>
    </row>
    <row r="3148" spans="2:6">
      <c r="B3148" s="286">
        <v>42754.563483796002</v>
      </c>
      <c r="C3148" s="287">
        <v>50</v>
      </c>
      <c r="D3148" s="162">
        <f t="shared" si="49"/>
        <v>2.5</v>
      </c>
      <c r="E3148" s="287">
        <v>47.5</v>
      </c>
      <c r="F3148" s="288" t="s">
        <v>3832</v>
      </c>
    </row>
    <row r="3149" spans="2:6">
      <c r="B3149" s="286">
        <v>42754.563668980998</v>
      </c>
      <c r="C3149" s="287">
        <v>50</v>
      </c>
      <c r="D3149" s="162">
        <f t="shared" si="49"/>
        <v>2.5</v>
      </c>
      <c r="E3149" s="287">
        <v>47.5</v>
      </c>
      <c r="F3149" s="288" t="s">
        <v>1667</v>
      </c>
    </row>
    <row r="3150" spans="2:6">
      <c r="B3150" s="286">
        <v>42754.576458333002</v>
      </c>
      <c r="C3150" s="287">
        <v>50</v>
      </c>
      <c r="D3150" s="162">
        <f t="shared" si="49"/>
        <v>3.5</v>
      </c>
      <c r="E3150" s="287">
        <v>46.5</v>
      </c>
      <c r="F3150" s="288" t="s">
        <v>3833</v>
      </c>
    </row>
    <row r="3151" spans="2:6">
      <c r="B3151" s="286">
        <v>42754.579456018997</v>
      </c>
      <c r="C3151" s="287">
        <v>50</v>
      </c>
      <c r="D3151" s="162">
        <f t="shared" si="49"/>
        <v>2.5</v>
      </c>
      <c r="E3151" s="287">
        <v>47.5</v>
      </c>
      <c r="F3151" s="288" t="s">
        <v>2807</v>
      </c>
    </row>
    <row r="3152" spans="2:6">
      <c r="B3152" s="286">
        <v>42754.579664352001</v>
      </c>
      <c r="C3152" s="287">
        <v>50</v>
      </c>
      <c r="D3152" s="162">
        <f t="shared" si="49"/>
        <v>2.5</v>
      </c>
      <c r="E3152" s="287">
        <v>47.5</v>
      </c>
      <c r="F3152" s="288" t="s">
        <v>3834</v>
      </c>
    </row>
    <row r="3153" spans="2:6">
      <c r="B3153" s="286">
        <v>42754.580717593002</v>
      </c>
      <c r="C3153" s="287">
        <v>50</v>
      </c>
      <c r="D3153" s="162">
        <f t="shared" si="49"/>
        <v>2.5</v>
      </c>
      <c r="E3153" s="287">
        <v>47.5</v>
      </c>
      <c r="F3153" s="288" t="s">
        <v>2094</v>
      </c>
    </row>
    <row r="3154" spans="2:6">
      <c r="B3154" s="286">
        <v>42754.591041667001</v>
      </c>
      <c r="C3154" s="287">
        <v>100</v>
      </c>
      <c r="D3154" s="162">
        <f t="shared" si="49"/>
        <v>4.9500000000000028</v>
      </c>
      <c r="E3154" s="287">
        <v>95.05</v>
      </c>
      <c r="F3154" s="288" t="s">
        <v>1752</v>
      </c>
    </row>
    <row r="3155" spans="2:6">
      <c r="B3155" s="286">
        <v>42754.591087963003</v>
      </c>
      <c r="C3155" s="287">
        <v>50</v>
      </c>
      <c r="D3155" s="162">
        <f t="shared" si="49"/>
        <v>3.5</v>
      </c>
      <c r="E3155" s="287">
        <v>46.5</v>
      </c>
      <c r="F3155" s="288" t="s">
        <v>3826</v>
      </c>
    </row>
    <row r="3156" spans="2:6">
      <c r="B3156" s="286">
        <v>42754.593611110999</v>
      </c>
      <c r="C3156" s="287">
        <v>50</v>
      </c>
      <c r="D3156" s="162">
        <f t="shared" si="49"/>
        <v>2.5</v>
      </c>
      <c r="E3156" s="287">
        <v>47.5</v>
      </c>
      <c r="F3156" s="288" t="s">
        <v>3835</v>
      </c>
    </row>
    <row r="3157" spans="2:6">
      <c r="B3157" s="286">
        <v>42754.603715277997</v>
      </c>
      <c r="C3157" s="287">
        <v>50</v>
      </c>
      <c r="D3157" s="162">
        <f t="shared" si="49"/>
        <v>2.5</v>
      </c>
      <c r="E3157" s="287">
        <v>47.5</v>
      </c>
      <c r="F3157" s="288" t="s">
        <v>3836</v>
      </c>
    </row>
    <row r="3158" spans="2:6">
      <c r="B3158" s="286">
        <v>42754.604884259003</v>
      </c>
      <c r="C3158" s="287">
        <v>50</v>
      </c>
      <c r="D3158" s="162">
        <f t="shared" si="49"/>
        <v>2.4799999999999969</v>
      </c>
      <c r="E3158" s="287">
        <v>47.52</v>
      </c>
      <c r="F3158" s="288" t="s">
        <v>3765</v>
      </c>
    </row>
    <row r="3159" spans="2:6">
      <c r="B3159" s="286">
        <v>42754.605092593003</v>
      </c>
      <c r="C3159" s="287">
        <v>50</v>
      </c>
      <c r="D3159" s="162">
        <f t="shared" si="49"/>
        <v>2.5</v>
      </c>
      <c r="E3159" s="287">
        <v>47.5</v>
      </c>
      <c r="F3159" s="288" t="s">
        <v>3837</v>
      </c>
    </row>
    <row r="3160" spans="2:6">
      <c r="B3160" s="286">
        <v>42754.605347222001</v>
      </c>
      <c r="C3160" s="287">
        <v>50</v>
      </c>
      <c r="D3160" s="162">
        <f t="shared" si="49"/>
        <v>2.4799999999999969</v>
      </c>
      <c r="E3160" s="287">
        <v>47.52</v>
      </c>
      <c r="F3160" s="288" t="s">
        <v>3765</v>
      </c>
    </row>
    <row r="3161" spans="2:6">
      <c r="B3161" s="286">
        <v>42754.605682870002</v>
      </c>
      <c r="C3161" s="287">
        <v>50</v>
      </c>
      <c r="D3161" s="162">
        <f t="shared" si="49"/>
        <v>2.4799999999999969</v>
      </c>
      <c r="E3161" s="287">
        <v>47.52</v>
      </c>
      <c r="F3161" s="288" t="s">
        <v>3765</v>
      </c>
    </row>
    <row r="3162" spans="2:6">
      <c r="B3162" s="286">
        <v>42754.606076388998</v>
      </c>
      <c r="C3162" s="287">
        <v>50</v>
      </c>
      <c r="D3162" s="162">
        <f t="shared" si="49"/>
        <v>2.4799999999999969</v>
      </c>
      <c r="E3162" s="287">
        <v>47.52</v>
      </c>
      <c r="F3162" s="288" t="s">
        <v>3765</v>
      </c>
    </row>
    <row r="3163" spans="2:6">
      <c r="B3163" s="286">
        <v>42754.606585647998</v>
      </c>
      <c r="C3163" s="287">
        <v>50</v>
      </c>
      <c r="D3163" s="162">
        <f t="shared" si="49"/>
        <v>2.4799999999999969</v>
      </c>
      <c r="E3163" s="287">
        <v>47.52</v>
      </c>
      <c r="F3163" s="288" t="s">
        <v>3765</v>
      </c>
    </row>
    <row r="3164" spans="2:6">
      <c r="B3164" s="286">
        <v>42754.614490740998</v>
      </c>
      <c r="C3164" s="287">
        <v>50</v>
      </c>
      <c r="D3164" s="162">
        <f t="shared" si="49"/>
        <v>2.5</v>
      </c>
      <c r="E3164" s="287">
        <v>47.5</v>
      </c>
      <c r="F3164" s="288" t="s">
        <v>2050</v>
      </c>
    </row>
    <row r="3165" spans="2:6">
      <c r="B3165" s="286">
        <v>42754.619456018998</v>
      </c>
      <c r="C3165" s="287">
        <v>50</v>
      </c>
      <c r="D3165" s="162">
        <f t="shared" si="49"/>
        <v>2.4799999999999969</v>
      </c>
      <c r="E3165" s="287">
        <v>47.52</v>
      </c>
      <c r="F3165" s="288" t="s">
        <v>3838</v>
      </c>
    </row>
    <row r="3166" spans="2:6">
      <c r="B3166" s="286">
        <v>42754.620231481</v>
      </c>
      <c r="C3166" s="287">
        <v>50</v>
      </c>
      <c r="D3166" s="162">
        <f t="shared" si="49"/>
        <v>2.4799999999999969</v>
      </c>
      <c r="E3166" s="287">
        <v>47.52</v>
      </c>
      <c r="F3166" s="288" t="s">
        <v>3838</v>
      </c>
    </row>
    <row r="3167" spans="2:6">
      <c r="B3167" s="286">
        <v>42754.620775463001</v>
      </c>
      <c r="C3167" s="287">
        <v>50</v>
      </c>
      <c r="D3167" s="162">
        <f t="shared" si="49"/>
        <v>2.4799999999999969</v>
      </c>
      <c r="E3167" s="287">
        <v>47.52</v>
      </c>
      <c r="F3167" s="288" t="s">
        <v>3838</v>
      </c>
    </row>
    <row r="3168" spans="2:6">
      <c r="B3168" s="286">
        <v>42754.632685185003</v>
      </c>
      <c r="C3168" s="287">
        <v>50</v>
      </c>
      <c r="D3168" s="162">
        <f t="shared" si="49"/>
        <v>2.5</v>
      </c>
      <c r="E3168" s="287">
        <v>47.5</v>
      </c>
      <c r="F3168" s="288" t="s">
        <v>1974</v>
      </c>
    </row>
    <row r="3169" spans="2:6">
      <c r="B3169" s="286">
        <v>42754.636851852003</v>
      </c>
      <c r="C3169" s="287">
        <v>50</v>
      </c>
      <c r="D3169" s="162">
        <f t="shared" si="49"/>
        <v>2.5</v>
      </c>
      <c r="E3169" s="287">
        <v>47.5</v>
      </c>
      <c r="F3169" s="288" t="s">
        <v>3839</v>
      </c>
    </row>
    <row r="3170" spans="2:6">
      <c r="B3170" s="286">
        <v>42754.644791667</v>
      </c>
      <c r="C3170" s="287">
        <v>50</v>
      </c>
      <c r="D3170" s="162">
        <f t="shared" si="49"/>
        <v>2.5</v>
      </c>
      <c r="E3170" s="287">
        <v>47.5</v>
      </c>
      <c r="F3170" s="288" t="s">
        <v>3438</v>
      </c>
    </row>
    <row r="3171" spans="2:6">
      <c r="B3171" s="286">
        <v>42754.644918981001</v>
      </c>
      <c r="C3171" s="287">
        <v>300</v>
      </c>
      <c r="D3171" s="162">
        <f t="shared" si="49"/>
        <v>14.850000000000023</v>
      </c>
      <c r="E3171" s="287">
        <v>285.14999999999998</v>
      </c>
      <c r="F3171" s="288" t="s">
        <v>3840</v>
      </c>
    </row>
    <row r="3172" spans="2:6">
      <c r="B3172" s="286">
        <v>42754.667881943999</v>
      </c>
      <c r="C3172" s="287">
        <v>50</v>
      </c>
      <c r="D3172" s="162">
        <f t="shared" si="49"/>
        <v>2.4799999999999969</v>
      </c>
      <c r="E3172" s="287">
        <v>47.52</v>
      </c>
      <c r="F3172" s="288" t="s">
        <v>3841</v>
      </c>
    </row>
    <row r="3173" spans="2:6">
      <c r="B3173" s="286">
        <v>42754.668020833</v>
      </c>
      <c r="C3173" s="287">
        <v>50</v>
      </c>
      <c r="D3173" s="162">
        <f t="shared" si="49"/>
        <v>2.4799999999999969</v>
      </c>
      <c r="E3173" s="287">
        <v>47.52</v>
      </c>
      <c r="F3173" s="288" t="s">
        <v>3765</v>
      </c>
    </row>
    <row r="3174" spans="2:6">
      <c r="B3174" s="286">
        <v>42754.668449074001</v>
      </c>
      <c r="C3174" s="287">
        <v>50</v>
      </c>
      <c r="D3174" s="162">
        <f t="shared" si="49"/>
        <v>2.4799999999999969</v>
      </c>
      <c r="E3174" s="287">
        <v>47.52</v>
      </c>
      <c r="F3174" s="288" t="s">
        <v>3765</v>
      </c>
    </row>
    <row r="3175" spans="2:6">
      <c r="B3175" s="286">
        <v>42754.669201388999</v>
      </c>
      <c r="C3175" s="287">
        <v>200</v>
      </c>
      <c r="D3175" s="162">
        <f t="shared" si="49"/>
        <v>10</v>
      </c>
      <c r="E3175" s="287">
        <v>190</v>
      </c>
      <c r="F3175" s="288" t="s">
        <v>3842</v>
      </c>
    </row>
    <row r="3176" spans="2:6">
      <c r="B3176" s="286">
        <v>42754.685937499999</v>
      </c>
      <c r="C3176" s="287">
        <v>50</v>
      </c>
      <c r="D3176" s="162">
        <f t="shared" si="49"/>
        <v>2.4799999999999969</v>
      </c>
      <c r="E3176" s="287">
        <v>47.52</v>
      </c>
      <c r="F3176" s="288" t="s">
        <v>3843</v>
      </c>
    </row>
    <row r="3177" spans="2:6">
      <c r="B3177" s="286">
        <v>42754.692442129999</v>
      </c>
      <c r="C3177" s="287">
        <v>500</v>
      </c>
      <c r="D3177" s="162">
        <f t="shared" si="49"/>
        <v>25</v>
      </c>
      <c r="E3177" s="287">
        <v>475</v>
      </c>
      <c r="F3177" s="288" t="s">
        <v>2083</v>
      </c>
    </row>
    <row r="3178" spans="2:6">
      <c r="B3178" s="286">
        <v>42754.699606481001</v>
      </c>
      <c r="C3178" s="287">
        <v>50</v>
      </c>
      <c r="D3178" s="162">
        <f t="shared" si="49"/>
        <v>2.4799999999999969</v>
      </c>
      <c r="E3178" s="287">
        <v>47.52</v>
      </c>
      <c r="F3178" s="288" t="s">
        <v>3844</v>
      </c>
    </row>
    <row r="3179" spans="2:6">
      <c r="B3179" s="286">
        <v>42754.703622685003</v>
      </c>
      <c r="C3179" s="287">
        <v>50</v>
      </c>
      <c r="D3179" s="162">
        <f t="shared" si="49"/>
        <v>2.5</v>
      </c>
      <c r="E3179" s="287">
        <v>47.5</v>
      </c>
      <c r="F3179" s="288" t="s">
        <v>2506</v>
      </c>
    </row>
    <row r="3180" spans="2:6">
      <c r="B3180" s="286">
        <v>42754.704895832998</v>
      </c>
      <c r="C3180" s="287">
        <v>140</v>
      </c>
      <c r="D3180" s="162">
        <f t="shared" si="49"/>
        <v>9.8000000000000114</v>
      </c>
      <c r="E3180" s="287">
        <v>130.19999999999999</v>
      </c>
      <c r="F3180" s="288" t="s">
        <v>3845</v>
      </c>
    </row>
    <row r="3181" spans="2:6">
      <c r="B3181" s="286">
        <v>42754.705555556</v>
      </c>
      <c r="C3181" s="287">
        <v>50</v>
      </c>
      <c r="D3181" s="162">
        <f t="shared" si="49"/>
        <v>2.5</v>
      </c>
      <c r="E3181" s="287">
        <v>47.5</v>
      </c>
      <c r="F3181" s="288" t="s">
        <v>3846</v>
      </c>
    </row>
    <row r="3182" spans="2:6">
      <c r="B3182" s="286">
        <v>42754.708923610997</v>
      </c>
      <c r="C3182" s="287">
        <v>800</v>
      </c>
      <c r="D3182" s="162">
        <f t="shared" si="49"/>
        <v>39.600000000000023</v>
      </c>
      <c r="E3182" s="287">
        <v>760.4</v>
      </c>
      <c r="F3182" s="288" t="s">
        <v>2148</v>
      </c>
    </row>
    <row r="3183" spans="2:6">
      <c r="B3183" s="286">
        <v>42754.749942130002</v>
      </c>
      <c r="C3183" s="287">
        <v>50</v>
      </c>
      <c r="D3183" s="162">
        <f t="shared" si="49"/>
        <v>3.5</v>
      </c>
      <c r="E3183" s="287">
        <v>46.5</v>
      </c>
      <c r="F3183" s="288" t="s">
        <v>3847</v>
      </c>
    </row>
    <row r="3184" spans="2:6">
      <c r="B3184" s="286">
        <v>42754.750659721998</v>
      </c>
      <c r="C3184" s="287">
        <v>100</v>
      </c>
      <c r="D3184" s="162">
        <f t="shared" si="49"/>
        <v>5</v>
      </c>
      <c r="E3184" s="287">
        <v>95</v>
      </c>
      <c r="F3184" s="288" t="s">
        <v>1744</v>
      </c>
    </row>
    <row r="3185" spans="2:6">
      <c r="B3185" s="286">
        <v>42754.751527777997</v>
      </c>
      <c r="C3185" s="287">
        <v>40</v>
      </c>
      <c r="D3185" s="162">
        <f t="shared" si="49"/>
        <v>2.7999999999999972</v>
      </c>
      <c r="E3185" s="287">
        <v>37.200000000000003</v>
      </c>
      <c r="F3185" s="288" t="s">
        <v>3847</v>
      </c>
    </row>
    <row r="3186" spans="2:6">
      <c r="B3186" s="286">
        <v>42754.762048611003</v>
      </c>
      <c r="C3186" s="287">
        <v>300</v>
      </c>
      <c r="D3186" s="162">
        <f t="shared" si="49"/>
        <v>14.850000000000023</v>
      </c>
      <c r="E3186" s="287">
        <v>285.14999999999998</v>
      </c>
      <c r="F3186" s="288" t="s">
        <v>2041</v>
      </c>
    </row>
    <row r="3187" spans="2:6">
      <c r="B3187" s="286">
        <v>42754.764976851999</v>
      </c>
      <c r="C3187" s="287">
        <v>50</v>
      </c>
      <c r="D3187" s="162">
        <f t="shared" si="49"/>
        <v>3.5</v>
      </c>
      <c r="E3187" s="287">
        <v>46.5</v>
      </c>
      <c r="F3187" s="288" t="s">
        <v>2639</v>
      </c>
    </row>
    <row r="3188" spans="2:6">
      <c r="B3188" s="286">
        <v>42754.780891203998</v>
      </c>
      <c r="C3188" s="287">
        <v>50</v>
      </c>
      <c r="D3188" s="162">
        <f t="shared" si="49"/>
        <v>2.5</v>
      </c>
      <c r="E3188" s="287">
        <v>47.5</v>
      </c>
      <c r="F3188" s="288" t="s">
        <v>3848</v>
      </c>
    </row>
    <row r="3189" spans="2:6">
      <c r="B3189" s="286">
        <v>42754.798819443997</v>
      </c>
      <c r="C3189" s="287">
        <v>100</v>
      </c>
      <c r="D3189" s="162">
        <f t="shared" si="49"/>
        <v>4.9500000000000028</v>
      </c>
      <c r="E3189" s="287">
        <v>95.05</v>
      </c>
      <c r="F3189" s="288" t="s">
        <v>2606</v>
      </c>
    </row>
    <row r="3190" spans="2:6">
      <c r="B3190" s="286">
        <v>42754.821087962999</v>
      </c>
      <c r="C3190" s="287">
        <v>50</v>
      </c>
      <c r="D3190" s="162">
        <f t="shared" si="49"/>
        <v>2.4799999999999969</v>
      </c>
      <c r="E3190" s="287">
        <v>47.52</v>
      </c>
      <c r="F3190" s="288" t="s">
        <v>3849</v>
      </c>
    </row>
    <row r="3191" spans="2:6">
      <c r="B3191" s="286">
        <v>42754.825231481002</v>
      </c>
      <c r="C3191" s="287">
        <v>50</v>
      </c>
      <c r="D3191" s="162">
        <f t="shared" si="49"/>
        <v>2.5</v>
      </c>
      <c r="E3191" s="287">
        <v>47.5</v>
      </c>
      <c r="F3191" s="288" t="s">
        <v>3850</v>
      </c>
    </row>
    <row r="3192" spans="2:6">
      <c r="B3192" s="286">
        <v>42754.829675925997</v>
      </c>
      <c r="C3192" s="287">
        <v>200</v>
      </c>
      <c r="D3192" s="162">
        <f t="shared" si="49"/>
        <v>10</v>
      </c>
      <c r="E3192" s="287">
        <v>190</v>
      </c>
      <c r="F3192" s="288" t="s">
        <v>3184</v>
      </c>
    </row>
    <row r="3193" spans="2:6">
      <c r="B3193" s="286">
        <v>42754.833379629999</v>
      </c>
      <c r="C3193" s="287">
        <v>10</v>
      </c>
      <c r="D3193" s="162">
        <f t="shared" si="49"/>
        <v>0.69999999999999929</v>
      </c>
      <c r="E3193" s="287">
        <v>9.3000000000000007</v>
      </c>
      <c r="F3193" s="288" t="s">
        <v>3851</v>
      </c>
    </row>
    <row r="3194" spans="2:6">
      <c r="B3194" s="286">
        <v>42754.846840277998</v>
      </c>
      <c r="C3194" s="287">
        <v>50</v>
      </c>
      <c r="D3194" s="162">
        <f t="shared" si="49"/>
        <v>2.4799999999999969</v>
      </c>
      <c r="E3194" s="287">
        <v>47.52</v>
      </c>
      <c r="F3194" s="288" t="s">
        <v>3777</v>
      </c>
    </row>
    <row r="3195" spans="2:6">
      <c r="B3195" s="286">
        <v>42754.848425926</v>
      </c>
      <c r="C3195" s="287">
        <v>50</v>
      </c>
      <c r="D3195" s="162">
        <f t="shared" si="49"/>
        <v>2.4799999999999969</v>
      </c>
      <c r="E3195" s="287">
        <v>47.52</v>
      </c>
      <c r="F3195" s="288" t="s">
        <v>3777</v>
      </c>
    </row>
    <row r="3196" spans="2:6">
      <c r="B3196" s="286">
        <v>42754.851331019003</v>
      </c>
      <c r="C3196" s="287">
        <v>100</v>
      </c>
      <c r="D3196" s="162">
        <f t="shared" si="49"/>
        <v>5</v>
      </c>
      <c r="E3196" s="287">
        <v>95</v>
      </c>
      <c r="F3196" s="288" t="s">
        <v>2875</v>
      </c>
    </row>
    <row r="3197" spans="2:6">
      <c r="B3197" s="286">
        <v>42754.855497684999</v>
      </c>
      <c r="C3197" s="287">
        <v>100</v>
      </c>
      <c r="D3197" s="162">
        <f t="shared" si="49"/>
        <v>5</v>
      </c>
      <c r="E3197" s="287">
        <v>95</v>
      </c>
      <c r="F3197" s="288" t="s">
        <v>1710</v>
      </c>
    </row>
    <row r="3198" spans="2:6">
      <c r="B3198" s="286">
        <v>42754.855914352003</v>
      </c>
      <c r="C3198" s="287">
        <v>50</v>
      </c>
      <c r="D3198" s="162">
        <f t="shared" si="49"/>
        <v>2.5</v>
      </c>
      <c r="E3198" s="287">
        <v>47.5</v>
      </c>
      <c r="F3198" s="288" t="s">
        <v>3796</v>
      </c>
    </row>
    <row r="3199" spans="2:6">
      <c r="B3199" s="286">
        <v>42754.863425926</v>
      </c>
      <c r="C3199" s="287">
        <v>50</v>
      </c>
      <c r="D3199" s="162">
        <f t="shared" si="49"/>
        <v>2.5</v>
      </c>
      <c r="E3199" s="287">
        <v>47.5</v>
      </c>
      <c r="F3199" s="288" t="s">
        <v>3852</v>
      </c>
    </row>
    <row r="3200" spans="2:6">
      <c r="B3200" s="286">
        <v>42754.865787037001</v>
      </c>
      <c r="C3200" s="287">
        <v>50</v>
      </c>
      <c r="D3200" s="162">
        <f t="shared" si="49"/>
        <v>2.4799999999999969</v>
      </c>
      <c r="E3200" s="287">
        <v>47.52</v>
      </c>
      <c r="F3200" s="288" t="s">
        <v>2677</v>
      </c>
    </row>
    <row r="3201" spans="2:6">
      <c r="B3201" s="286">
        <v>42754.866076389</v>
      </c>
      <c r="C3201" s="287">
        <v>50</v>
      </c>
      <c r="D3201" s="162">
        <f t="shared" si="49"/>
        <v>2.4799999999999969</v>
      </c>
      <c r="E3201" s="287">
        <v>47.52</v>
      </c>
      <c r="F3201" s="288" t="s">
        <v>2677</v>
      </c>
    </row>
    <row r="3202" spans="2:6">
      <c r="B3202" s="286">
        <v>42754.866273148</v>
      </c>
      <c r="C3202" s="287">
        <v>50</v>
      </c>
      <c r="D3202" s="162">
        <f t="shared" si="49"/>
        <v>2.4799999999999969</v>
      </c>
      <c r="E3202" s="287">
        <v>47.52</v>
      </c>
      <c r="F3202" s="288" t="s">
        <v>2677</v>
      </c>
    </row>
    <row r="3203" spans="2:6">
      <c r="B3203" s="286">
        <v>42754.870173611002</v>
      </c>
      <c r="C3203" s="287">
        <v>50</v>
      </c>
      <c r="D3203" s="162">
        <f t="shared" si="49"/>
        <v>2.5</v>
      </c>
      <c r="E3203" s="287">
        <v>47.5</v>
      </c>
      <c r="F3203" s="288" t="s">
        <v>3643</v>
      </c>
    </row>
    <row r="3204" spans="2:6">
      <c r="B3204" s="286">
        <v>42754.870590277998</v>
      </c>
      <c r="C3204" s="287">
        <v>50</v>
      </c>
      <c r="D3204" s="162">
        <f t="shared" si="49"/>
        <v>2.5</v>
      </c>
      <c r="E3204" s="287">
        <v>47.5</v>
      </c>
      <c r="F3204" s="288" t="s">
        <v>3643</v>
      </c>
    </row>
    <row r="3205" spans="2:6">
      <c r="B3205" s="286">
        <v>42754.871099536998</v>
      </c>
      <c r="C3205" s="287">
        <v>50</v>
      </c>
      <c r="D3205" s="162">
        <f t="shared" si="49"/>
        <v>2.5</v>
      </c>
      <c r="E3205" s="287">
        <v>47.5</v>
      </c>
      <c r="F3205" s="288" t="s">
        <v>3643</v>
      </c>
    </row>
    <row r="3206" spans="2:6">
      <c r="B3206" s="286">
        <v>42754.871261574001</v>
      </c>
      <c r="C3206" s="287">
        <v>50</v>
      </c>
      <c r="D3206" s="162">
        <f t="shared" ref="D3206:D3269" si="50">SUM(C3206-E3206)</f>
        <v>2.5</v>
      </c>
      <c r="E3206" s="287">
        <v>47.5</v>
      </c>
      <c r="F3206" s="288" t="s">
        <v>3643</v>
      </c>
    </row>
    <row r="3207" spans="2:6">
      <c r="B3207" s="286">
        <v>42754.871585647998</v>
      </c>
      <c r="C3207" s="287">
        <v>50</v>
      </c>
      <c r="D3207" s="162">
        <f t="shared" si="50"/>
        <v>2.5</v>
      </c>
      <c r="E3207" s="287">
        <v>47.5</v>
      </c>
      <c r="F3207" s="288" t="s">
        <v>3643</v>
      </c>
    </row>
    <row r="3208" spans="2:6">
      <c r="B3208" s="286">
        <v>42754.881284722003</v>
      </c>
      <c r="C3208" s="287">
        <v>100</v>
      </c>
      <c r="D3208" s="162">
        <f t="shared" si="50"/>
        <v>4.9500000000000028</v>
      </c>
      <c r="E3208" s="287">
        <v>95.05</v>
      </c>
      <c r="F3208" s="288" t="s">
        <v>3853</v>
      </c>
    </row>
    <row r="3209" spans="2:6">
      <c r="B3209" s="286">
        <v>42754.883668980998</v>
      </c>
      <c r="C3209" s="287">
        <v>50</v>
      </c>
      <c r="D3209" s="162">
        <f t="shared" si="50"/>
        <v>2.5</v>
      </c>
      <c r="E3209" s="287">
        <v>47.5</v>
      </c>
      <c r="F3209" s="288" t="s">
        <v>3854</v>
      </c>
    </row>
    <row r="3210" spans="2:6">
      <c r="B3210" s="286">
        <v>42754.887442129999</v>
      </c>
      <c r="C3210" s="287">
        <v>50</v>
      </c>
      <c r="D3210" s="162">
        <f t="shared" si="50"/>
        <v>2.5</v>
      </c>
      <c r="E3210" s="287">
        <v>47.5</v>
      </c>
      <c r="F3210" s="288" t="s">
        <v>3855</v>
      </c>
    </row>
    <row r="3211" spans="2:6">
      <c r="B3211" s="286">
        <v>42754.892118055999</v>
      </c>
      <c r="C3211" s="287">
        <v>100</v>
      </c>
      <c r="D3211" s="162">
        <f t="shared" si="50"/>
        <v>5</v>
      </c>
      <c r="E3211" s="287">
        <v>95</v>
      </c>
      <c r="F3211" s="288" t="s">
        <v>3856</v>
      </c>
    </row>
    <row r="3212" spans="2:6">
      <c r="B3212" s="286">
        <v>42754.892280093001</v>
      </c>
      <c r="C3212" s="287">
        <v>50</v>
      </c>
      <c r="D3212" s="162">
        <f t="shared" si="50"/>
        <v>2.5</v>
      </c>
      <c r="E3212" s="287">
        <v>47.5</v>
      </c>
      <c r="F3212" s="288" t="s">
        <v>2476</v>
      </c>
    </row>
    <row r="3213" spans="2:6">
      <c r="B3213" s="286">
        <v>42754.899409721998</v>
      </c>
      <c r="C3213" s="287">
        <v>100</v>
      </c>
      <c r="D3213" s="162">
        <f t="shared" si="50"/>
        <v>5</v>
      </c>
      <c r="E3213" s="287">
        <v>95</v>
      </c>
      <c r="F3213" s="288" t="s">
        <v>3857</v>
      </c>
    </row>
    <row r="3214" spans="2:6">
      <c r="B3214" s="286">
        <v>42754.911550926001</v>
      </c>
      <c r="C3214" s="287">
        <v>20</v>
      </c>
      <c r="D3214" s="162">
        <f t="shared" si="50"/>
        <v>1</v>
      </c>
      <c r="E3214" s="287">
        <v>19</v>
      </c>
      <c r="F3214" s="288" t="s">
        <v>2025</v>
      </c>
    </row>
    <row r="3215" spans="2:6">
      <c r="B3215" s="286">
        <v>42754.924537036997</v>
      </c>
      <c r="C3215" s="287">
        <v>30</v>
      </c>
      <c r="D3215" s="162">
        <f t="shared" si="50"/>
        <v>1.4899999999999984</v>
      </c>
      <c r="E3215" s="287">
        <v>28.51</v>
      </c>
      <c r="F3215" s="288" t="s">
        <v>1446</v>
      </c>
    </row>
    <row r="3216" spans="2:6">
      <c r="B3216" s="286">
        <v>42754.935486110997</v>
      </c>
      <c r="C3216" s="287">
        <v>50</v>
      </c>
      <c r="D3216" s="162">
        <f t="shared" si="50"/>
        <v>2.5</v>
      </c>
      <c r="E3216" s="287">
        <v>47.5</v>
      </c>
      <c r="F3216" s="288" t="s">
        <v>3545</v>
      </c>
    </row>
    <row r="3217" spans="2:6">
      <c r="B3217" s="286">
        <v>42754.936874999999</v>
      </c>
      <c r="C3217" s="287">
        <v>50</v>
      </c>
      <c r="D3217" s="162">
        <f t="shared" si="50"/>
        <v>2.5</v>
      </c>
      <c r="E3217" s="287">
        <v>47.5</v>
      </c>
      <c r="F3217" s="288" t="s">
        <v>3858</v>
      </c>
    </row>
    <row r="3218" spans="2:6">
      <c r="B3218" s="286">
        <v>42754.937962962998</v>
      </c>
      <c r="C3218" s="287">
        <v>50</v>
      </c>
      <c r="D3218" s="162">
        <f t="shared" si="50"/>
        <v>2.5</v>
      </c>
      <c r="E3218" s="287">
        <v>47.5</v>
      </c>
      <c r="F3218" s="288" t="s">
        <v>1638</v>
      </c>
    </row>
    <row r="3219" spans="2:6">
      <c r="B3219" s="286">
        <v>42754.938414352</v>
      </c>
      <c r="C3219" s="287">
        <v>50</v>
      </c>
      <c r="D3219" s="162">
        <f t="shared" si="50"/>
        <v>2.5</v>
      </c>
      <c r="E3219" s="287">
        <v>47.5</v>
      </c>
      <c r="F3219" s="288" t="s">
        <v>3859</v>
      </c>
    </row>
    <row r="3220" spans="2:6">
      <c r="B3220" s="286">
        <v>42754.939236111</v>
      </c>
      <c r="C3220" s="287">
        <v>50</v>
      </c>
      <c r="D3220" s="162">
        <f t="shared" si="50"/>
        <v>2.5</v>
      </c>
      <c r="E3220" s="287">
        <v>47.5</v>
      </c>
      <c r="F3220" s="288" t="s">
        <v>3860</v>
      </c>
    </row>
    <row r="3221" spans="2:6">
      <c r="B3221" s="286">
        <v>42754.943009258997</v>
      </c>
      <c r="C3221" s="287">
        <v>50</v>
      </c>
      <c r="D3221" s="162">
        <f t="shared" si="50"/>
        <v>2.5</v>
      </c>
      <c r="E3221" s="287">
        <v>47.5</v>
      </c>
      <c r="F3221" s="288" t="s">
        <v>2656</v>
      </c>
    </row>
    <row r="3222" spans="2:6">
      <c r="B3222" s="286">
        <v>42754.952627314997</v>
      </c>
      <c r="C3222" s="287">
        <v>50</v>
      </c>
      <c r="D3222" s="162">
        <f t="shared" si="50"/>
        <v>2.5</v>
      </c>
      <c r="E3222" s="287">
        <v>47.5</v>
      </c>
      <c r="F3222" s="288" t="s">
        <v>3861</v>
      </c>
    </row>
    <row r="3223" spans="2:6">
      <c r="B3223" s="286">
        <v>42754.966666667002</v>
      </c>
      <c r="C3223" s="287">
        <v>500</v>
      </c>
      <c r="D3223" s="162">
        <f t="shared" si="50"/>
        <v>25</v>
      </c>
      <c r="E3223" s="287">
        <v>475</v>
      </c>
      <c r="F3223" s="288" t="s">
        <v>3862</v>
      </c>
    </row>
    <row r="3224" spans="2:6">
      <c r="B3224" s="286">
        <v>42754.979571759002</v>
      </c>
      <c r="C3224" s="287">
        <v>50</v>
      </c>
      <c r="D3224" s="162">
        <f t="shared" si="50"/>
        <v>2.4799999999999969</v>
      </c>
      <c r="E3224" s="287">
        <v>47.52</v>
      </c>
      <c r="F3224" s="288" t="s">
        <v>3863</v>
      </c>
    </row>
    <row r="3225" spans="2:6">
      <c r="B3225" s="286">
        <v>42754.997928240999</v>
      </c>
      <c r="C3225" s="287">
        <v>50</v>
      </c>
      <c r="D3225" s="162">
        <f t="shared" si="50"/>
        <v>2.4799999999999969</v>
      </c>
      <c r="E3225" s="287">
        <v>47.52</v>
      </c>
      <c r="F3225" s="288" t="s">
        <v>2285</v>
      </c>
    </row>
    <row r="3226" spans="2:6">
      <c r="B3226" s="286">
        <v>42755.009560184997</v>
      </c>
      <c r="C3226" s="287">
        <v>50</v>
      </c>
      <c r="D3226" s="162">
        <f t="shared" si="50"/>
        <v>2.4799999999999969</v>
      </c>
      <c r="E3226" s="287">
        <v>47.52</v>
      </c>
      <c r="F3226" s="288" t="s">
        <v>3864</v>
      </c>
    </row>
    <row r="3227" spans="2:6">
      <c r="B3227" s="286">
        <v>42755.057025463</v>
      </c>
      <c r="C3227" s="287">
        <v>200</v>
      </c>
      <c r="D3227" s="162">
        <f t="shared" si="50"/>
        <v>9.9000000000000057</v>
      </c>
      <c r="E3227" s="287">
        <v>190.1</v>
      </c>
      <c r="F3227" s="288" t="s">
        <v>3865</v>
      </c>
    </row>
    <row r="3228" spans="2:6">
      <c r="B3228" s="286">
        <v>42755.209652778001</v>
      </c>
      <c r="C3228" s="287">
        <v>100</v>
      </c>
      <c r="D3228" s="162">
        <f t="shared" si="50"/>
        <v>5</v>
      </c>
      <c r="E3228" s="287">
        <v>95</v>
      </c>
      <c r="F3228" s="288" t="s">
        <v>3866</v>
      </c>
    </row>
    <row r="3229" spans="2:6">
      <c r="B3229" s="286">
        <v>42755.280844907</v>
      </c>
      <c r="C3229" s="287">
        <v>50</v>
      </c>
      <c r="D3229" s="162">
        <f t="shared" si="50"/>
        <v>2.5</v>
      </c>
      <c r="E3229" s="287">
        <v>47.5</v>
      </c>
      <c r="F3229" s="288" t="s">
        <v>2187</v>
      </c>
    </row>
    <row r="3230" spans="2:6">
      <c r="B3230" s="286">
        <v>42755.285439815001</v>
      </c>
      <c r="C3230" s="287">
        <v>50</v>
      </c>
      <c r="D3230" s="162">
        <f t="shared" si="50"/>
        <v>2.5</v>
      </c>
      <c r="E3230" s="287">
        <v>47.5</v>
      </c>
      <c r="F3230" s="288" t="s">
        <v>2187</v>
      </c>
    </row>
    <row r="3231" spans="2:6">
      <c r="B3231" s="286">
        <v>42755.285659722002</v>
      </c>
      <c r="C3231" s="287">
        <v>50</v>
      </c>
      <c r="D3231" s="162">
        <f t="shared" si="50"/>
        <v>2.5</v>
      </c>
      <c r="E3231" s="287">
        <v>47.5</v>
      </c>
      <c r="F3231" s="288" t="s">
        <v>2187</v>
      </c>
    </row>
    <row r="3232" spans="2:6">
      <c r="B3232" s="286">
        <v>42755.294872685001</v>
      </c>
      <c r="C3232" s="287">
        <v>1000</v>
      </c>
      <c r="D3232" s="162">
        <f t="shared" si="50"/>
        <v>50</v>
      </c>
      <c r="E3232" s="287">
        <v>950</v>
      </c>
      <c r="F3232" s="288" t="s">
        <v>3867</v>
      </c>
    </row>
    <row r="3233" spans="2:6">
      <c r="B3233" s="286">
        <v>42755.305509259</v>
      </c>
      <c r="C3233" s="287">
        <v>50</v>
      </c>
      <c r="D3233" s="162">
        <f t="shared" si="50"/>
        <v>2.4799999999999969</v>
      </c>
      <c r="E3233" s="287">
        <v>47.52</v>
      </c>
      <c r="F3233" s="288" t="s">
        <v>3699</v>
      </c>
    </row>
    <row r="3234" spans="2:6">
      <c r="B3234" s="286">
        <v>42755.312696759</v>
      </c>
      <c r="C3234" s="287">
        <v>50</v>
      </c>
      <c r="D3234" s="162">
        <f t="shared" si="50"/>
        <v>2.5</v>
      </c>
      <c r="E3234" s="287">
        <v>47.5</v>
      </c>
      <c r="F3234" s="288" t="s">
        <v>3868</v>
      </c>
    </row>
    <row r="3235" spans="2:6">
      <c r="B3235" s="286">
        <v>42755.317476851997</v>
      </c>
      <c r="C3235" s="287">
        <v>50</v>
      </c>
      <c r="D3235" s="162">
        <f t="shared" si="50"/>
        <v>2.5</v>
      </c>
      <c r="E3235" s="287">
        <v>47.5</v>
      </c>
      <c r="F3235" s="288" t="s">
        <v>3869</v>
      </c>
    </row>
    <row r="3236" spans="2:6">
      <c r="B3236" s="286">
        <v>42755.340590278</v>
      </c>
      <c r="C3236" s="287">
        <v>300</v>
      </c>
      <c r="D3236" s="162">
        <f t="shared" si="50"/>
        <v>21</v>
      </c>
      <c r="E3236" s="287">
        <v>279</v>
      </c>
      <c r="F3236" s="288" t="s">
        <v>3870</v>
      </c>
    </row>
    <row r="3237" spans="2:6">
      <c r="B3237" s="286">
        <v>42755.359363426003</v>
      </c>
      <c r="C3237" s="287">
        <v>50</v>
      </c>
      <c r="D3237" s="162">
        <f t="shared" si="50"/>
        <v>2.5</v>
      </c>
      <c r="E3237" s="287">
        <v>47.5</v>
      </c>
      <c r="F3237" s="288" t="s">
        <v>3123</v>
      </c>
    </row>
    <row r="3238" spans="2:6">
      <c r="B3238" s="286">
        <v>42755.362442129997</v>
      </c>
      <c r="C3238" s="287">
        <v>50</v>
      </c>
      <c r="D3238" s="162">
        <f t="shared" si="50"/>
        <v>2.5</v>
      </c>
      <c r="E3238" s="287">
        <v>47.5</v>
      </c>
      <c r="F3238" s="288" t="s">
        <v>3643</v>
      </c>
    </row>
    <row r="3239" spans="2:6">
      <c r="B3239" s="286">
        <v>42755.362638888997</v>
      </c>
      <c r="C3239" s="287">
        <v>50</v>
      </c>
      <c r="D3239" s="162">
        <f t="shared" si="50"/>
        <v>2.5</v>
      </c>
      <c r="E3239" s="287">
        <v>47.5</v>
      </c>
      <c r="F3239" s="288" t="s">
        <v>3643</v>
      </c>
    </row>
    <row r="3240" spans="2:6">
      <c r="B3240" s="286">
        <v>42755.363958333</v>
      </c>
      <c r="C3240" s="287">
        <v>50</v>
      </c>
      <c r="D3240" s="162">
        <f t="shared" si="50"/>
        <v>2.5</v>
      </c>
      <c r="E3240" s="287">
        <v>47.5</v>
      </c>
      <c r="F3240" s="288" t="s">
        <v>3871</v>
      </c>
    </row>
    <row r="3241" spans="2:6">
      <c r="B3241" s="286">
        <v>42755.368275462999</v>
      </c>
      <c r="C3241" s="287">
        <v>50</v>
      </c>
      <c r="D3241" s="162">
        <f t="shared" si="50"/>
        <v>2.5</v>
      </c>
      <c r="E3241" s="287">
        <v>47.5</v>
      </c>
      <c r="F3241" s="288" t="s">
        <v>3123</v>
      </c>
    </row>
    <row r="3242" spans="2:6">
      <c r="B3242" s="286">
        <v>42755.393009259002</v>
      </c>
      <c r="C3242" s="287">
        <v>50</v>
      </c>
      <c r="D3242" s="162">
        <f t="shared" si="50"/>
        <v>2.5</v>
      </c>
      <c r="E3242" s="287">
        <v>47.5</v>
      </c>
      <c r="F3242" s="288" t="s">
        <v>3872</v>
      </c>
    </row>
    <row r="3243" spans="2:6">
      <c r="B3243" s="286">
        <v>42755.406550926004</v>
      </c>
      <c r="C3243" s="287">
        <v>50</v>
      </c>
      <c r="D3243" s="162">
        <f t="shared" si="50"/>
        <v>2.5</v>
      </c>
      <c r="E3243" s="287">
        <v>47.5</v>
      </c>
      <c r="F3243" s="288" t="s">
        <v>3873</v>
      </c>
    </row>
    <row r="3244" spans="2:6">
      <c r="B3244" s="286">
        <v>42755.422349537002</v>
      </c>
      <c r="C3244" s="287">
        <v>50</v>
      </c>
      <c r="D3244" s="162">
        <f t="shared" si="50"/>
        <v>2.5</v>
      </c>
      <c r="E3244" s="287">
        <v>47.5</v>
      </c>
      <c r="F3244" s="288" t="s">
        <v>3874</v>
      </c>
    </row>
    <row r="3245" spans="2:6">
      <c r="B3245" s="286">
        <v>42755.434143519</v>
      </c>
      <c r="C3245" s="287">
        <v>50</v>
      </c>
      <c r="D3245" s="162">
        <f t="shared" si="50"/>
        <v>2.4799999999999969</v>
      </c>
      <c r="E3245" s="287">
        <v>47.52</v>
      </c>
      <c r="F3245" s="288" t="s">
        <v>3875</v>
      </c>
    </row>
    <row r="3246" spans="2:6">
      <c r="B3246" s="286">
        <v>42755.437708332996</v>
      </c>
      <c r="C3246" s="287">
        <v>50</v>
      </c>
      <c r="D3246" s="162">
        <f t="shared" si="50"/>
        <v>2.5</v>
      </c>
      <c r="E3246" s="287">
        <v>47.5</v>
      </c>
      <c r="F3246" s="288" t="s">
        <v>3876</v>
      </c>
    </row>
    <row r="3247" spans="2:6">
      <c r="B3247" s="286">
        <v>42755.439953704001</v>
      </c>
      <c r="C3247" s="287">
        <v>100</v>
      </c>
      <c r="D3247" s="162">
        <f t="shared" si="50"/>
        <v>7</v>
      </c>
      <c r="E3247" s="287">
        <v>93</v>
      </c>
      <c r="F3247" s="288" t="s">
        <v>3877</v>
      </c>
    </row>
    <row r="3248" spans="2:6">
      <c r="B3248" s="286">
        <v>42755.446712962999</v>
      </c>
      <c r="C3248" s="287">
        <v>50</v>
      </c>
      <c r="D3248" s="162">
        <f t="shared" si="50"/>
        <v>2.4799999999999969</v>
      </c>
      <c r="E3248" s="287">
        <v>47.52</v>
      </c>
      <c r="F3248" s="288" t="s">
        <v>3699</v>
      </c>
    </row>
    <row r="3249" spans="2:6">
      <c r="B3249" s="286">
        <v>42755.450115740998</v>
      </c>
      <c r="C3249" s="287">
        <v>50</v>
      </c>
      <c r="D3249" s="162">
        <f t="shared" si="50"/>
        <v>2.4799999999999969</v>
      </c>
      <c r="E3249" s="287">
        <v>47.52</v>
      </c>
      <c r="F3249" s="288" t="s">
        <v>1876</v>
      </c>
    </row>
    <row r="3250" spans="2:6">
      <c r="B3250" s="286">
        <v>42755.452824073996</v>
      </c>
      <c r="C3250" s="287">
        <v>990</v>
      </c>
      <c r="D3250" s="162">
        <f t="shared" si="50"/>
        <v>69.299999999999955</v>
      </c>
      <c r="E3250" s="287">
        <v>920.7</v>
      </c>
      <c r="F3250" s="288" t="s">
        <v>3878</v>
      </c>
    </row>
    <row r="3251" spans="2:6">
      <c r="B3251" s="286">
        <v>42755.45474537</v>
      </c>
      <c r="C3251" s="287">
        <v>100</v>
      </c>
      <c r="D3251" s="162">
        <f t="shared" si="50"/>
        <v>5</v>
      </c>
      <c r="E3251" s="287">
        <v>95</v>
      </c>
      <c r="F3251" s="288" t="s">
        <v>3879</v>
      </c>
    </row>
    <row r="3252" spans="2:6">
      <c r="B3252" s="286">
        <v>42755.458460647998</v>
      </c>
      <c r="C3252" s="287">
        <v>100</v>
      </c>
      <c r="D3252" s="162">
        <f t="shared" si="50"/>
        <v>5</v>
      </c>
      <c r="E3252" s="287">
        <v>95</v>
      </c>
      <c r="F3252" s="288" t="s">
        <v>3880</v>
      </c>
    </row>
    <row r="3253" spans="2:6">
      <c r="B3253" s="286">
        <v>42755.458634258997</v>
      </c>
      <c r="C3253" s="287">
        <v>150</v>
      </c>
      <c r="D3253" s="162">
        <f t="shared" si="50"/>
        <v>10.5</v>
      </c>
      <c r="E3253" s="287">
        <v>139.5</v>
      </c>
      <c r="F3253" s="288" t="s">
        <v>3032</v>
      </c>
    </row>
    <row r="3254" spans="2:6">
      <c r="B3254" s="286">
        <v>42755.459178240999</v>
      </c>
      <c r="C3254" s="287">
        <v>50</v>
      </c>
      <c r="D3254" s="162">
        <f t="shared" si="50"/>
        <v>3.5</v>
      </c>
      <c r="E3254" s="287">
        <v>46.5</v>
      </c>
      <c r="F3254" s="288" t="s">
        <v>3881</v>
      </c>
    </row>
    <row r="3255" spans="2:6">
      <c r="B3255" s="286">
        <v>42755.459247685001</v>
      </c>
      <c r="C3255" s="287">
        <v>100</v>
      </c>
      <c r="D3255" s="162">
        <f t="shared" si="50"/>
        <v>5</v>
      </c>
      <c r="E3255" s="287">
        <v>95</v>
      </c>
      <c r="F3255" s="288" t="s">
        <v>3037</v>
      </c>
    </row>
    <row r="3256" spans="2:6">
      <c r="B3256" s="286">
        <v>42755.459340278001</v>
      </c>
      <c r="C3256" s="287">
        <v>100</v>
      </c>
      <c r="D3256" s="162">
        <f t="shared" si="50"/>
        <v>7</v>
      </c>
      <c r="E3256" s="287">
        <v>93</v>
      </c>
      <c r="F3256" s="288" t="s">
        <v>1415</v>
      </c>
    </row>
    <row r="3257" spans="2:6">
      <c r="B3257" s="286">
        <v>42755.459386574003</v>
      </c>
      <c r="C3257" s="287">
        <v>300</v>
      </c>
      <c r="D3257" s="162">
        <f t="shared" si="50"/>
        <v>14.850000000000023</v>
      </c>
      <c r="E3257" s="287">
        <v>285.14999999999998</v>
      </c>
      <c r="F3257" s="288" t="s">
        <v>2768</v>
      </c>
    </row>
    <row r="3258" spans="2:6">
      <c r="B3258" s="286">
        <v>42755.460393519003</v>
      </c>
      <c r="C3258" s="287">
        <v>100</v>
      </c>
      <c r="D3258" s="162">
        <f t="shared" si="50"/>
        <v>5</v>
      </c>
      <c r="E3258" s="287">
        <v>95</v>
      </c>
      <c r="F3258" s="288" t="s">
        <v>2411</v>
      </c>
    </row>
    <row r="3259" spans="2:6">
      <c r="B3259" s="286">
        <v>42755.464560184999</v>
      </c>
      <c r="C3259" s="287">
        <v>20</v>
      </c>
      <c r="D3259" s="162">
        <f t="shared" si="50"/>
        <v>1</v>
      </c>
      <c r="E3259" s="287">
        <v>19</v>
      </c>
      <c r="F3259" s="288" t="s">
        <v>2162</v>
      </c>
    </row>
    <row r="3260" spans="2:6">
      <c r="B3260" s="286">
        <v>42755.468124999999</v>
      </c>
      <c r="C3260" s="287">
        <v>50</v>
      </c>
      <c r="D3260" s="162">
        <f t="shared" si="50"/>
        <v>2.5</v>
      </c>
      <c r="E3260" s="287">
        <v>47.5</v>
      </c>
      <c r="F3260" s="288" t="s">
        <v>2162</v>
      </c>
    </row>
    <row r="3261" spans="2:6">
      <c r="B3261" s="286">
        <v>42755.499826389001</v>
      </c>
      <c r="C3261" s="287">
        <v>50</v>
      </c>
      <c r="D3261" s="162">
        <f t="shared" si="50"/>
        <v>2.4799999999999969</v>
      </c>
      <c r="E3261" s="287">
        <v>47.52</v>
      </c>
      <c r="F3261" s="288" t="s">
        <v>3873</v>
      </c>
    </row>
    <row r="3262" spans="2:6">
      <c r="B3262" s="286">
        <v>42755.506469906999</v>
      </c>
      <c r="C3262" s="287">
        <v>50</v>
      </c>
      <c r="D3262" s="162">
        <f t="shared" si="50"/>
        <v>2.4799999999999969</v>
      </c>
      <c r="E3262" s="287">
        <v>47.52</v>
      </c>
      <c r="F3262" s="288" t="s">
        <v>3882</v>
      </c>
    </row>
    <row r="3263" spans="2:6">
      <c r="B3263" s="286">
        <v>42755.514039351998</v>
      </c>
      <c r="C3263" s="287">
        <v>50</v>
      </c>
      <c r="D3263" s="162">
        <f t="shared" si="50"/>
        <v>2.5</v>
      </c>
      <c r="E3263" s="287">
        <v>47.5</v>
      </c>
      <c r="F3263" s="288" t="s">
        <v>3883</v>
      </c>
    </row>
    <row r="3264" spans="2:6">
      <c r="B3264" s="286">
        <v>42755.514212962997</v>
      </c>
      <c r="C3264" s="287">
        <v>100</v>
      </c>
      <c r="D3264" s="162">
        <f t="shared" si="50"/>
        <v>4.9500000000000028</v>
      </c>
      <c r="E3264" s="287">
        <v>95.05</v>
      </c>
      <c r="F3264" s="288" t="s">
        <v>3533</v>
      </c>
    </row>
    <row r="3265" spans="2:6">
      <c r="B3265" s="286">
        <v>42755.520601851997</v>
      </c>
      <c r="C3265" s="287">
        <v>50</v>
      </c>
      <c r="D3265" s="162">
        <f t="shared" si="50"/>
        <v>2.5</v>
      </c>
      <c r="E3265" s="287">
        <v>47.5</v>
      </c>
      <c r="F3265" s="288" t="s">
        <v>3884</v>
      </c>
    </row>
    <row r="3266" spans="2:6">
      <c r="B3266" s="286">
        <v>42755.524305555999</v>
      </c>
      <c r="C3266" s="287">
        <v>50</v>
      </c>
      <c r="D3266" s="162">
        <f t="shared" si="50"/>
        <v>2.5</v>
      </c>
      <c r="E3266" s="287">
        <v>47.5</v>
      </c>
      <c r="F3266" s="288" t="s">
        <v>3599</v>
      </c>
    </row>
    <row r="3267" spans="2:6">
      <c r="B3267" s="286">
        <v>42755.527615740997</v>
      </c>
      <c r="C3267" s="287">
        <v>50</v>
      </c>
      <c r="D3267" s="162">
        <f t="shared" si="50"/>
        <v>2.5</v>
      </c>
      <c r="E3267" s="287">
        <v>47.5</v>
      </c>
      <c r="F3267" s="288" t="s">
        <v>2716</v>
      </c>
    </row>
    <row r="3268" spans="2:6">
      <c r="B3268" s="286">
        <v>42755.530381944001</v>
      </c>
      <c r="C3268" s="287">
        <v>80</v>
      </c>
      <c r="D3268" s="162">
        <f t="shared" si="50"/>
        <v>3.9599999999999937</v>
      </c>
      <c r="E3268" s="287">
        <v>76.040000000000006</v>
      </c>
      <c r="F3268" s="288" t="s">
        <v>2721</v>
      </c>
    </row>
    <row r="3269" spans="2:6">
      <c r="B3269" s="286">
        <v>42755.532118055999</v>
      </c>
      <c r="C3269" s="287">
        <v>100</v>
      </c>
      <c r="D3269" s="162">
        <f t="shared" si="50"/>
        <v>7</v>
      </c>
      <c r="E3269" s="287">
        <v>93</v>
      </c>
      <c r="F3269" s="288" t="s">
        <v>3364</v>
      </c>
    </row>
    <row r="3270" spans="2:6">
      <c r="B3270" s="286">
        <v>42755.535011574</v>
      </c>
      <c r="C3270" s="287">
        <v>50</v>
      </c>
      <c r="D3270" s="162">
        <f t="shared" ref="D3270:D3333" si="51">SUM(C3270-E3270)</f>
        <v>2.4799999999999969</v>
      </c>
      <c r="E3270" s="287">
        <v>47.52</v>
      </c>
      <c r="F3270" s="288" t="s">
        <v>3885</v>
      </c>
    </row>
    <row r="3271" spans="2:6">
      <c r="B3271" s="286">
        <v>42755.539560185003</v>
      </c>
      <c r="C3271" s="287">
        <v>50</v>
      </c>
      <c r="D3271" s="162">
        <f t="shared" si="51"/>
        <v>2.5</v>
      </c>
      <c r="E3271" s="287">
        <v>47.5</v>
      </c>
      <c r="F3271" s="288" t="s">
        <v>3886</v>
      </c>
    </row>
    <row r="3272" spans="2:6">
      <c r="B3272" s="286">
        <v>42755.543680556002</v>
      </c>
      <c r="C3272" s="287">
        <v>50</v>
      </c>
      <c r="D3272" s="162">
        <f t="shared" si="51"/>
        <v>2.5</v>
      </c>
      <c r="E3272" s="287">
        <v>47.5</v>
      </c>
      <c r="F3272" s="288" t="s">
        <v>2445</v>
      </c>
    </row>
    <row r="3273" spans="2:6">
      <c r="B3273" s="286">
        <v>42755.548506943996</v>
      </c>
      <c r="C3273" s="287">
        <v>50</v>
      </c>
      <c r="D3273" s="162">
        <f t="shared" si="51"/>
        <v>3.5</v>
      </c>
      <c r="E3273" s="287">
        <v>46.5</v>
      </c>
      <c r="F3273" s="288" t="s">
        <v>3206</v>
      </c>
    </row>
    <row r="3274" spans="2:6">
      <c r="B3274" s="286">
        <v>42755.551388888998</v>
      </c>
      <c r="C3274" s="287">
        <v>50</v>
      </c>
      <c r="D3274" s="162">
        <f t="shared" si="51"/>
        <v>2.5</v>
      </c>
      <c r="E3274" s="287">
        <v>47.5</v>
      </c>
      <c r="F3274" s="288" t="s">
        <v>3887</v>
      </c>
    </row>
    <row r="3275" spans="2:6">
      <c r="B3275" s="286">
        <v>42755.552638888999</v>
      </c>
      <c r="C3275" s="287">
        <v>200</v>
      </c>
      <c r="D3275" s="162">
        <f t="shared" si="51"/>
        <v>10</v>
      </c>
      <c r="E3275" s="287">
        <v>190</v>
      </c>
      <c r="F3275" s="288" t="s">
        <v>1603</v>
      </c>
    </row>
    <row r="3276" spans="2:6">
      <c r="B3276" s="286">
        <v>42755.565370370001</v>
      </c>
      <c r="C3276" s="287">
        <v>50</v>
      </c>
      <c r="D3276" s="162">
        <f t="shared" si="51"/>
        <v>2.5</v>
      </c>
      <c r="E3276" s="287">
        <v>47.5</v>
      </c>
      <c r="F3276" s="288" t="s">
        <v>3888</v>
      </c>
    </row>
    <row r="3277" spans="2:6">
      <c r="B3277" s="286">
        <v>42755.572349536997</v>
      </c>
      <c r="C3277" s="287">
        <v>20</v>
      </c>
      <c r="D3277" s="162">
        <f t="shared" si="51"/>
        <v>1</v>
      </c>
      <c r="E3277" s="287">
        <v>19</v>
      </c>
      <c r="F3277" s="288" t="s">
        <v>1974</v>
      </c>
    </row>
    <row r="3278" spans="2:6">
      <c r="B3278" s="286">
        <v>42755.583773147999</v>
      </c>
      <c r="C3278" s="287">
        <v>50</v>
      </c>
      <c r="D3278" s="162">
        <f t="shared" si="51"/>
        <v>2.5</v>
      </c>
      <c r="E3278" s="287">
        <v>47.5</v>
      </c>
      <c r="F3278" s="288" t="s">
        <v>3889</v>
      </c>
    </row>
    <row r="3279" spans="2:6">
      <c r="B3279" s="286">
        <v>42755.586990741002</v>
      </c>
      <c r="C3279" s="287">
        <v>50</v>
      </c>
      <c r="D3279" s="162">
        <f t="shared" si="51"/>
        <v>2.5</v>
      </c>
      <c r="E3279" s="287">
        <v>47.5</v>
      </c>
      <c r="F3279" s="288" t="s">
        <v>3890</v>
      </c>
    </row>
    <row r="3280" spans="2:6">
      <c r="B3280" s="286">
        <v>42755.603634259001</v>
      </c>
      <c r="C3280" s="287">
        <v>50</v>
      </c>
      <c r="D3280" s="162">
        <f t="shared" si="51"/>
        <v>2.4799999999999969</v>
      </c>
      <c r="E3280" s="287">
        <v>47.52</v>
      </c>
      <c r="F3280" s="288" t="s">
        <v>3891</v>
      </c>
    </row>
    <row r="3281" spans="2:6">
      <c r="B3281" s="286">
        <v>42755.605821759003</v>
      </c>
      <c r="C3281" s="287">
        <v>50</v>
      </c>
      <c r="D3281" s="162">
        <f t="shared" si="51"/>
        <v>2.5</v>
      </c>
      <c r="E3281" s="287">
        <v>47.5</v>
      </c>
      <c r="F3281" s="288" t="s">
        <v>3612</v>
      </c>
    </row>
    <row r="3282" spans="2:6">
      <c r="B3282" s="286">
        <v>42755.623680555997</v>
      </c>
      <c r="C3282" s="287">
        <v>50</v>
      </c>
      <c r="D3282" s="162">
        <f t="shared" si="51"/>
        <v>2.4799999999999969</v>
      </c>
      <c r="E3282" s="287">
        <v>47.52</v>
      </c>
      <c r="F3282" s="288" t="s">
        <v>3892</v>
      </c>
    </row>
    <row r="3283" spans="2:6">
      <c r="B3283" s="286">
        <v>42755.645636574001</v>
      </c>
      <c r="C3283" s="287">
        <v>200</v>
      </c>
      <c r="D3283" s="162">
        <f t="shared" si="51"/>
        <v>14</v>
      </c>
      <c r="E3283" s="287">
        <v>186</v>
      </c>
      <c r="F3283" s="288" t="s">
        <v>2010</v>
      </c>
    </row>
    <row r="3284" spans="2:6">
      <c r="B3284" s="286">
        <v>42755.649953704</v>
      </c>
      <c r="C3284" s="287">
        <v>500</v>
      </c>
      <c r="D3284" s="162">
        <f t="shared" si="51"/>
        <v>25</v>
      </c>
      <c r="E3284" s="287">
        <v>475</v>
      </c>
      <c r="F3284" s="288" t="s">
        <v>3093</v>
      </c>
    </row>
    <row r="3285" spans="2:6">
      <c r="B3285" s="286">
        <v>42755.679606480997</v>
      </c>
      <c r="C3285" s="287">
        <v>50</v>
      </c>
      <c r="D3285" s="162">
        <f t="shared" si="51"/>
        <v>2.5</v>
      </c>
      <c r="E3285" s="287">
        <v>47.5</v>
      </c>
      <c r="F3285" s="288" t="s">
        <v>3893</v>
      </c>
    </row>
    <row r="3286" spans="2:6">
      <c r="B3286" s="286">
        <v>42755.685509258998</v>
      </c>
      <c r="C3286" s="287">
        <v>50</v>
      </c>
      <c r="D3286" s="162">
        <f t="shared" si="51"/>
        <v>2.4799999999999969</v>
      </c>
      <c r="E3286" s="287">
        <v>47.52</v>
      </c>
      <c r="F3286" s="288" t="s">
        <v>3102</v>
      </c>
    </row>
    <row r="3287" spans="2:6">
      <c r="B3287" s="286">
        <v>42755.685671296</v>
      </c>
      <c r="C3287" s="287">
        <v>50</v>
      </c>
      <c r="D3287" s="162">
        <f t="shared" si="51"/>
        <v>2.5</v>
      </c>
      <c r="E3287" s="287">
        <v>47.5</v>
      </c>
      <c r="F3287" s="288" t="s">
        <v>3894</v>
      </c>
    </row>
    <row r="3288" spans="2:6">
      <c r="B3288" s="286">
        <v>42755.692083333</v>
      </c>
      <c r="C3288" s="287">
        <v>50</v>
      </c>
      <c r="D3288" s="162">
        <f t="shared" si="51"/>
        <v>2.5</v>
      </c>
      <c r="E3288" s="287">
        <v>47.5</v>
      </c>
      <c r="F3288" s="288" t="s">
        <v>3895</v>
      </c>
    </row>
    <row r="3289" spans="2:6">
      <c r="B3289" s="286">
        <v>42755.694108796</v>
      </c>
      <c r="C3289" s="287">
        <v>50</v>
      </c>
      <c r="D3289" s="162">
        <f t="shared" si="51"/>
        <v>2.5</v>
      </c>
      <c r="E3289" s="287">
        <v>47.5</v>
      </c>
      <c r="F3289" s="288" t="s">
        <v>3896</v>
      </c>
    </row>
    <row r="3290" spans="2:6">
      <c r="B3290" s="286">
        <v>42755.701886574003</v>
      </c>
      <c r="C3290" s="287">
        <v>50</v>
      </c>
      <c r="D3290" s="162">
        <f t="shared" si="51"/>
        <v>2.5</v>
      </c>
      <c r="E3290" s="287">
        <v>47.5</v>
      </c>
      <c r="F3290" s="288" t="s">
        <v>3897</v>
      </c>
    </row>
    <row r="3291" spans="2:6">
      <c r="B3291" s="286">
        <v>42755.723263888998</v>
      </c>
      <c r="C3291" s="287">
        <v>50</v>
      </c>
      <c r="D3291" s="162">
        <f t="shared" si="51"/>
        <v>2.5</v>
      </c>
      <c r="E3291" s="287">
        <v>47.5</v>
      </c>
      <c r="F3291" s="288" t="s">
        <v>3898</v>
      </c>
    </row>
    <row r="3292" spans="2:6">
      <c r="B3292" s="286">
        <v>42755.723935185</v>
      </c>
      <c r="C3292" s="287">
        <v>100</v>
      </c>
      <c r="D3292" s="162">
        <f t="shared" si="51"/>
        <v>5</v>
      </c>
      <c r="E3292" s="287">
        <v>95</v>
      </c>
      <c r="F3292" s="288" t="s">
        <v>3494</v>
      </c>
    </row>
    <row r="3293" spans="2:6">
      <c r="B3293" s="286">
        <v>42755.729560184998</v>
      </c>
      <c r="C3293" s="287">
        <v>50</v>
      </c>
      <c r="D3293" s="162">
        <f t="shared" si="51"/>
        <v>2.4799999999999969</v>
      </c>
      <c r="E3293" s="287">
        <v>47.52</v>
      </c>
      <c r="F3293" s="288" t="s">
        <v>3899</v>
      </c>
    </row>
    <row r="3294" spans="2:6">
      <c r="B3294" s="286">
        <v>42755.732465278001</v>
      </c>
      <c r="C3294" s="287">
        <v>50</v>
      </c>
      <c r="D3294" s="162">
        <f t="shared" si="51"/>
        <v>2.4799999999999969</v>
      </c>
      <c r="E3294" s="287">
        <v>47.52</v>
      </c>
      <c r="F3294" s="288" t="s">
        <v>3899</v>
      </c>
    </row>
    <row r="3295" spans="2:6">
      <c r="B3295" s="286">
        <v>42755.733923610998</v>
      </c>
      <c r="C3295" s="287">
        <v>50</v>
      </c>
      <c r="D3295" s="162">
        <f t="shared" si="51"/>
        <v>2.4799999999999969</v>
      </c>
      <c r="E3295" s="287">
        <v>47.52</v>
      </c>
      <c r="F3295" s="288" t="s">
        <v>3900</v>
      </c>
    </row>
    <row r="3296" spans="2:6">
      <c r="B3296" s="286">
        <v>42755.737523147996</v>
      </c>
      <c r="C3296" s="287">
        <v>30</v>
      </c>
      <c r="D3296" s="162">
        <f t="shared" si="51"/>
        <v>1.5</v>
      </c>
      <c r="E3296" s="287">
        <v>28.5</v>
      </c>
      <c r="F3296" s="288" t="s">
        <v>3901</v>
      </c>
    </row>
    <row r="3297" spans="2:6">
      <c r="B3297" s="286">
        <v>42755.741770833003</v>
      </c>
      <c r="C3297" s="287">
        <v>50</v>
      </c>
      <c r="D3297" s="162">
        <f t="shared" si="51"/>
        <v>2.5</v>
      </c>
      <c r="E3297" s="287">
        <v>47.5</v>
      </c>
      <c r="F3297" s="288" t="s">
        <v>3902</v>
      </c>
    </row>
    <row r="3298" spans="2:6">
      <c r="B3298" s="286">
        <v>42755.746863426</v>
      </c>
      <c r="C3298" s="287">
        <v>50</v>
      </c>
      <c r="D3298" s="162">
        <f t="shared" si="51"/>
        <v>2.5</v>
      </c>
      <c r="E3298" s="287">
        <v>47.5</v>
      </c>
      <c r="F3298" s="288" t="s">
        <v>3903</v>
      </c>
    </row>
    <row r="3299" spans="2:6">
      <c r="B3299" s="286">
        <v>42755.757986110999</v>
      </c>
      <c r="C3299" s="287">
        <v>50</v>
      </c>
      <c r="D3299" s="162">
        <f t="shared" si="51"/>
        <v>2.5</v>
      </c>
      <c r="E3299" s="287">
        <v>47.5</v>
      </c>
      <c r="F3299" s="288" t="s">
        <v>1899</v>
      </c>
    </row>
    <row r="3300" spans="2:6">
      <c r="B3300" s="286">
        <v>42755.761099536998</v>
      </c>
      <c r="C3300" s="287">
        <v>50</v>
      </c>
      <c r="D3300" s="162">
        <f t="shared" si="51"/>
        <v>2.4799999999999969</v>
      </c>
      <c r="E3300" s="287">
        <v>47.52</v>
      </c>
      <c r="F3300" s="288" t="s">
        <v>3900</v>
      </c>
    </row>
    <row r="3301" spans="2:6">
      <c r="B3301" s="286">
        <v>42755.796840278002</v>
      </c>
      <c r="C3301" s="287">
        <v>50</v>
      </c>
      <c r="D3301" s="162">
        <f t="shared" si="51"/>
        <v>2.5</v>
      </c>
      <c r="E3301" s="287">
        <v>47.5</v>
      </c>
      <c r="F3301" s="288" t="s">
        <v>3904</v>
      </c>
    </row>
    <row r="3302" spans="2:6">
      <c r="B3302" s="286">
        <v>42755.807210648003</v>
      </c>
      <c r="C3302" s="287">
        <v>50</v>
      </c>
      <c r="D3302" s="162">
        <f t="shared" si="51"/>
        <v>2.4799999999999969</v>
      </c>
      <c r="E3302" s="287">
        <v>47.52</v>
      </c>
      <c r="F3302" s="288" t="s">
        <v>2003</v>
      </c>
    </row>
    <row r="3303" spans="2:6">
      <c r="B3303" s="286">
        <v>42755.812013889001</v>
      </c>
      <c r="C3303" s="287">
        <v>50</v>
      </c>
      <c r="D3303" s="162">
        <f t="shared" si="51"/>
        <v>2.4799999999999969</v>
      </c>
      <c r="E3303" s="287">
        <v>47.52</v>
      </c>
      <c r="F3303" s="288" t="s">
        <v>3905</v>
      </c>
    </row>
    <row r="3304" spans="2:6">
      <c r="B3304" s="286">
        <v>42755.851979166997</v>
      </c>
      <c r="C3304" s="287">
        <v>500</v>
      </c>
      <c r="D3304" s="162">
        <f t="shared" si="51"/>
        <v>25</v>
      </c>
      <c r="E3304" s="287">
        <v>475</v>
      </c>
      <c r="F3304" s="288" t="s">
        <v>3906</v>
      </c>
    </row>
    <row r="3305" spans="2:6">
      <c r="B3305" s="286">
        <v>42755.854097222</v>
      </c>
      <c r="C3305" s="287">
        <v>100</v>
      </c>
      <c r="D3305" s="162">
        <f t="shared" si="51"/>
        <v>4.9500000000000028</v>
      </c>
      <c r="E3305" s="287">
        <v>95.05</v>
      </c>
      <c r="F3305" s="288" t="s">
        <v>3907</v>
      </c>
    </row>
    <row r="3306" spans="2:6">
      <c r="B3306" s="286">
        <v>42755.857094906998</v>
      </c>
      <c r="C3306" s="287">
        <v>50</v>
      </c>
      <c r="D3306" s="162">
        <f t="shared" si="51"/>
        <v>2.5</v>
      </c>
      <c r="E3306" s="287">
        <v>47.5</v>
      </c>
      <c r="F3306" s="288" t="s">
        <v>2125</v>
      </c>
    </row>
    <row r="3307" spans="2:6">
      <c r="B3307" s="286">
        <v>42755.874814814997</v>
      </c>
      <c r="C3307" s="287">
        <v>50</v>
      </c>
      <c r="D3307" s="162">
        <f t="shared" si="51"/>
        <v>2.5</v>
      </c>
      <c r="E3307" s="287">
        <v>47.5</v>
      </c>
      <c r="F3307" s="288" t="s">
        <v>3908</v>
      </c>
    </row>
    <row r="3308" spans="2:6">
      <c r="B3308" s="286">
        <v>42755.882002314996</v>
      </c>
      <c r="C3308" s="287">
        <v>100</v>
      </c>
      <c r="D3308" s="162">
        <f t="shared" si="51"/>
        <v>7</v>
      </c>
      <c r="E3308" s="287">
        <v>93</v>
      </c>
      <c r="F3308" s="288" t="s">
        <v>3909</v>
      </c>
    </row>
    <row r="3309" spans="2:6">
      <c r="B3309" s="286">
        <v>42755.889525462997</v>
      </c>
      <c r="C3309" s="287">
        <v>50</v>
      </c>
      <c r="D3309" s="162">
        <f t="shared" si="51"/>
        <v>2.4799999999999969</v>
      </c>
      <c r="E3309" s="287">
        <v>47.52</v>
      </c>
      <c r="F3309" s="288" t="s">
        <v>3910</v>
      </c>
    </row>
    <row r="3310" spans="2:6">
      <c r="B3310" s="286">
        <v>42755.890706019003</v>
      </c>
      <c r="C3310" s="287">
        <v>100</v>
      </c>
      <c r="D3310" s="162">
        <f t="shared" si="51"/>
        <v>4.9500000000000028</v>
      </c>
      <c r="E3310" s="287">
        <v>95.05</v>
      </c>
      <c r="F3310" s="288" t="s">
        <v>3436</v>
      </c>
    </row>
    <row r="3311" spans="2:6">
      <c r="B3311" s="286">
        <v>42755.890740741001</v>
      </c>
      <c r="C3311" s="287">
        <v>50</v>
      </c>
      <c r="D3311" s="162">
        <f t="shared" si="51"/>
        <v>2.4799999999999969</v>
      </c>
      <c r="E3311" s="287">
        <v>47.52</v>
      </c>
      <c r="F3311" s="288" t="s">
        <v>3911</v>
      </c>
    </row>
    <row r="3312" spans="2:6">
      <c r="B3312" s="286">
        <v>42755.890879630002</v>
      </c>
      <c r="C3312" s="287">
        <v>30</v>
      </c>
      <c r="D3312" s="162">
        <f t="shared" si="51"/>
        <v>1.5</v>
      </c>
      <c r="E3312" s="287">
        <v>28.5</v>
      </c>
      <c r="F3312" s="288" t="s">
        <v>2123</v>
      </c>
    </row>
    <row r="3313" spans="2:6">
      <c r="B3313" s="286">
        <v>42755.891643518997</v>
      </c>
      <c r="C3313" s="287">
        <v>50</v>
      </c>
      <c r="D3313" s="162">
        <f t="shared" si="51"/>
        <v>2.4799999999999969</v>
      </c>
      <c r="E3313" s="287">
        <v>47.52</v>
      </c>
      <c r="F3313" s="288" t="s">
        <v>3912</v>
      </c>
    </row>
    <row r="3314" spans="2:6">
      <c r="B3314" s="286">
        <v>42755.896157406998</v>
      </c>
      <c r="C3314" s="287">
        <v>50</v>
      </c>
      <c r="D3314" s="162">
        <f t="shared" si="51"/>
        <v>2.4799999999999969</v>
      </c>
      <c r="E3314" s="287">
        <v>47.52</v>
      </c>
      <c r="F3314" s="288" t="s">
        <v>3765</v>
      </c>
    </row>
    <row r="3315" spans="2:6">
      <c r="B3315" s="286">
        <v>42755.896481481002</v>
      </c>
      <c r="C3315" s="287">
        <v>50</v>
      </c>
      <c r="D3315" s="162">
        <f t="shared" si="51"/>
        <v>2.4799999999999969</v>
      </c>
      <c r="E3315" s="287">
        <v>47.52</v>
      </c>
      <c r="F3315" s="288" t="s">
        <v>3765</v>
      </c>
    </row>
    <row r="3316" spans="2:6">
      <c r="B3316" s="286">
        <v>42755.89681713</v>
      </c>
      <c r="C3316" s="287">
        <v>50</v>
      </c>
      <c r="D3316" s="162">
        <f t="shared" si="51"/>
        <v>2.4799999999999969</v>
      </c>
      <c r="E3316" s="287">
        <v>47.52</v>
      </c>
      <c r="F3316" s="288" t="s">
        <v>3765</v>
      </c>
    </row>
    <row r="3317" spans="2:6">
      <c r="B3317" s="286">
        <v>42755.897430555997</v>
      </c>
      <c r="C3317" s="287">
        <v>50</v>
      </c>
      <c r="D3317" s="162">
        <f t="shared" si="51"/>
        <v>2.5</v>
      </c>
      <c r="E3317" s="287">
        <v>47.5</v>
      </c>
      <c r="F3317" s="288" t="s">
        <v>3913</v>
      </c>
    </row>
    <row r="3318" spans="2:6">
      <c r="B3318" s="286">
        <v>42755.897824074003</v>
      </c>
      <c r="C3318" s="287">
        <v>100</v>
      </c>
      <c r="D3318" s="162">
        <f t="shared" si="51"/>
        <v>4.9500000000000028</v>
      </c>
      <c r="E3318" s="287">
        <v>95.05</v>
      </c>
      <c r="F3318" s="288" t="s">
        <v>3717</v>
      </c>
    </row>
    <row r="3319" spans="2:6">
      <c r="B3319" s="286">
        <v>42755.905011574003</v>
      </c>
      <c r="C3319" s="287">
        <v>100</v>
      </c>
      <c r="D3319" s="162">
        <f t="shared" si="51"/>
        <v>5</v>
      </c>
      <c r="E3319" s="287">
        <v>95</v>
      </c>
      <c r="F3319" s="288" t="s">
        <v>3618</v>
      </c>
    </row>
    <row r="3320" spans="2:6">
      <c r="B3320" s="286">
        <v>42755.913483796001</v>
      </c>
      <c r="C3320" s="287">
        <v>50</v>
      </c>
      <c r="D3320" s="162">
        <f t="shared" si="51"/>
        <v>2.5</v>
      </c>
      <c r="E3320" s="287">
        <v>47.5</v>
      </c>
      <c r="F3320" s="288" t="s">
        <v>3913</v>
      </c>
    </row>
    <row r="3321" spans="2:6">
      <c r="B3321" s="286">
        <v>42755.933148147997</v>
      </c>
      <c r="C3321" s="287">
        <v>200</v>
      </c>
      <c r="D3321" s="162">
        <f t="shared" si="51"/>
        <v>10</v>
      </c>
      <c r="E3321" s="287">
        <v>190</v>
      </c>
      <c r="F3321" s="288" t="s">
        <v>3914</v>
      </c>
    </row>
    <row r="3322" spans="2:6">
      <c r="B3322" s="286">
        <v>42755.934155092997</v>
      </c>
      <c r="C3322" s="287">
        <v>50</v>
      </c>
      <c r="D3322" s="162">
        <f t="shared" si="51"/>
        <v>2.5</v>
      </c>
      <c r="E3322" s="287">
        <v>47.5</v>
      </c>
      <c r="F3322" s="288" t="s">
        <v>3915</v>
      </c>
    </row>
    <row r="3323" spans="2:6">
      <c r="B3323" s="286">
        <v>42755.936956019003</v>
      </c>
      <c r="C3323" s="287">
        <v>50</v>
      </c>
      <c r="D3323" s="162">
        <f t="shared" si="51"/>
        <v>2.5</v>
      </c>
      <c r="E3323" s="287">
        <v>47.5</v>
      </c>
      <c r="F3323" s="288" t="s">
        <v>2348</v>
      </c>
    </row>
    <row r="3324" spans="2:6">
      <c r="B3324" s="286">
        <v>42755.941932870002</v>
      </c>
      <c r="C3324" s="287">
        <v>30</v>
      </c>
      <c r="D3324" s="162">
        <f t="shared" si="51"/>
        <v>1.5</v>
      </c>
      <c r="E3324" s="287">
        <v>28.5</v>
      </c>
      <c r="F3324" s="288" t="s">
        <v>3916</v>
      </c>
    </row>
    <row r="3325" spans="2:6">
      <c r="B3325" s="286">
        <v>42755.946134259</v>
      </c>
      <c r="C3325" s="287">
        <v>44</v>
      </c>
      <c r="D3325" s="162">
        <f t="shared" si="51"/>
        <v>2.2000000000000028</v>
      </c>
      <c r="E3325" s="287">
        <v>41.8</v>
      </c>
      <c r="F3325" s="288" t="s">
        <v>3274</v>
      </c>
    </row>
    <row r="3326" spans="2:6">
      <c r="B3326" s="286">
        <v>42755.948333332999</v>
      </c>
      <c r="C3326" s="287">
        <v>1500</v>
      </c>
      <c r="D3326" s="162">
        <f t="shared" si="51"/>
        <v>74.25</v>
      </c>
      <c r="E3326" s="287">
        <v>1425.75</v>
      </c>
      <c r="F3326" s="288" t="s">
        <v>1941</v>
      </c>
    </row>
    <row r="3327" spans="2:6">
      <c r="B3327" s="286">
        <v>42755.972476852003</v>
      </c>
      <c r="C3327" s="287">
        <v>200</v>
      </c>
      <c r="D3327" s="162">
        <f t="shared" si="51"/>
        <v>10</v>
      </c>
      <c r="E3327" s="287">
        <v>190</v>
      </c>
      <c r="F3327" s="288" t="s">
        <v>1369</v>
      </c>
    </row>
    <row r="3328" spans="2:6">
      <c r="B3328" s="286">
        <v>42756.056446759001</v>
      </c>
      <c r="C3328" s="287">
        <v>50</v>
      </c>
      <c r="D3328" s="162">
        <f t="shared" si="51"/>
        <v>2.5</v>
      </c>
      <c r="E3328" s="287">
        <v>47.5</v>
      </c>
      <c r="F3328" s="288" t="s">
        <v>3917</v>
      </c>
    </row>
    <row r="3329" spans="2:6">
      <c r="B3329" s="286">
        <v>42756.259467593001</v>
      </c>
      <c r="C3329" s="287">
        <v>50</v>
      </c>
      <c r="D3329" s="162">
        <f t="shared" si="51"/>
        <v>2.5</v>
      </c>
      <c r="E3329" s="287">
        <v>47.5</v>
      </c>
      <c r="F3329" s="288" t="s">
        <v>3918</v>
      </c>
    </row>
    <row r="3330" spans="2:6">
      <c r="B3330" s="286">
        <v>42756.318356481002</v>
      </c>
      <c r="C3330" s="287">
        <v>50</v>
      </c>
      <c r="D3330" s="162">
        <f t="shared" si="51"/>
        <v>2.4799999999999969</v>
      </c>
      <c r="E3330" s="287">
        <v>47.52</v>
      </c>
      <c r="F3330" s="288" t="s">
        <v>3699</v>
      </c>
    </row>
    <row r="3331" spans="2:6">
      <c r="B3331" s="286">
        <v>42756.318831019002</v>
      </c>
      <c r="C3331" s="287">
        <v>100</v>
      </c>
      <c r="D3331" s="162">
        <f t="shared" si="51"/>
        <v>4.9500000000000028</v>
      </c>
      <c r="E3331" s="287">
        <v>95.05</v>
      </c>
      <c r="F3331" s="288" t="s">
        <v>3380</v>
      </c>
    </row>
    <row r="3332" spans="2:6">
      <c r="B3332" s="286">
        <v>42756.413622685002</v>
      </c>
      <c r="C3332" s="287">
        <v>50</v>
      </c>
      <c r="D3332" s="162">
        <f t="shared" si="51"/>
        <v>2.4799999999999969</v>
      </c>
      <c r="E3332" s="287">
        <v>47.52</v>
      </c>
      <c r="F3332" s="288" t="s">
        <v>3699</v>
      </c>
    </row>
    <row r="3333" spans="2:6">
      <c r="B3333" s="286">
        <v>42756.425949074001</v>
      </c>
      <c r="C3333" s="287">
        <v>10</v>
      </c>
      <c r="D3333" s="162">
        <f t="shared" si="51"/>
        <v>0.5</v>
      </c>
      <c r="E3333" s="287">
        <v>9.5</v>
      </c>
      <c r="F3333" s="288" t="s">
        <v>3919</v>
      </c>
    </row>
    <row r="3334" spans="2:6">
      <c r="B3334" s="286">
        <v>42756.444062499999</v>
      </c>
      <c r="C3334" s="287">
        <v>50</v>
      </c>
      <c r="D3334" s="162">
        <f t="shared" ref="D3334:D3397" si="52">SUM(C3334-E3334)</f>
        <v>2.5</v>
      </c>
      <c r="E3334" s="287">
        <v>47.5</v>
      </c>
      <c r="F3334" s="288" t="s">
        <v>3920</v>
      </c>
    </row>
    <row r="3335" spans="2:6">
      <c r="B3335" s="286">
        <v>42756.447418980999</v>
      </c>
      <c r="C3335" s="287">
        <v>150</v>
      </c>
      <c r="D3335" s="162">
        <f t="shared" si="52"/>
        <v>7.5</v>
      </c>
      <c r="E3335" s="287">
        <v>142.5</v>
      </c>
      <c r="F3335" s="288" t="s">
        <v>3921</v>
      </c>
    </row>
    <row r="3336" spans="2:6">
      <c r="B3336" s="286">
        <v>42756.456597222001</v>
      </c>
      <c r="C3336" s="287">
        <v>50</v>
      </c>
      <c r="D3336" s="162">
        <f t="shared" si="52"/>
        <v>3.5</v>
      </c>
      <c r="E3336" s="287">
        <v>46.5</v>
      </c>
      <c r="F3336" s="288" t="s">
        <v>3922</v>
      </c>
    </row>
    <row r="3337" spans="2:6">
      <c r="B3337" s="286">
        <v>42756.458425926001</v>
      </c>
      <c r="C3337" s="287">
        <v>100</v>
      </c>
      <c r="D3337" s="162">
        <f t="shared" si="52"/>
        <v>5</v>
      </c>
      <c r="E3337" s="287">
        <v>95</v>
      </c>
      <c r="F3337" s="288" t="s">
        <v>3923</v>
      </c>
    </row>
    <row r="3338" spans="2:6">
      <c r="B3338" s="286">
        <v>42756.458472222002</v>
      </c>
      <c r="C3338" s="287">
        <v>10</v>
      </c>
      <c r="D3338" s="162">
        <f t="shared" si="52"/>
        <v>0.69999999999999929</v>
      </c>
      <c r="E3338" s="287">
        <v>9.3000000000000007</v>
      </c>
      <c r="F3338" s="288" t="s">
        <v>2663</v>
      </c>
    </row>
    <row r="3339" spans="2:6">
      <c r="B3339" s="286">
        <v>42756.458495370003</v>
      </c>
      <c r="C3339" s="287">
        <v>100</v>
      </c>
      <c r="D3339" s="162">
        <f t="shared" si="52"/>
        <v>7</v>
      </c>
      <c r="E3339" s="287">
        <v>93</v>
      </c>
      <c r="F3339" s="288" t="s">
        <v>3924</v>
      </c>
    </row>
    <row r="3340" spans="2:6">
      <c r="B3340" s="286">
        <v>42756.458726851997</v>
      </c>
      <c r="C3340" s="287">
        <v>50</v>
      </c>
      <c r="D3340" s="162">
        <f t="shared" si="52"/>
        <v>3.5</v>
      </c>
      <c r="E3340" s="287">
        <v>46.5</v>
      </c>
      <c r="F3340" s="288" t="s">
        <v>3925</v>
      </c>
    </row>
    <row r="3341" spans="2:6">
      <c r="B3341" s="286">
        <v>42756.458969906998</v>
      </c>
      <c r="C3341" s="287">
        <v>10</v>
      </c>
      <c r="D3341" s="162">
        <f t="shared" si="52"/>
        <v>0.5</v>
      </c>
      <c r="E3341" s="287">
        <v>9.5</v>
      </c>
      <c r="F3341" s="288" t="s">
        <v>3182</v>
      </c>
    </row>
    <row r="3342" spans="2:6">
      <c r="B3342" s="286">
        <v>42756.459131944001</v>
      </c>
      <c r="C3342" s="287">
        <v>300</v>
      </c>
      <c r="D3342" s="162">
        <f t="shared" si="52"/>
        <v>15</v>
      </c>
      <c r="E3342" s="287">
        <v>285</v>
      </c>
      <c r="F3342" s="288" t="s">
        <v>3926</v>
      </c>
    </row>
    <row r="3343" spans="2:6">
      <c r="B3343" s="286">
        <v>42756.459282406999</v>
      </c>
      <c r="C3343" s="287">
        <v>300</v>
      </c>
      <c r="D3343" s="162">
        <f t="shared" si="52"/>
        <v>15</v>
      </c>
      <c r="E3343" s="287">
        <v>285</v>
      </c>
      <c r="F3343" s="288" t="s">
        <v>3927</v>
      </c>
    </row>
    <row r="3344" spans="2:6">
      <c r="B3344" s="286">
        <v>42756.459571758998</v>
      </c>
      <c r="C3344" s="287">
        <v>200</v>
      </c>
      <c r="D3344" s="162">
        <f t="shared" si="52"/>
        <v>14</v>
      </c>
      <c r="E3344" s="287">
        <v>186</v>
      </c>
      <c r="F3344" s="288" t="s">
        <v>2065</v>
      </c>
    </row>
    <row r="3345" spans="2:6">
      <c r="B3345" s="286">
        <v>42756.464999999997</v>
      </c>
      <c r="C3345" s="287">
        <v>340</v>
      </c>
      <c r="D3345" s="162">
        <f t="shared" si="52"/>
        <v>17</v>
      </c>
      <c r="E3345" s="287">
        <v>323</v>
      </c>
      <c r="F3345" s="288" t="s">
        <v>1790</v>
      </c>
    </row>
    <row r="3346" spans="2:6">
      <c r="B3346" s="286">
        <v>42756.467442130001</v>
      </c>
      <c r="C3346" s="287">
        <v>100</v>
      </c>
      <c r="D3346" s="162">
        <f t="shared" si="52"/>
        <v>7</v>
      </c>
      <c r="E3346" s="287">
        <v>93</v>
      </c>
      <c r="F3346" s="288" t="s">
        <v>3928</v>
      </c>
    </row>
    <row r="3347" spans="2:6">
      <c r="B3347" s="286">
        <v>42756.47068287</v>
      </c>
      <c r="C3347" s="287">
        <v>50</v>
      </c>
      <c r="D3347" s="162">
        <f t="shared" si="52"/>
        <v>2.4799999999999969</v>
      </c>
      <c r="E3347" s="287">
        <v>47.52</v>
      </c>
      <c r="F3347" s="288" t="s">
        <v>2787</v>
      </c>
    </row>
    <row r="3348" spans="2:6">
      <c r="B3348" s="286">
        <v>42756.472743056001</v>
      </c>
      <c r="C3348" s="287">
        <v>50</v>
      </c>
      <c r="D3348" s="162">
        <f t="shared" si="52"/>
        <v>2.4799999999999969</v>
      </c>
      <c r="E3348" s="287">
        <v>47.52</v>
      </c>
      <c r="F3348" s="288" t="s">
        <v>3929</v>
      </c>
    </row>
    <row r="3349" spans="2:6">
      <c r="B3349" s="286">
        <v>42756.472928240997</v>
      </c>
      <c r="C3349" s="287">
        <v>150</v>
      </c>
      <c r="D3349" s="162">
        <f t="shared" si="52"/>
        <v>7.5</v>
      </c>
      <c r="E3349" s="287">
        <v>142.5</v>
      </c>
      <c r="F3349" s="288" t="s">
        <v>3918</v>
      </c>
    </row>
    <row r="3350" spans="2:6">
      <c r="B3350" s="286">
        <v>42756.477638889002</v>
      </c>
      <c r="C3350" s="287">
        <v>50</v>
      </c>
      <c r="D3350" s="162">
        <f t="shared" si="52"/>
        <v>2.4799999999999969</v>
      </c>
      <c r="E3350" s="287">
        <v>47.52</v>
      </c>
      <c r="F3350" s="288" t="s">
        <v>3930</v>
      </c>
    </row>
    <row r="3351" spans="2:6">
      <c r="B3351" s="286">
        <v>42756.500023148001</v>
      </c>
      <c r="C3351" s="287">
        <v>50</v>
      </c>
      <c r="D3351" s="162">
        <f t="shared" si="52"/>
        <v>2.5</v>
      </c>
      <c r="E3351" s="287">
        <v>47.5</v>
      </c>
      <c r="F3351" s="288" t="s">
        <v>3931</v>
      </c>
    </row>
    <row r="3352" spans="2:6">
      <c r="B3352" s="286">
        <v>42756.528796295999</v>
      </c>
      <c r="C3352" s="287">
        <v>50</v>
      </c>
      <c r="D3352" s="162">
        <f t="shared" si="52"/>
        <v>2.4799999999999969</v>
      </c>
      <c r="E3352" s="287">
        <v>47.52</v>
      </c>
      <c r="F3352" s="288" t="s">
        <v>3558</v>
      </c>
    </row>
    <row r="3353" spans="2:6">
      <c r="B3353" s="286">
        <v>42756.535011574</v>
      </c>
      <c r="C3353" s="287">
        <v>1000</v>
      </c>
      <c r="D3353" s="162">
        <f t="shared" si="52"/>
        <v>49.5</v>
      </c>
      <c r="E3353" s="287">
        <v>950.5</v>
      </c>
      <c r="F3353" s="288" t="s">
        <v>3932</v>
      </c>
    </row>
    <row r="3354" spans="2:6">
      <c r="B3354" s="286">
        <v>42756.539131944002</v>
      </c>
      <c r="C3354" s="287">
        <v>100</v>
      </c>
      <c r="D3354" s="162">
        <f t="shared" si="52"/>
        <v>7</v>
      </c>
      <c r="E3354" s="287">
        <v>93</v>
      </c>
      <c r="F3354" s="288" t="s">
        <v>1772</v>
      </c>
    </row>
    <row r="3355" spans="2:6">
      <c r="B3355" s="286">
        <v>42756.541122684997</v>
      </c>
      <c r="C3355" s="287">
        <v>20</v>
      </c>
      <c r="D3355" s="162">
        <f t="shared" si="52"/>
        <v>1.3999999999999986</v>
      </c>
      <c r="E3355" s="287">
        <v>18.600000000000001</v>
      </c>
      <c r="F3355" s="288" t="s">
        <v>1474</v>
      </c>
    </row>
    <row r="3356" spans="2:6">
      <c r="B3356" s="286">
        <v>42756.559629629999</v>
      </c>
      <c r="C3356" s="287">
        <v>50</v>
      </c>
      <c r="D3356" s="162">
        <f t="shared" si="52"/>
        <v>2.4799999999999969</v>
      </c>
      <c r="E3356" s="287">
        <v>47.52</v>
      </c>
      <c r="F3356" s="288" t="s">
        <v>3933</v>
      </c>
    </row>
    <row r="3357" spans="2:6">
      <c r="B3357" s="286">
        <v>42756.569803241</v>
      </c>
      <c r="C3357" s="287">
        <v>500</v>
      </c>
      <c r="D3357" s="162">
        <f t="shared" si="52"/>
        <v>35</v>
      </c>
      <c r="E3357" s="287">
        <v>465</v>
      </c>
      <c r="F3357" s="288" t="s">
        <v>3934</v>
      </c>
    </row>
    <row r="3358" spans="2:6">
      <c r="B3358" s="286">
        <v>42756.571354166997</v>
      </c>
      <c r="C3358" s="287">
        <v>50</v>
      </c>
      <c r="D3358" s="162">
        <f t="shared" si="52"/>
        <v>2.5</v>
      </c>
      <c r="E3358" s="287">
        <v>47.5</v>
      </c>
      <c r="F3358" s="288" t="s">
        <v>3935</v>
      </c>
    </row>
    <row r="3359" spans="2:6">
      <c r="B3359" s="286">
        <v>42756.573402777998</v>
      </c>
      <c r="C3359" s="287">
        <v>50</v>
      </c>
      <c r="D3359" s="162">
        <f t="shared" si="52"/>
        <v>2.4799999999999969</v>
      </c>
      <c r="E3359" s="287">
        <v>47.52</v>
      </c>
      <c r="F3359" s="288" t="s">
        <v>3936</v>
      </c>
    </row>
    <row r="3360" spans="2:6">
      <c r="B3360" s="286">
        <v>42756.575532406998</v>
      </c>
      <c r="C3360" s="287">
        <v>50</v>
      </c>
      <c r="D3360" s="162">
        <f t="shared" si="52"/>
        <v>2.4799999999999969</v>
      </c>
      <c r="E3360" s="287">
        <v>47.52</v>
      </c>
      <c r="F3360" s="288" t="s">
        <v>3936</v>
      </c>
    </row>
    <row r="3361" spans="2:6">
      <c r="B3361" s="286">
        <v>42756.586875000001</v>
      </c>
      <c r="C3361" s="287">
        <v>300</v>
      </c>
      <c r="D3361" s="162">
        <f t="shared" si="52"/>
        <v>14.850000000000023</v>
      </c>
      <c r="E3361" s="287">
        <v>285.14999999999998</v>
      </c>
      <c r="F3361" s="288" t="s">
        <v>3641</v>
      </c>
    </row>
    <row r="3362" spans="2:6">
      <c r="B3362" s="286">
        <v>42756.614004629999</v>
      </c>
      <c r="C3362" s="287">
        <v>50</v>
      </c>
      <c r="D3362" s="162">
        <f t="shared" si="52"/>
        <v>2.5</v>
      </c>
      <c r="E3362" s="287">
        <v>47.5</v>
      </c>
      <c r="F3362" s="288" t="s">
        <v>3937</v>
      </c>
    </row>
    <row r="3363" spans="2:6">
      <c r="B3363" s="286">
        <v>42756.623043981002</v>
      </c>
      <c r="C3363" s="287">
        <v>22</v>
      </c>
      <c r="D3363" s="162">
        <f t="shared" si="52"/>
        <v>1.1000000000000014</v>
      </c>
      <c r="E3363" s="287">
        <v>20.9</v>
      </c>
      <c r="F3363" s="288" t="s">
        <v>1623</v>
      </c>
    </row>
    <row r="3364" spans="2:6">
      <c r="B3364" s="286">
        <v>42756.633483796002</v>
      </c>
      <c r="C3364" s="287">
        <v>300</v>
      </c>
      <c r="D3364" s="162">
        <f t="shared" si="52"/>
        <v>15</v>
      </c>
      <c r="E3364" s="287">
        <v>285</v>
      </c>
      <c r="F3364" s="288" t="s">
        <v>3938</v>
      </c>
    </row>
    <row r="3365" spans="2:6">
      <c r="B3365" s="286">
        <v>42756.645324074001</v>
      </c>
      <c r="C3365" s="287">
        <v>10</v>
      </c>
      <c r="D3365" s="162">
        <f t="shared" si="52"/>
        <v>0.5</v>
      </c>
      <c r="E3365" s="287">
        <v>9.5</v>
      </c>
      <c r="F3365" s="288" t="s">
        <v>1518</v>
      </c>
    </row>
    <row r="3366" spans="2:6">
      <c r="B3366" s="286">
        <v>42756.687777778003</v>
      </c>
      <c r="C3366" s="287">
        <v>100</v>
      </c>
      <c r="D3366" s="162">
        <f t="shared" si="52"/>
        <v>4.9500000000000028</v>
      </c>
      <c r="E3366" s="287">
        <v>95.05</v>
      </c>
      <c r="F3366" s="288" t="s">
        <v>3939</v>
      </c>
    </row>
    <row r="3367" spans="2:6">
      <c r="B3367" s="286">
        <v>42756.69306713</v>
      </c>
      <c r="C3367" s="287">
        <v>50</v>
      </c>
      <c r="D3367" s="162">
        <f t="shared" si="52"/>
        <v>2.5</v>
      </c>
      <c r="E3367" s="287">
        <v>47.5</v>
      </c>
      <c r="F3367" s="288" t="s">
        <v>3940</v>
      </c>
    </row>
    <row r="3368" spans="2:6">
      <c r="B3368" s="286">
        <v>42756.697337963</v>
      </c>
      <c r="C3368" s="287">
        <v>50</v>
      </c>
      <c r="D3368" s="162">
        <f t="shared" si="52"/>
        <v>3.5</v>
      </c>
      <c r="E3368" s="287">
        <v>46.5</v>
      </c>
      <c r="F3368" s="288" t="s">
        <v>1904</v>
      </c>
    </row>
    <row r="3369" spans="2:6">
      <c r="B3369" s="286">
        <v>42756.705625000002</v>
      </c>
      <c r="C3369" s="287">
        <v>500</v>
      </c>
      <c r="D3369" s="162">
        <f t="shared" si="52"/>
        <v>25</v>
      </c>
      <c r="E3369" s="287">
        <v>475</v>
      </c>
      <c r="F3369" s="288" t="s">
        <v>1998</v>
      </c>
    </row>
    <row r="3370" spans="2:6">
      <c r="B3370" s="286">
        <v>42756.720821759001</v>
      </c>
      <c r="C3370" s="287">
        <v>250</v>
      </c>
      <c r="D3370" s="162">
        <f t="shared" si="52"/>
        <v>12.5</v>
      </c>
      <c r="E3370" s="287">
        <v>237.5</v>
      </c>
      <c r="F3370" s="288" t="s">
        <v>3941</v>
      </c>
    </row>
    <row r="3371" spans="2:6">
      <c r="B3371" s="286">
        <v>42756.734016203998</v>
      </c>
      <c r="C3371" s="287">
        <v>50</v>
      </c>
      <c r="D3371" s="162">
        <f t="shared" si="52"/>
        <v>2.4799999999999969</v>
      </c>
      <c r="E3371" s="287">
        <v>47.52</v>
      </c>
      <c r="F3371" s="288" t="s">
        <v>3942</v>
      </c>
    </row>
    <row r="3372" spans="2:6">
      <c r="B3372" s="286">
        <v>42756.747696758997</v>
      </c>
      <c r="C3372" s="287">
        <v>50</v>
      </c>
      <c r="D3372" s="162">
        <f t="shared" si="52"/>
        <v>2.4799999999999969</v>
      </c>
      <c r="E3372" s="287">
        <v>47.52</v>
      </c>
      <c r="F3372" s="288" t="s">
        <v>2677</v>
      </c>
    </row>
    <row r="3373" spans="2:6">
      <c r="B3373" s="286">
        <v>42756.748229167002</v>
      </c>
      <c r="C3373" s="287">
        <v>50</v>
      </c>
      <c r="D3373" s="162">
        <f t="shared" si="52"/>
        <v>2.4799999999999969</v>
      </c>
      <c r="E3373" s="287">
        <v>47.52</v>
      </c>
      <c r="F3373" s="288" t="s">
        <v>2677</v>
      </c>
    </row>
    <row r="3374" spans="2:6">
      <c r="B3374" s="286">
        <v>42756.748518519002</v>
      </c>
      <c r="C3374" s="287">
        <v>50</v>
      </c>
      <c r="D3374" s="162">
        <f t="shared" si="52"/>
        <v>2.4799999999999969</v>
      </c>
      <c r="E3374" s="287">
        <v>47.52</v>
      </c>
      <c r="F3374" s="288" t="s">
        <v>2677</v>
      </c>
    </row>
    <row r="3375" spans="2:6">
      <c r="B3375" s="286">
        <v>42756.753657407004</v>
      </c>
      <c r="C3375" s="287">
        <v>500</v>
      </c>
      <c r="D3375" s="162">
        <f t="shared" si="52"/>
        <v>25</v>
      </c>
      <c r="E3375" s="287">
        <v>475</v>
      </c>
      <c r="F3375" s="288" t="s">
        <v>3943</v>
      </c>
    </row>
    <row r="3376" spans="2:6">
      <c r="B3376" s="286">
        <v>42756.759803241002</v>
      </c>
      <c r="C3376" s="287">
        <v>50</v>
      </c>
      <c r="D3376" s="162">
        <f t="shared" si="52"/>
        <v>2.5</v>
      </c>
      <c r="E3376" s="287">
        <v>47.5</v>
      </c>
      <c r="F3376" s="288" t="s">
        <v>3944</v>
      </c>
    </row>
    <row r="3377" spans="2:6">
      <c r="B3377" s="286">
        <v>42756.761608795998</v>
      </c>
      <c r="C3377" s="287">
        <v>50</v>
      </c>
      <c r="D3377" s="162">
        <f t="shared" si="52"/>
        <v>2.5</v>
      </c>
      <c r="E3377" s="287">
        <v>47.5</v>
      </c>
      <c r="F3377" s="288" t="s">
        <v>3945</v>
      </c>
    </row>
    <row r="3378" spans="2:6">
      <c r="B3378" s="286">
        <v>42756.767060184997</v>
      </c>
      <c r="C3378" s="287">
        <v>50</v>
      </c>
      <c r="D3378" s="162">
        <f t="shared" si="52"/>
        <v>2.4799999999999969</v>
      </c>
      <c r="E3378" s="287">
        <v>47.52</v>
      </c>
      <c r="F3378" s="288" t="s">
        <v>3946</v>
      </c>
    </row>
    <row r="3379" spans="2:6">
      <c r="B3379" s="286">
        <v>42756.767326389003</v>
      </c>
      <c r="C3379" s="287">
        <v>50</v>
      </c>
      <c r="D3379" s="162">
        <f t="shared" si="52"/>
        <v>2.4799999999999969</v>
      </c>
      <c r="E3379" s="287">
        <v>47.52</v>
      </c>
      <c r="F3379" s="288" t="s">
        <v>3946</v>
      </c>
    </row>
    <row r="3380" spans="2:6">
      <c r="B3380" s="286">
        <v>42756.767604166998</v>
      </c>
      <c r="C3380" s="287">
        <v>50</v>
      </c>
      <c r="D3380" s="162">
        <f t="shared" si="52"/>
        <v>2.4799999999999969</v>
      </c>
      <c r="E3380" s="287">
        <v>47.52</v>
      </c>
      <c r="F3380" s="288" t="s">
        <v>3946</v>
      </c>
    </row>
    <row r="3381" spans="2:6">
      <c r="B3381" s="286">
        <v>42756.768078704001</v>
      </c>
      <c r="C3381" s="287">
        <v>50</v>
      </c>
      <c r="D3381" s="162">
        <f t="shared" si="52"/>
        <v>2.4799999999999969</v>
      </c>
      <c r="E3381" s="287">
        <v>47.52</v>
      </c>
      <c r="F3381" s="288" t="s">
        <v>3946</v>
      </c>
    </row>
    <row r="3382" spans="2:6">
      <c r="B3382" s="286">
        <v>42756.784467593003</v>
      </c>
      <c r="C3382" s="287">
        <v>50</v>
      </c>
      <c r="D3382" s="162">
        <f t="shared" si="52"/>
        <v>2.4799999999999969</v>
      </c>
      <c r="E3382" s="287">
        <v>47.52</v>
      </c>
      <c r="F3382" s="288" t="s">
        <v>2994</v>
      </c>
    </row>
    <row r="3383" spans="2:6">
      <c r="B3383" s="286">
        <v>42756.788472221997</v>
      </c>
      <c r="C3383" s="287">
        <v>50</v>
      </c>
      <c r="D3383" s="162">
        <f t="shared" si="52"/>
        <v>2.5</v>
      </c>
      <c r="E3383" s="287">
        <v>47.5</v>
      </c>
      <c r="F3383" s="288" t="s">
        <v>3947</v>
      </c>
    </row>
    <row r="3384" spans="2:6">
      <c r="B3384" s="286">
        <v>42756.788518519003</v>
      </c>
      <c r="C3384" s="287">
        <v>50</v>
      </c>
      <c r="D3384" s="162">
        <f t="shared" si="52"/>
        <v>2.5</v>
      </c>
      <c r="E3384" s="287">
        <v>47.5</v>
      </c>
      <c r="F3384" s="288" t="s">
        <v>3489</v>
      </c>
    </row>
    <row r="3385" spans="2:6">
      <c r="B3385" s="286">
        <v>42756.789988425997</v>
      </c>
      <c r="C3385" s="287">
        <v>50</v>
      </c>
      <c r="D3385" s="162">
        <f t="shared" si="52"/>
        <v>2.5</v>
      </c>
      <c r="E3385" s="287">
        <v>47.5</v>
      </c>
      <c r="F3385" s="288" t="s">
        <v>3643</v>
      </c>
    </row>
    <row r="3386" spans="2:6">
      <c r="B3386" s="286">
        <v>42756.790104166997</v>
      </c>
      <c r="C3386" s="287">
        <v>50</v>
      </c>
      <c r="D3386" s="162">
        <f t="shared" si="52"/>
        <v>2.5</v>
      </c>
      <c r="E3386" s="287">
        <v>47.5</v>
      </c>
      <c r="F3386" s="288" t="s">
        <v>3643</v>
      </c>
    </row>
    <row r="3387" spans="2:6">
      <c r="B3387" s="286">
        <v>42756.791354166999</v>
      </c>
      <c r="C3387" s="287">
        <v>50</v>
      </c>
      <c r="D3387" s="162">
        <f t="shared" si="52"/>
        <v>2.5</v>
      </c>
      <c r="E3387" s="287">
        <v>47.5</v>
      </c>
      <c r="F3387" s="288" t="s">
        <v>3643</v>
      </c>
    </row>
    <row r="3388" spans="2:6">
      <c r="B3388" s="286">
        <v>42756.791585648003</v>
      </c>
      <c r="C3388" s="287">
        <v>50</v>
      </c>
      <c r="D3388" s="162">
        <f t="shared" si="52"/>
        <v>2.5</v>
      </c>
      <c r="E3388" s="287">
        <v>47.5</v>
      </c>
      <c r="F3388" s="288" t="s">
        <v>3643</v>
      </c>
    </row>
    <row r="3389" spans="2:6">
      <c r="B3389" s="286">
        <v>42756.812488426003</v>
      </c>
      <c r="C3389" s="287">
        <v>50</v>
      </c>
      <c r="D3389" s="162">
        <f t="shared" si="52"/>
        <v>2.5</v>
      </c>
      <c r="E3389" s="287">
        <v>47.5</v>
      </c>
      <c r="F3389" s="288" t="s">
        <v>3287</v>
      </c>
    </row>
    <row r="3390" spans="2:6">
      <c r="B3390" s="286">
        <v>42756.824884258996</v>
      </c>
      <c r="C3390" s="287">
        <v>50</v>
      </c>
      <c r="D3390" s="162">
        <f t="shared" si="52"/>
        <v>2.4799999999999969</v>
      </c>
      <c r="E3390" s="287">
        <v>47.52</v>
      </c>
      <c r="F3390" s="288" t="s">
        <v>3948</v>
      </c>
    </row>
    <row r="3391" spans="2:6">
      <c r="B3391" s="286">
        <v>42756.839652777999</v>
      </c>
      <c r="C3391" s="287">
        <v>50</v>
      </c>
      <c r="D3391" s="162">
        <f t="shared" si="52"/>
        <v>2.4799999999999969</v>
      </c>
      <c r="E3391" s="287">
        <v>47.52</v>
      </c>
      <c r="F3391" s="288" t="s">
        <v>3843</v>
      </c>
    </row>
    <row r="3392" spans="2:6">
      <c r="B3392" s="286">
        <v>42756.842800926002</v>
      </c>
      <c r="C3392" s="287">
        <v>50</v>
      </c>
      <c r="D3392" s="162">
        <f t="shared" si="52"/>
        <v>2.4799999999999969</v>
      </c>
      <c r="E3392" s="287">
        <v>47.52</v>
      </c>
      <c r="F3392" s="288" t="s">
        <v>3843</v>
      </c>
    </row>
    <row r="3393" spans="2:6">
      <c r="B3393" s="286">
        <v>42756.844409721998</v>
      </c>
      <c r="C3393" s="287">
        <v>200</v>
      </c>
      <c r="D3393" s="162">
        <f t="shared" si="52"/>
        <v>9.9000000000000057</v>
      </c>
      <c r="E3393" s="287">
        <v>190.1</v>
      </c>
      <c r="F3393" s="288" t="s">
        <v>3949</v>
      </c>
    </row>
    <row r="3394" spans="2:6">
      <c r="B3394" s="286">
        <v>42756.844791666997</v>
      </c>
      <c r="C3394" s="287">
        <v>50</v>
      </c>
      <c r="D3394" s="162">
        <f t="shared" si="52"/>
        <v>2.4799999999999969</v>
      </c>
      <c r="E3394" s="287">
        <v>47.52</v>
      </c>
      <c r="F3394" s="288" t="s">
        <v>3843</v>
      </c>
    </row>
    <row r="3395" spans="2:6">
      <c r="B3395" s="286">
        <v>42756.880497685001</v>
      </c>
      <c r="C3395" s="287">
        <v>100</v>
      </c>
      <c r="D3395" s="162">
        <f t="shared" si="52"/>
        <v>5</v>
      </c>
      <c r="E3395" s="287">
        <v>95</v>
      </c>
      <c r="F3395" s="288" t="s">
        <v>3950</v>
      </c>
    </row>
    <row r="3396" spans="2:6">
      <c r="B3396" s="286">
        <v>42756.895428240998</v>
      </c>
      <c r="C3396" s="287">
        <v>500</v>
      </c>
      <c r="D3396" s="162">
        <f t="shared" si="52"/>
        <v>25</v>
      </c>
      <c r="E3396" s="287">
        <v>475</v>
      </c>
      <c r="F3396" s="288" t="s">
        <v>1490</v>
      </c>
    </row>
    <row r="3397" spans="2:6">
      <c r="B3397" s="286">
        <v>42756.902708333</v>
      </c>
      <c r="C3397" s="287">
        <v>300</v>
      </c>
      <c r="D3397" s="162">
        <f t="shared" si="52"/>
        <v>15</v>
      </c>
      <c r="E3397" s="287">
        <v>285</v>
      </c>
      <c r="F3397" s="288" t="s">
        <v>2952</v>
      </c>
    </row>
    <row r="3398" spans="2:6">
      <c r="B3398" s="286">
        <v>42756.913437499999</v>
      </c>
      <c r="C3398" s="287">
        <v>50</v>
      </c>
      <c r="D3398" s="162">
        <f t="shared" ref="D3398:D3461" si="53">SUM(C3398-E3398)</f>
        <v>2.5</v>
      </c>
      <c r="E3398" s="287">
        <v>47.5</v>
      </c>
      <c r="F3398" s="288" t="s">
        <v>3488</v>
      </c>
    </row>
    <row r="3399" spans="2:6">
      <c r="B3399" s="286">
        <v>42756.945243055998</v>
      </c>
      <c r="C3399" s="287">
        <v>50</v>
      </c>
      <c r="D3399" s="162">
        <f t="shared" si="53"/>
        <v>2.5</v>
      </c>
      <c r="E3399" s="287">
        <v>47.5</v>
      </c>
      <c r="F3399" s="288" t="s">
        <v>3951</v>
      </c>
    </row>
    <row r="3400" spans="2:6">
      <c r="B3400" s="286">
        <v>42756.950150463003</v>
      </c>
      <c r="C3400" s="287">
        <v>50</v>
      </c>
      <c r="D3400" s="162">
        <f t="shared" si="53"/>
        <v>2.5</v>
      </c>
      <c r="E3400" s="287">
        <v>47.5</v>
      </c>
      <c r="F3400" s="288" t="s">
        <v>3952</v>
      </c>
    </row>
    <row r="3401" spans="2:6">
      <c r="B3401" s="286">
        <v>42756.955173611001</v>
      </c>
      <c r="C3401" s="287">
        <v>50</v>
      </c>
      <c r="D3401" s="162">
        <f t="shared" si="53"/>
        <v>2.5</v>
      </c>
      <c r="E3401" s="287">
        <v>47.5</v>
      </c>
      <c r="F3401" s="288" t="s">
        <v>3953</v>
      </c>
    </row>
    <row r="3402" spans="2:6">
      <c r="B3402" s="286">
        <v>42756.958368056003</v>
      </c>
      <c r="C3402" s="287">
        <v>100</v>
      </c>
      <c r="D3402" s="162">
        <f t="shared" si="53"/>
        <v>4.9500000000000028</v>
      </c>
      <c r="E3402" s="287">
        <v>95.05</v>
      </c>
      <c r="F3402" s="288" t="s">
        <v>3954</v>
      </c>
    </row>
    <row r="3403" spans="2:6">
      <c r="B3403" s="286">
        <v>42756.968715278002</v>
      </c>
      <c r="C3403" s="287">
        <v>500</v>
      </c>
      <c r="D3403" s="162">
        <f t="shared" si="53"/>
        <v>25</v>
      </c>
      <c r="E3403" s="287">
        <v>475</v>
      </c>
      <c r="F3403" s="288" t="s">
        <v>3955</v>
      </c>
    </row>
    <row r="3404" spans="2:6">
      <c r="B3404" s="286">
        <v>42756.978854166999</v>
      </c>
      <c r="C3404" s="287">
        <v>60</v>
      </c>
      <c r="D3404" s="162">
        <f t="shared" si="53"/>
        <v>3</v>
      </c>
      <c r="E3404" s="287">
        <v>57</v>
      </c>
      <c r="F3404" s="288" t="s">
        <v>2661</v>
      </c>
    </row>
    <row r="3405" spans="2:6">
      <c r="B3405" s="286">
        <v>42756.984745369999</v>
      </c>
      <c r="C3405" s="287">
        <v>50</v>
      </c>
      <c r="D3405" s="162">
        <f t="shared" si="53"/>
        <v>2.5</v>
      </c>
      <c r="E3405" s="287">
        <v>47.5</v>
      </c>
      <c r="F3405" s="288" t="s">
        <v>2870</v>
      </c>
    </row>
    <row r="3406" spans="2:6">
      <c r="B3406" s="286">
        <v>42757.005775463003</v>
      </c>
      <c r="C3406" s="287">
        <v>150</v>
      </c>
      <c r="D3406" s="162">
        <f t="shared" si="53"/>
        <v>7.5</v>
      </c>
      <c r="E3406" s="287">
        <v>142.5</v>
      </c>
      <c r="F3406" s="288" t="s">
        <v>3956</v>
      </c>
    </row>
    <row r="3407" spans="2:6">
      <c r="B3407" s="286">
        <v>42757.037557869997</v>
      </c>
      <c r="C3407" s="287">
        <v>150</v>
      </c>
      <c r="D3407" s="162">
        <f t="shared" si="53"/>
        <v>10.5</v>
      </c>
      <c r="E3407" s="287">
        <v>139.5</v>
      </c>
      <c r="F3407" s="288" t="s">
        <v>3581</v>
      </c>
    </row>
    <row r="3408" spans="2:6">
      <c r="B3408" s="286">
        <v>42757.164467593</v>
      </c>
      <c r="C3408" s="287">
        <v>200</v>
      </c>
      <c r="D3408" s="162">
        <f t="shared" si="53"/>
        <v>10</v>
      </c>
      <c r="E3408" s="287">
        <v>190</v>
      </c>
      <c r="F3408" s="288" t="s">
        <v>1614</v>
      </c>
    </row>
    <row r="3409" spans="2:6">
      <c r="B3409" s="286">
        <v>42757.296064814996</v>
      </c>
      <c r="C3409" s="287">
        <v>50</v>
      </c>
      <c r="D3409" s="162">
        <f t="shared" si="53"/>
        <v>2.5</v>
      </c>
      <c r="E3409" s="287">
        <v>47.5</v>
      </c>
      <c r="F3409" s="288" t="s">
        <v>3957</v>
      </c>
    </row>
    <row r="3410" spans="2:6">
      <c r="B3410" s="286">
        <v>42757.335844907</v>
      </c>
      <c r="C3410" s="287">
        <v>100</v>
      </c>
      <c r="D3410" s="162">
        <f t="shared" si="53"/>
        <v>5</v>
      </c>
      <c r="E3410" s="287">
        <v>95</v>
      </c>
      <c r="F3410" s="288" t="s">
        <v>2659</v>
      </c>
    </row>
    <row r="3411" spans="2:6">
      <c r="B3411" s="286">
        <v>42757.393437500003</v>
      </c>
      <c r="C3411" s="287">
        <v>50</v>
      </c>
      <c r="D3411" s="162">
        <f t="shared" si="53"/>
        <v>2.4799999999999969</v>
      </c>
      <c r="E3411" s="287">
        <v>47.52</v>
      </c>
      <c r="F3411" s="288" t="s">
        <v>3849</v>
      </c>
    </row>
    <row r="3412" spans="2:6">
      <c r="B3412" s="286">
        <v>42757.444930555997</v>
      </c>
      <c r="C3412" s="287">
        <v>50</v>
      </c>
      <c r="D3412" s="162">
        <f t="shared" si="53"/>
        <v>2.4799999999999969</v>
      </c>
      <c r="E3412" s="287">
        <v>47.52</v>
      </c>
      <c r="F3412" s="288" t="s">
        <v>3574</v>
      </c>
    </row>
    <row r="3413" spans="2:6">
      <c r="B3413" s="286">
        <v>42757.458460647998</v>
      </c>
      <c r="C3413" s="287">
        <v>50</v>
      </c>
      <c r="D3413" s="162">
        <f t="shared" si="53"/>
        <v>3.5</v>
      </c>
      <c r="E3413" s="287">
        <v>46.5</v>
      </c>
      <c r="F3413" s="288" t="s">
        <v>3406</v>
      </c>
    </row>
    <row r="3414" spans="2:6">
      <c r="B3414" s="286">
        <v>42757.458506944</v>
      </c>
      <c r="C3414" s="287">
        <v>50</v>
      </c>
      <c r="D3414" s="162">
        <f t="shared" si="53"/>
        <v>2.4799999999999969</v>
      </c>
      <c r="E3414" s="287">
        <v>47.52</v>
      </c>
      <c r="F3414" s="288" t="s">
        <v>1732</v>
      </c>
    </row>
    <row r="3415" spans="2:6">
      <c r="B3415" s="286">
        <v>42757.458506944</v>
      </c>
      <c r="C3415" s="287">
        <v>50</v>
      </c>
      <c r="D3415" s="162">
        <f t="shared" si="53"/>
        <v>3.5</v>
      </c>
      <c r="E3415" s="287">
        <v>46.5</v>
      </c>
      <c r="F3415" s="288" t="s">
        <v>3958</v>
      </c>
    </row>
    <row r="3416" spans="2:6">
      <c r="B3416" s="286">
        <v>42757.458634258997</v>
      </c>
      <c r="C3416" s="287">
        <v>100</v>
      </c>
      <c r="D3416" s="162">
        <f t="shared" si="53"/>
        <v>5</v>
      </c>
      <c r="E3416" s="287">
        <v>95</v>
      </c>
      <c r="F3416" s="288" t="s">
        <v>3959</v>
      </c>
    </row>
    <row r="3417" spans="2:6">
      <c r="B3417" s="286">
        <v>42757.458703703996</v>
      </c>
      <c r="C3417" s="287">
        <v>100</v>
      </c>
      <c r="D3417" s="162">
        <f t="shared" si="53"/>
        <v>4.9500000000000028</v>
      </c>
      <c r="E3417" s="287">
        <v>95.05</v>
      </c>
      <c r="F3417" s="288" t="s">
        <v>3012</v>
      </c>
    </row>
    <row r="3418" spans="2:6">
      <c r="B3418" s="286">
        <v>42757.459074074002</v>
      </c>
      <c r="C3418" s="287">
        <v>150</v>
      </c>
      <c r="D3418" s="162">
        <f t="shared" si="53"/>
        <v>7.5</v>
      </c>
      <c r="E3418" s="287">
        <v>142.5</v>
      </c>
      <c r="F3418" s="288" t="s">
        <v>3960</v>
      </c>
    </row>
    <row r="3419" spans="2:6">
      <c r="B3419" s="286">
        <v>42757.459085647999</v>
      </c>
      <c r="C3419" s="287">
        <v>100</v>
      </c>
      <c r="D3419" s="162">
        <f t="shared" si="53"/>
        <v>5</v>
      </c>
      <c r="E3419" s="287">
        <v>95</v>
      </c>
      <c r="F3419" s="288" t="s">
        <v>2322</v>
      </c>
    </row>
    <row r="3420" spans="2:6">
      <c r="B3420" s="286">
        <v>42757.45931713</v>
      </c>
      <c r="C3420" s="287">
        <v>100</v>
      </c>
      <c r="D3420" s="162">
        <f t="shared" si="53"/>
        <v>5</v>
      </c>
      <c r="E3420" s="287">
        <v>95</v>
      </c>
      <c r="F3420" s="288" t="s">
        <v>3961</v>
      </c>
    </row>
    <row r="3421" spans="2:6">
      <c r="B3421" s="286">
        <v>42757.459444444001</v>
      </c>
      <c r="C3421" s="287">
        <v>1000</v>
      </c>
      <c r="D3421" s="162">
        <f t="shared" si="53"/>
        <v>70</v>
      </c>
      <c r="E3421" s="287">
        <v>930</v>
      </c>
      <c r="F3421" s="288" t="s">
        <v>3962</v>
      </c>
    </row>
    <row r="3422" spans="2:6">
      <c r="B3422" s="286">
        <v>42757.468935185003</v>
      </c>
      <c r="C3422" s="287">
        <v>100</v>
      </c>
      <c r="D3422" s="162">
        <f t="shared" si="53"/>
        <v>4.9500000000000028</v>
      </c>
      <c r="E3422" s="287">
        <v>95.05</v>
      </c>
      <c r="F3422" s="288" t="s">
        <v>2040</v>
      </c>
    </row>
    <row r="3423" spans="2:6">
      <c r="B3423" s="286">
        <v>42757.491689814997</v>
      </c>
      <c r="C3423" s="287">
        <v>50</v>
      </c>
      <c r="D3423" s="162">
        <f t="shared" si="53"/>
        <v>2.5</v>
      </c>
      <c r="E3423" s="287">
        <v>47.5</v>
      </c>
      <c r="F3423" s="288" t="s">
        <v>3963</v>
      </c>
    </row>
    <row r="3424" spans="2:6">
      <c r="B3424" s="286">
        <v>42757.494976852002</v>
      </c>
      <c r="C3424" s="287">
        <v>150</v>
      </c>
      <c r="D3424" s="162">
        <f t="shared" si="53"/>
        <v>7.5</v>
      </c>
      <c r="E3424" s="287">
        <v>142.5</v>
      </c>
      <c r="F3424" s="288" t="s">
        <v>3964</v>
      </c>
    </row>
    <row r="3425" spans="2:6">
      <c r="B3425" s="286">
        <v>42757.502905093002</v>
      </c>
      <c r="C3425" s="287">
        <v>300</v>
      </c>
      <c r="D3425" s="162">
        <f t="shared" si="53"/>
        <v>15</v>
      </c>
      <c r="E3425" s="287">
        <v>285</v>
      </c>
      <c r="F3425" s="288" t="s">
        <v>3965</v>
      </c>
    </row>
    <row r="3426" spans="2:6">
      <c r="B3426" s="286">
        <v>42757.517731480999</v>
      </c>
      <c r="C3426" s="287">
        <v>300</v>
      </c>
      <c r="D3426" s="162">
        <f t="shared" si="53"/>
        <v>15</v>
      </c>
      <c r="E3426" s="287">
        <v>285</v>
      </c>
      <c r="F3426" s="288" t="s">
        <v>3966</v>
      </c>
    </row>
    <row r="3427" spans="2:6">
      <c r="B3427" s="286">
        <v>42757.519259259003</v>
      </c>
      <c r="C3427" s="287">
        <v>300</v>
      </c>
      <c r="D3427" s="162">
        <f t="shared" si="53"/>
        <v>15</v>
      </c>
      <c r="E3427" s="287">
        <v>285</v>
      </c>
      <c r="F3427" s="288" t="s">
        <v>1477</v>
      </c>
    </row>
    <row r="3428" spans="2:6">
      <c r="B3428" s="286">
        <v>42757.529699074003</v>
      </c>
      <c r="C3428" s="287">
        <v>50</v>
      </c>
      <c r="D3428" s="162">
        <f t="shared" si="53"/>
        <v>2.4799999999999969</v>
      </c>
      <c r="E3428" s="287">
        <v>47.52</v>
      </c>
      <c r="F3428" s="288" t="s">
        <v>3699</v>
      </c>
    </row>
    <row r="3429" spans="2:6">
      <c r="B3429" s="286">
        <v>42757.534224536997</v>
      </c>
      <c r="C3429" s="287">
        <v>50</v>
      </c>
      <c r="D3429" s="162">
        <f t="shared" si="53"/>
        <v>2.4799999999999969</v>
      </c>
      <c r="E3429" s="287">
        <v>47.52</v>
      </c>
      <c r="F3429" s="288" t="s">
        <v>3699</v>
      </c>
    </row>
    <row r="3430" spans="2:6">
      <c r="B3430" s="286">
        <v>42757.538182869997</v>
      </c>
      <c r="C3430" s="287">
        <v>50</v>
      </c>
      <c r="D3430" s="162">
        <f t="shared" si="53"/>
        <v>2.5</v>
      </c>
      <c r="E3430" s="287">
        <v>47.5</v>
      </c>
      <c r="F3430" s="288" t="s">
        <v>3967</v>
      </c>
    </row>
    <row r="3431" spans="2:6">
      <c r="B3431" s="286">
        <v>42757.570856480997</v>
      </c>
      <c r="C3431" s="287">
        <v>100</v>
      </c>
      <c r="D3431" s="162">
        <f t="shared" si="53"/>
        <v>5</v>
      </c>
      <c r="E3431" s="287">
        <v>95</v>
      </c>
      <c r="F3431" s="288" t="s">
        <v>3968</v>
      </c>
    </row>
    <row r="3432" spans="2:6">
      <c r="B3432" s="286">
        <v>42757.584050926002</v>
      </c>
      <c r="C3432" s="287">
        <v>2600</v>
      </c>
      <c r="D3432" s="162">
        <f t="shared" si="53"/>
        <v>128.69999999999982</v>
      </c>
      <c r="E3432" s="287">
        <v>2471.3000000000002</v>
      </c>
      <c r="F3432" s="288" t="s">
        <v>1667</v>
      </c>
    </row>
    <row r="3433" spans="2:6">
      <c r="B3433" s="286">
        <v>42757.597696759003</v>
      </c>
      <c r="C3433" s="287">
        <v>50</v>
      </c>
      <c r="D3433" s="162">
        <f t="shared" si="53"/>
        <v>2.5</v>
      </c>
      <c r="E3433" s="287">
        <v>47.5</v>
      </c>
      <c r="F3433" s="288" t="s">
        <v>3963</v>
      </c>
    </row>
    <row r="3434" spans="2:6">
      <c r="B3434" s="286">
        <v>42757.608148148</v>
      </c>
      <c r="C3434" s="287">
        <v>50</v>
      </c>
      <c r="D3434" s="162">
        <f t="shared" si="53"/>
        <v>2.5</v>
      </c>
      <c r="E3434" s="287">
        <v>47.5</v>
      </c>
      <c r="F3434" s="288" t="s">
        <v>3969</v>
      </c>
    </row>
    <row r="3435" spans="2:6">
      <c r="B3435" s="286">
        <v>42757.63505787</v>
      </c>
      <c r="C3435" s="287">
        <v>20</v>
      </c>
      <c r="D3435" s="162">
        <f t="shared" si="53"/>
        <v>1</v>
      </c>
      <c r="E3435" s="287">
        <v>19</v>
      </c>
      <c r="F3435" s="288" t="s">
        <v>2971</v>
      </c>
    </row>
    <row r="3436" spans="2:6">
      <c r="B3436" s="286">
        <v>42757.664247685003</v>
      </c>
      <c r="C3436" s="287">
        <v>50</v>
      </c>
      <c r="D3436" s="162">
        <f t="shared" si="53"/>
        <v>2.4799999999999969</v>
      </c>
      <c r="E3436" s="287">
        <v>47.52</v>
      </c>
      <c r="F3436" s="288" t="s">
        <v>3970</v>
      </c>
    </row>
    <row r="3437" spans="2:6">
      <c r="B3437" s="286">
        <v>42757.670983796001</v>
      </c>
      <c r="C3437" s="287">
        <v>600</v>
      </c>
      <c r="D3437" s="162">
        <f t="shared" si="53"/>
        <v>29.700000000000045</v>
      </c>
      <c r="E3437" s="287">
        <v>570.29999999999995</v>
      </c>
      <c r="F3437" s="288" t="s">
        <v>1448</v>
      </c>
    </row>
    <row r="3438" spans="2:6">
      <c r="B3438" s="286">
        <v>42757.707962963003</v>
      </c>
      <c r="C3438" s="287">
        <v>30</v>
      </c>
      <c r="D3438" s="162">
        <f t="shared" si="53"/>
        <v>1.5</v>
      </c>
      <c r="E3438" s="287">
        <v>28.5</v>
      </c>
      <c r="F3438" s="288" t="s">
        <v>3971</v>
      </c>
    </row>
    <row r="3439" spans="2:6">
      <c r="B3439" s="286">
        <v>42757.737870370001</v>
      </c>
      <c r="C3439" s="287">
        <v>50</v>
      </c>
      <c r="D3439" s="162">
        <f t="shared" si="53"/>
        <v>2.4799999999999969</v>
      </c>
      <c r="E3439" s="287">
        <v>47.52</v>
      </c>
      <c r="F3439" s="288" t="s">
        <v>3843</v>
      </c>
    </row>
    <row r="3440" spans="2:6">
      <c r="B3440" s="286">
        <v>42757.741689814997</v>
      </c>
      <c r="C3440" s="287">
        <v>50</v>
      </c>
      <c r="D3440" s="162">
        <f t="shared" si="53"/>
        <v>2.4799999999999969</v>
      </c>
      <c r="E3440" s="287">
        <v>47.52</v>
      </c>
      <c r="F3440" s="288" t="s">
        <v>3843</v>
      </c>
    </row>
    <row r="3441" spans="2:6">
      <c r="B3441" s="286">
        <v>42757.745266204001</v>
      </c>
      <c r="C3441" s="287">
        <v>50</v>
      </c>
      <c r="D3441" s="162">
        <f t="shared" si="53"/>
        <v>2.4799999999999969</v>
      </c>
      <c r="E3441" s="287">
        <v>47.52</v>
      </c>
      <c r="F3441" s="288" t="s">
        <v>3843</v>
      </c>
    </row>
    <row r="3442" spans="2:6">
      <c r="B3442" s="286">
        <v>42757.746701388998</v>
      </c>
      <c r="C3442" s="287">
        <v>50</v>
      </c>
      <c r="D3442" s="162">
        <f t="shared" si="53"/>
        <v>2.4799999999999969</v>
      </c>
      <c r="E3442" s="287">
        <v>47.52</v>
      </c>
      <c r="F3442" s="288" t="s">
        <v>3843</v>
      </c>
    </row>
    <row r="3443" spans="2:6">
      <c r="B3443" s="286">
        <v>42757.750497685003</v>
      </c>
      <c r="C3443" s="287">
        <v>50</v>
      </c>
      <c r="D3443" s="162">
        <f t="shared" si="53"/>
        <v>2.4799999999999969</v>
      </c>
      <c r="E3443" s="287">
        <v>47.52</v>
      </c>
      <c r="F3443" s="288" t="s">
        <v>3843</v>
      </c>
    </row>
    <row r="3444" spans="2:6">
      <c r="B3444" s="286">
        <v>42757.751192130003</v>
      </c>
      <c r="C3444" s="287">
        <v>50</v>
      </c>
      <c r="D3444" s="162">
        <f t="shared" si="53"/>
        <v>2.4799999999999969</v>
      </c>
      <c r="E3444" s="287">
        <v>47.52</v>
      </c>
      <c r="F3444" s="288" t="s">
        <v>3843</v>
      </c>
    </row>
    <row r="3445" spans="2:6">
      <c r="B3445" s="286">
        <v>42757.752094907002</v>
      </c>
      <c r="C3445" s="287">
        <v>50</v>
      </c>
      <c r="D3445" s="162">
        <f t="shared" si="53"/>
        <v>2.4799999999999969</v>
      </c>
      <c r="E3445" s="287">
        <v>47.52</v>
      </c>
      <c r="F3445" s="288" t="s">
        <v>3843</v>
      </c>
    </row>
    <row r="3446" spans="2:6">
      <c r="B3446" s="286">
        <v>42757.752708332999</v>
      </c>
      <c r="C3446" s="287">
        <v>50</v>
      </c>
      <c r="D3446" s="162">
        <f t="shared" si="53"/>
        <v>2.4799999999999969</v>
      </c>
      <c r="E3446" s="287">
        <v>47.52</v>
      </c>
      <c r="F3446" s="288" t="s">
        <v>3843</v>
      </c>
    </row>
    <row r="3447" spans="2:6">
      <c r="B3447" s="286">
        <v>42757.819247685002</v>
      </c>
      <c r="C3447" s="287">
        <v>50</v>
      </c>
      <c r="D3447" s="162">
        <f t="shared" si="53"/>
        <v>2.5</v>
      </c>
      <c r="E3447" s="287">
        <v>47.5</v>
      </c>
      <c r="F3447" s="288" t="s">
        <v>3972</v>
      </c>
    </row>
    <row r="3448" spans="2:6">
      <c r="B3448" s="286">
        <v>42757.824016204002</v>
      </c>
      <c r="C3448" s="287">
        <v>50</v>
      </c>
      <c r="D3448" s="162">
        <f t="shared" si="53"/>
        <v>2.4799999999999969</v>
      </c>
      <c r="E3448" s="287">
        <v>47.52</v>
      </c>
      <c r="F3448" s="288" t="s">
        <v>3561</v>
      </c>
    </row>
    <row r="3449" spans="2:6">
      <c r="B3449" s="286">
        <v>42757.825937499998</v>
      </c>
      <c r="C3449" s="287">
        <v>50</v>
      </c>
      <c r="D3449" s="162">
        <f t="shared" si="53"/>
        <v>2.4799999999999969</v>
      </c>
      <c r="E3449" s="287">
        <v>47.52</v>
      </c>
      <c r="F3449" s="288" t="s">
        <v>3973</v>
      </c>
    </row>
    <row r="3450" spans="2:6">
      <c r="B3450" s="286">
        <v>42757.844571759</v>
      </c>
      <c r="C3450" s="287">
        <v>50</v>
      </c>
      <c r="D3450" s="162">
        <f t="shared" si="53"/>
        <v>3.5</v>
      </c>
      <c r="E3450" s="287">
        <v>46.5</v>
      </c>
      <c r="F3450" s="288" t="s">
        <v>1611</v>
      </c>
    </row>
    <row r="3451" spans="2:6">
      <c r="B3451" s="286">
        <v>42757.848726851997</v>
      </c>
      <c r="C3451" s="287">
        <v>150</v>
      </c>
      <c r="D3451" s="162">
        <f t="shared" si="53"/>
        <v>7.5</v>
      </c>
      <c r="E3451" s="287">
        <v>142.5</v>
      </c>
      <c r="F3451" s="288" t="s">
        <v>1410</v>
      </c>
    </row>
    <row r="3452" spans="2:6">
      <c r="B3452" s="286">
        <v>42757.851354167004</v>
      </c>
      <c r="C3452" s="287">
        <v>50</v>
      </c>
      <c r="D3452" s="162">
        <f t="shared" si="53"/>
        <v>2.5</v>
      </c>
      <c r="E3452" s="287">
        <v>47.5</v>
      </c>
      <c r="F3452" s="288" t="s">
        <v>3643</v>
      </c>
    </row>
    <row r="3453" spans="2:6">
      <c r="B3453" s="286">
        <v>42757.851539351999</v>
      </c>
      <c r="C3453" s="287">
        <v>50</v>
      </c>
      <c r="D3453" s="162">
        <f t="shared" si="53"/>
        <v>2.5</v>
      </c>
      <c r="E3453" s="287">
        <v>47.5</v>
      </c>
      <c r="F3453" s="288" t="s">
        <v>3643</v>
      </c>
    </row>
    <row r="3454" spans="2:6">
      <c r="B3454" s="286">
        <v>42757.851921296002</v>
      </c>
      <c r="C3454" s="287">
        <v>50</v>
      </c>
      <c r="D3454" s="162">
        <f t="shared" si="53"/>
        <v>2.5</v>
      </c>
      <c r="E3454" s="287">
        <v>47.5</v>
      </c>
      <c r="F3454" s="288" t="s">
        <v>3643</v>
      </c>
    </row>
    <row r="3455" spans="2:6">
      <c r="B3455" s="286">
        <v>42757.890150462998</v>
      </c>
      <c r="C3455" s="287">
        <v>200</v>
      </c>
      <c r="D3455" s="162">
        <f t="shared" si="53"/>
        <v>10</v>
      </c>
      <c r="E3455" s="287">
        <v>190</v>
      </c>
      <c r="F3455" s="288" t="s">
        <v>2019</v>
      </c>
    </row>
    <row r="3456" spans="2:6">
      <c r="B3456" s="286">
        <v>42757.896365740999</v>
      </c>
      <c r="C3456" s="287">
        <v>50</v>
      </c>
      <c r="D3456" s="162">
        <f t="shared" si="53"/>
        <v>2.5</v>
      </c>
      <c r="E3456" s="287">
        <v>47.5</v>
      </c>
      <c r="F3456" s="288" t="s">
        <v>3974</v>
      </c>
    </row>
    <row r="3457" spans="2:6">
      <c r="B3457" s="286">
        <v>42757.906377314997</v>
      </c>
      <c r="C3457" s="287">
        <v>100</v>
      </c>
      <c r="D3457" s="162">
        <f t="shared" si="53"/>
        <v>4.9500000000000028</v>
      </c>
      <c r="E3457" s="287">
        <v>95.05</v>
      </c>
      <c r="F3457" s="288" t="s">
        <v>3975</v>
      </c>
    </row>
    <row r="3458" spans="2:6">
      <c r="B3458" s="286">
        <v>42757.910243056001</v>
      </c>
      <c r="C3458" s="287">
        <v>50</v>
      </c>
      <c r="D3458" s="162">
        <f t="shared" si="53"/>
        <v>2.4799999999999969</v>
      </c>
      <c r="E3458" s="287">
        <v>47.52</v>
      </c>
      <c r="F3458" s="288" t="s">
        <v>3777</v>
      </c>
    </row>
    <row r="3459" spans="2:6">
      <c r="B3459" s="286">
        <v>42757.911608795999</v>
      </c>
      <c r="C3459" s="287">
        <v>50</v>
      </c>
      <c r="D3459" s="162">
        <f t="shared" si="53"/>
        <v>2.4799999999999969</v>
      </c>
      <c r="E3459" s="287">
        <v>47.52</v>
      </c>
      <c r="F3459" s="288" t="s">
        <v>3777</v>
      </c>
    </row>
    <row r="3460" spans="2:6">
      <c r="B3460" s="286">
        <v>42757.917384259003</v>
      </c>
      <c r="C3460" s="287">
        <v>50</v>
      </c>
      <c r="D3460" s="162">
        <f t="shared" si="53"/>
        <v>2.5</v>
      </c>
      <c r="E3460" s="287">
        <v>47.5</v>
      </c>
      <c r="F3460" s="288" t="s">
        <v>3976</v>
      </c>
    </row>
    <row r="3461" spans="2:6">
      <c r="B3461" s="286">
        <v>42757.923599537004</v>
      </c>
      <c r="C3461" s="287">
        <v>50</v>
      </c>
      <c r="D3461" s="162">
        <f t="shared" si="53"/>
        <v>2.5</v>
      </c>
      <c r="E3461" s="287">
        <v>47.5</v>
      </c>
      <c r="F3461" s="288" t="s">
        <v>3977</v>
      </c>
    </row>
    <row r="3462" spans="2:6">
      <c r="B3462" s="286">
        <v>42757.934583333001</v>
      </c>
      <c r="C3462" s="287">
        <v>3000</v>
      </c>
      <c r="D3462" s="162">
        <f t="shared" ref="D3462:D3525" si="54">SUM(C3462-E3462)</f>
        <v>150</v>
      </c>
      <c r="E3462" s="287">
        <v>2850</v>
      </c>
      <c r="F3462" s="288" t="s">
        <v>3978</v>
      </c>
    </row>
    <row r="3463" spans="2:6">
      <c r="B3463" s="286">
        <v>42757.935219906998</v>
      </c>
      <c r="C3463" s="287">
        <v>50</v>
      </c>
      <c r="D3463" s="162">
        <f t="shared" si="54"/>
        <v>2.5</v>
      </c>
      <c r="E3463" s="287">
        <v>47.5</v>
      </c>
      <c r="F3463" s="288" t="s">
        <v>3114</v>
      </c>
    </row>
    <row r="3464" spans="2:6">
      <c r="B3464" s="286">
        <v>42757.943020833001</v>
      </c>
      <c r="C3464" s="287">
        <v>2000</v>
      </c>
      <c r="D3464" s="162">
        <f t="shared" si="54"/>
        <v>100</v>
      </c>
      <c r="E3464" s="287">
        <v>1900</v>
      </c>
      <c r="F3464" s="288" t="s">
        <v>3258</v>
      </c>
    </row>
    <row r="3465" spans="2:6">
      <c r="B3465" s="286">
        <v>42757.959907406999</v>
      </c>
      <c r="C3465" s="287">
        <v>100</v>
      </c>
      <c r="D3465" s="162">
        <f t="shared" si="54"/>
        <v>7</v>
      </c>
      <c r="E3465" s="287">
        <v>93</v>
      </c>
      <c r="F3465" s="288" t="s">
        <v>3979</v>
      </c>
    </row>
    <row r="3466" spans="2:6">
      <c r="B3466" s="286">
        <v>42757.960648148</v>
      </c>
      <c r="C3466" s="287">
        <v>50</v>
      </c>
      <c r="D3466" s="162">
        <f t="shared" si="54"/>
        <v>2.5</v>
      </c>
      <c r="E3466" s="287">
        <v>47.5</v>
      </c>
      <c r="F3466" s="288" t="s">
        <v>3980</v>
      </c>
    </row>
    <row r="3467" spans="2:6">
      <c r="B3467" s="286">
        <v>42757.972604167</v>
      </c>
      <c r="C3467" s="287">
        <v>50</v>
      </c>
      <c r="D3467" s="162">
        <f t="shared" si="54"/>
        <v>3.5</v>
      </c>
      <c r="E3467" s="287">
        <v>46.5</v>
      </c>
      <c r="F3467" s="288" t="s">
        <v>3981</v>
      </c>
    </row>
    <row r="3468" spans="2:6">
      <c r="B3468" s="286">
        <v>42757.988819443999</v>
      </c>
      <c r="C3468" s="287">
        <v>1000</v>
      </c>
      <c r="D3468" s="162">
        <f t="shared" si="54"/>
        <v>49.5</v>
      </c>
      <c r="E3468" s="287">
        <v>950.5</v>
      </c>
      <c r="F3468" s="288" t="s">
        <v>1719</v>
      </c>
    </row>
    <row r="3469" spans="2:6">
      <c r="B3469" s="286">
        <v>42757.995069443998</v>
      </c>
      <c r="C3469" s="287">
        <v>20</v>
      </c>
      <c r="D3469" s="162">
        <f t="shared" si="54"/>
        <v>1</v>
      </c>
      <c r="E3469" s="287">
        <v>19</v>
      </c>
      <c r="F3469" s="288" t="s">
        <v>3889</v>
      </c>
    </row>
    <row r="3470" spans="2:6">
      <c r="B3470" s="286">
        <v>42758.297245369999</v>
      </c>
      <c r="C3470" s="287">
        <v>100</v>
      </c>
      <c r="D3470" s="162">
        <f t="shared" si="54"/>
        <v>4.9500000000000028</v>
      </c>
      <c r="E3470" s="287">
        <v>95.05</v>
      </c>
      <c r="F3470" s="288" t="s">
        <v>3533</v>
      </c>
    </row>
    <row r="3471" spans="2:6">
      <c r="B3471" s="286">
        <v>42758.332696758996</v>
      </c>
      <c r="C3471" s="287">
        <v>50</v>
      </c>
      <c r="D3471" s="162">
        <f t="shared" si="54"/>
        <v>2.4799999999999969</v>
      </c>
      <c r="E3471" s="287">
        <v>47.52</v>
      </c>
      <c r="F3471" s="288" t="s">
        <v>3699</v>
      </c>
    </row>
    <row r="3472" spans="2:6">
      <c r="B3472" s="286">
        <v>42758.344236110999</v>
      </c>
      <c r="C3472" s="287">
        <v>300</v>
      </c>
      <c r="D3472" s="162">
        <f t="shared" si="54"/>
        <v>15</v>
      </c>
      <c r="E3472" s="287">
        <v>285</v>
      </c>
      <c r="F3472" s="288" t="s">
        <v>3982</v>
      </c>
    </row>
    <row r="3473" spans="2:6">
      <c r="B3473" s="286">
        <v>42758.376342593001</v>
      </c>
      <c r="C3473" s="287">
        <v>50</v>
      </c>
      <c r="D3473" s="162">
        <f t="shared" si="54"/>
        <v>2.5</v>
      </c>
      <c r="E3473" s="287">
        <v>47.5</v>
      </c>
      <c r="F3473" s="288" t="s">
        <v>3983</v>
      </c>
    </row>
    <row r="3474" spans="2:6">
      <c r="B3474" s="286">
        <v>42758.379189815001</v>
      </c>
      <c r="C3474" s="287">
        <v>100</v>
      </c>
      <c r="D3474" s="162">
        <f t="shared" si="54"/>
        <v>5</v>
      </c>
      <c r="E3474" s="287">
        <v>95</v>
      </c>
      <c r="F3474" s="288" t="s">
        <v>1593</v>
      </c>
    </row>
    <row r="3475" spans="2:6">
      <c r="B3475" s="286">
        <v>42758.381874999999</v>
      </c>
      <c r="C3475" s="287">
        <v>300</v>
      </c>
      <c r="D3475" s="162">
        <f t="shared" si="54"/>
        <v>14.850000000000023</v>
      </c>
      <c r="E3475" s="287">
        <v>285.14999999999998</v>
      </c>
      <c r="F3475" s="288" t="s">
        <v>2041</v>
      </c>
    </row>
    <row r="3476" spans="2:6">
      <c r="B3476" s="286">
        <v>42758.401689815</v>
      </c>
      <c r="C3476" s="287">
        <v>50</v>
      </c>
      <c r="D3476" s="162">
        <f t="shared" si="54"/>
        <v>2.4799999999999969</v>
      </c>
      <c r="E3476" s="287">
        <v>47.52</v>
      </c>
      <c r="F3476" s="288" t="s">
        <v>3699</v>
      </c>
    </row>
    <row r="3477" spans="2:6">
      <c r="B3477" s="286">
        <v>42758.424282407002</v>
      </c>
      <c r="C3477" s="287">
        <v>1500</v>
      </c>
      <c r="D3477" s="162">
        <f t="shared" si="54"/>
        <v>75</v>
      </c>
      <c r="E3477" s="287">
        <v>1425</v>
      </c>
      <c r="F3477" s="288" t="s">
        <v>2114</v>
      </c>
    </row>
    <row r="3478" spans="2:6">
      <c r="B3478" s="286">
        <v>42758.440081018998</v>
      </c>
      <c r="C3478" s="287">
        <v>50</v>
      </c>
      <c r="D3478" s="162">
        <f t="shared" si="54"/>
        <v>2.5</v>
      </c>
      <c r="E3478" s="287">
        <v>47.5</v>
      </c>
      <c r="F3478" s="288" t="s">
        <v>3643</v>
      </c>
    </row>
    <row r="3479" spans="2:6">
      <c r="B3479" s="286">
        <v>42758.440462963001</v>
      </c>
      <c r="C3479" s="287">
        <v>50</v>
      </c>
      <c r="D3479" s="162">
        <f t="shared" si="54"/>
        <v>2.5</v>
      </c>
      <c r="E3479" s="287">
        <v>47.5</v>
      </c>
      <c r="F3479" s="288" t="s">
        <v>3643</v>
      </c>
    </row>
    <row r="3480" spans="2:6">
      <c r="B3480" s="286">
        <v>42758.440810184999</v>
      </c>
      <c r="C3480" s="287">
        <v>50</v>
      </c>
      <c r="D3480" s="162">
        <f t="shared" si="54"/>
        <v>2.5</v>
      </c>
      <c r="E3480" s="287">
        <v>47.5</v>
      </c>
      <c r="F3480" s="288" t="s">
        <v>3643</v>
      </c>
    </row>
    <row r="3481" spans="2:6">
      <c r="B3481" s="286">
        <v>42758.441018518999</v>
      </c>
      <c r="C3481" s="287">
        <v>50</v>
      </c>
      <c r="D3481" s="162">
        <f t="shared" si="54"/>
        <v>2.5</v>
      </c>
      <c r="E3481" s="287">
        <v>47.5</v>
      </c>
      <c r="F3481" s="288" t="s">
        <v>3643</v>
      </c>
    </row>
    <row r="3482" spans="2:6">
      <c r="B3482" s="286">
        <v>42758.441365740997</v>
      </c>
      <c r="C3482" s="287">
        <v>50</v>
      </c>
      <c r="D3482" s="162">
        <f t="shared" si="54"/>
        <v>3.5</v>
      </c>
      <c r="E3482" s="287">
        <v>46.5</v>
      </c>
      <c r="F3482" s="288" t="s">
        <v>3206</v>
      </c>
    </row>
    <row r="3483" spans="2:6">
      <c r="B3483" s="286">
        <v>42758.441550926</v>
      </c>
      <c r="C3483" s="287">
        <v>50</v>
      </c>
      <c r="D3483" s="162">
        <f t="shared" si="54"/>
        <v>2.5</v>
      </c>
      <c r="E3483" s="287">
        <v>47.5</v>
      </c>
      <c r="F3483" s="288" t="s">
        <v>3643</v>
      </c>
    </row>
    <row r="3484" spans="2:6">
      <c r="B3484" s="286">
        <v>42758.443831019002</v>
      </c>
      <c r="C3484" s="287">
        <v>50</v>
      </c>
      <c r="D3484" s="162">
        <f t="shared" si="54"/>
        <v>2.5</v>
      </c>
      <c r="E3484" s="287">
        <v>47.5</v>
      </c>
      <c r="F3484" s="288" t="s">
        <v>3984</v>
      </c>
    </row>
    <row r="3485" spans="2:6">
      <c r="B3485" s="286">
        <v>42758.444050926002</v>
      </c>
      <c r="C3485" s="287">
        <v>50</v>
      </c>
      <c r="D3485" s="162">
        <f t="shared" si="54"/>
        <v>2.5</v>
      </c>
      <c r="E3485" s="287">
        <v>47.5</v>
      </c>
      <c r="F3485" s="288" t="s">
        <v>3985</v>
      </c>
    </row>
    <row r="3486" spans="2:6">
      <c r="B3486" s="286">
        <v>42758.445590278003</v>
      </c>
      <c r="C3486" s="287">
        <v>500</v>
      </c>
      <c r="D3486" s="162">
        <f t="shared" si="54"/>
        <v>24.75</v>
      </c>
      <c r="E3486" s="287">
        <v>475.25</v>
      </c>
      <c r="F3486" s="288" t="s">
        <v>2111</v>
      </c>
    </row>
    <row r="3487" spans="2:6">
      <c r="B3487" s="286">
        <v>42758.458414351997</v>
      </c>
      <c r="C3487" s="287">
        <v>50</v>
      </c>
      <c r="D3487" s="162">
        <f t="shared" si="54"/>
        <v>3.5</v>
      </c>
      <c r="E3487" s="287">
        <v>46.5</v>
      </c>
      <c r="F3487" s="288" t="s">
        <v>3986</v>
      </c>
    </row>
    <row r="3488" spans="2:6">
      <c r="B3488" s="286">
        <v>42758.458483795999</v>
      </c>
      <c r="C3488" s="287">
        <v>200</v>
      </c>
      <c r="D3488" s="162">
        <f t="shared" si="54"/>
        <v>10</v>
      </c>
      <c r="E3488" s="287">
        <v>190</v>
      </c>
      <c r="F3488" s="288" t="s">
        <v>3987</v>
      </c>
    </row>
    <row r="3489" spans="2:6">
      <c r="B3489" s="286">
        <v>42758.458495370003</v>
      </c>
      <c r="C3489" s="287">
        <v>300</v>
      </c>
      <c r="D3489" s="162">
        <f t="shared" si="54"/>
        <v>15</v>
      </c>
      <c r="E3489" s="287">
        <v>285</v>
      </c>
      <c r="F3489" s="288" t="s">
        <v>2532</v>
      </c>
    </row>
    <row r="3490" spans="2:6">
      <c r="B3490" s="286">
        <v>42758.458506944</v>
      </c>
      <c r="C3490" s="287">
        <v>300</v>
      </c>
      <c r="D3490" s="162">
        <f t="shared" si="54"/>
        <v>14.850000000000023</v>
      </c>
      <c r="E3490" s="287">
        <v>285.14999999999998</v>
      </c>
      <c r="F3490" s="288" t="s">
        <v>3931</v>
      </c>
    </row>
    <row r="3491" spans="2:6">
      <c r="B3491" s="286">
        <v>42758.458564815002</v>
      </c>
      <c r="C3491" s="287">
        <v>100</v>
      </c>
      <c r="D3491" s="162">
        <f t="shared" si="54"/>
        <v>5</v>
      </c>
      <c r="E3491" s="287">
        <v>95</v>
      </c>
      <c r="F3491" s="288" t="s">
        <v>3893</v>
      </c>
    </row>
    <row r="3492" spans="2:6">
      <c r="B3492" s="286">
        <v>42758.458668981002</v>
      </c>
      <c r="C3492" s="287">
        <v>100</v>
      </c>
      <c r="D3492" s="162">
        <f t="shared" si="54"/>
        <v>5</v>
      </c>
      <c r="E3492" s="287">
        <v>95</v>
      </c>
      <c r="F3492" s="288" t="s">
        <v>1559</v>
      </c>
    </row>
    <row r="3493" spans="2:6">
      <c r="B3493" s="286">
        <v>42758.458796295999</v>
      </c>
      <c r="C3493" s="287">
        <v>50</v>
      </c>
      <c r="D3493" s="162">
        <f t="shared" si="54"/>
        <v>2.5</v>
      </c>
      <c r="E3493" s="287">
        <v>47.5</v>
      </c>
      <c r="F3493" s="288" t="s">
        <v>3988</v>
      </c>
    </row>
    <row r="3494" spans="2:6">
      <c r="B3494" s="286">
        <v>42758.458854167002</v>
      </c>
      <c r="C3494" s="287">
        <v>200</v>
      </c>
      <c r="D3494" s="162">
        <f t="shared" si="54"/>
        <v>10</v>
      </c>
      <c r="E3494" s="287">
        <v>190</v>
      </c>
      <c r="F3494" s="288" t="s">
        <v>3669</v>
      </c>
    </row>
    <row r="3495" spans="2:6">
      <c r="B3495" s="286">
        <v>42758.458912037</v>
      </c>
      <c r="C3495" s="287">
        <v>100</v>
      </c>
      <c r="D3495" s="162">
        <f t="shared" si="54"/>
        <v>4.9500000000000028</v>
      </c>
      <c r="E3495" s="287">
        <v>95.05</v>
      </c>
      <c r="F3495" s="288" t="s">
        <v>3931</v>
      </c>
    </row>
    <row r="3496" spans="2:6">
      <c r="B3496" s="286">
        <v>42758.458935185001</v>
      </c>
      <c r="C3496" s="287">
        <v>100</v>
      </c>
      <c r="D3496" s="162">
        <f t="shared" si="54"/>
        <v>4.9500000000000028</v>
      </c>
      <c r="E3496" s="287">
        <v>95.05</v>
      </c>
      <c r="F3496" s="288" t="s">
        <v>3989</v>
      </c>
    </row>
    <row r="3497" spans="2:6">
      <c r="B3497" s="286">
        <v>42758.459062499998</v>
      </c>
      <c r="C3497" s="287">
        <v>100</v>
      </c>
      <c r="D3497" s="162">
        <f t="shared" si="54"/>
        <v>5</v>
      </c>
      <c r="E3497" s="287">
        <v>95</v>
      </c>
      <c r="F3497" s="288" t="s">
        <v>3990</v>
      </c>
    </row>
    <row r="3498" spans="2:6">
      <c r="B3498" s="286">
        <v>42758.480902777999</v>
      </c>
      <c r="C3498" s="287">
        <v>50</v>
      </c>
      <c r="D3498" s="162">
        <f t="shared" si="54"/>
        <v>2.4799999999999969</v>
      </c>
      <c r="E3498" s="287">
        <v>47.52</v>
      </c>
      <c r="F3498" s="288" t="s">
        <v>3991</v>
      </c>
    </row>
    <row r="3499" spans="2:6">
      <c r="B3499" s="286">
        <v>42758.495787036998</v>
      </c>
      <c r="C3499" s="287">
        <v>50</v>
      </c>
      <c r="D3499" s="162">
        <f t="shared" si="54"/>
        <v>2.4799999999999969</v>
      </c>
      <c r="E3499" s="287">
        <v>47.52</v>
      </c>
      <c r="F3499" s="288" t="s">
        <v>3992</v>
      </c>
    </row>
    <row r="3500" spans="2:6">
      <c r="B3500" s="286">
        <v>42758.497696758997</v>
      </c>
      <c r="C3500" s="287">
        <v>50</v>
      </c>
      <c r="D3500" s="162">
        <f t="shared" si="54"/>
        <v>2.5</v>
      </c>
      <c r="E3500" s="287">
        <v>47.5</v>
      </c>
      <c r="F3500" s="288" t="s">
        <v>2695</v>
      </c>
    </row>
    <row r="3501" spans="2:6">
      <c r="B3501" s="286">
        <v>42758.520081019</v>
      </c>
      <c r="C3501" s="287">
        <v>50</v>
      </c>
      <c r="D3501" s="162">
        <f t="shared" si="54"/>
        <v>2.5</v>
      </c>
      <c r="E3501" s="287">
        <v>47.5</v>
      </c>
      <c r="F3501" s="288" t="s">
        <v>3993</v>
      </c>
    </row>
    <row r="3502" spans="2:6">
      <c r="B3502" s="286">
        <v>42758.541458332998</v>
      </c>
      <c r="C3502" s="287">
        <v>100</v>
      </c>
      <c r="D3502" s="162">
        <f t="shared" si="54"/>
        <v>5</v>
      </c>
      <c r="E3502" s="287">
        <v>95</v>
      </c>
      <c r="F3502" s="288" t="s">
        <v>3994</v>
      </c>
    </row>
    <row r="3503" spans="2:6">
      <c r="B3503" s="286">
        <v>42758.541539352002</v>
      </c>
      <c r="C3503" s="287">
        <v>100</v>
      </c>
      <c r="D3503" s="162">
        <f t="shared" si="54"/>
        <v>4.9500000000000028</v>
      </c>
      <c r="E3503" s="287">
        <v>95.05</v>
      </c>
      <c r="F3503" s="288" t="s">
        <v>3995</v>
      </c>
    </row>
    <row r="3504" spans="2:6">
      <c r="B3504" s="286">
        <v>42758.545115740999</v>
      </c>
      <c r="C3504" s="287">
        <v>80</v>
      </c>
      <c r="D3504" s="162">
        <f t="shared" si="54"/>
        <v>4</v>
      </c>
      <c r="E3504" s="287">
        <v>76</v>
      </c>
      <c r="F3504" s="288" t="s">
        <v>3996</v>
      </c>
    </row>
    <row r="3505" spans="2:6">
      <c r="B3505" s="286">
        <v>42758.549768518998</v>
      </c>
      <c r="C3505" s="287">
        <v>300</v>
      </c>
      <c r="D3505" s="162">
        <f t="shared" si="54"/>
        <v>15</v>
      </c>
      <c r="E3505" s="287">
        <v>285</v>
      </c>
      <c r="F3505" s="288" t="s">
        <v>3115</v>
      </c>
    </row>
    <row r="3506" spans="2:6">
      <c r="B3506" s="286">
        <v>42758.566770833</v>
      </c>
      <c r="C3506" s="287">
        <v>200</v>
      </c>
      <c r="D3506" s="162">
        <f t="shared" si="54"/>
        <v>10</v>
      </c>
      <c r="E3506" s="287">
        <v>190</v>
      </c>
      <c r="F3506" s="288" t="s">
        <v>3997</v>
      </c>
    </row>
    <row r="3507" spans="2:6">
      <c r="B3507" s="286">
        <v>42758.570601852</v>
      </c>
      <c r="C3507" s="287">
        <v>50</v>
      </c>
      <c r="D3507" s="162">
        <f t="shared" si="54"/>
        <v>3.5</v>
      </c>
      <c r="E3507" s="287">
        <v>46.5</v>
      </c>
      <c r="F3507" s="288" t="s">
        <v>2602</v>
      </c>
    </row>
    <row r="3508" spans="2:6">
      <c r="B3508" s="286">
        <v>42758.612476852002</v>
      </c>
      <c r="C3508" s="287">
        <v>50</v>
      </c>
      <c r="D3508" s="162">
        <f t="shared" si="54"/>
        <v>2.5</v>
      </c>
      <c r="E3508" s="287">
        <v>47.5</v>
      </c>
      <c r="F3508" s="288" t="s">
        <v>3998</v>
      </c>
    </row>
    <row r="3509" spans="2:6">
      <c r="B3509" s="286">
        <v>42758.669814815003</v>
      </c>
      <c r="C3509" s="287">
        <v>50</v>
      </c>
      <c r="D3509" s="162">
        <f t="shared" si="54"/>
        <v>3.5</v>
      </c>
      <c r="E3509" s="287">
        <v>46.5</v>
      </c>
      <c r="F3509" s="288" t="s">
        <v>3999</v>
      </c>
    </row>
    <row r="3510" spans="2:6">
      <c r="B3510" s="286">
        <v>42758.698518518999</v>
      </c>
      <c r="C3510" s="287">
        <v>50</v>
      </c>
      <c r="D3510" s="162">
        <f t="shared" si="54"/>
        <v>2.4799999999999969</v>
      </c>
      <c r="E3510" s="287">
        <v>47.52</v>
      </c>
      <c r="F3510" s="288" t="s">
        <v>4000</v>
      </c>
    </row>
    <row r="3511" spans="2:6">
      <c r="B3511" s="286">
        <v>42758.720462963</v>
      </c>
      <c r="C3511" s="287">
        <v>50</v>
      </c>
      <c r="D3511" s="162">
        <f t="shared" si="54"/>
        <v>2.5</v>
      </c>
      <c r="E3511" s="287">
        <v>47.5</v>
      </c>
      <c r="F3511" s="288" t="s">
        <v>4001</v>
      </c>
    </row>
    <row r="3512" spans="2:6">
      <c r="B3512" s="286">
        <v>42758.723900463003</v>
      </c>
      <c r="C3512" s="287">
        <v>50</v>
      </c>
      <c r="D3512" s="162">
        <f t="shared" si="54"/>
        <v>2.5</v>
      </c>
      <c r="E3512" s="287">
        <v>47.5</v>
      </c>
      <c r="F3512" s="288" t="s">
        <v>4002</v>
      </c>
    </row>
    <row r="3513" spans="2:6">
      <c r="B3513" s="286">
        <v>42758.753900463002</v>
      </c>
      <c r="C3513" s="287">
        <v>50</v>
      </c>
      <c r="D3513" s="162">
        <f t="shared" si="54"/>
        <v>3.5</v>
      </c>
      <c r="E3513" s="287">
        <v>46.5</v>
      </c>
      <c r="F3513" s="288" t="s">
        <v>4003</v>
      </c>
    </row>
    <row r="3514" spans="2:6">
      <c r="B3514" s="286">
        <v>42758.808333333</v>
      </c>
      <c r="C3514" s="287">
        <v>45</v>
      </c>
      <c r="D3514" s="162">
        <f t="shared" si="54"/>
        <v>3.1499999999999986</v>
      </c>
      <c r="E3514" s="287">
        <v>41.85</v>
      </c>
      <c r="F3514" s="288" t="s">
        <v>4004</v>
      </c>
    </row>
    <row r="3515" spans="2:6">
      <c r="B3515" s="286">
        <v>42758.808541667</v>
      </c>
      <c r="C3515" s="287">
        <v>50</v>
      </c>
      <c r="D3515" s="162">
        <f t="shared" si="54"/>
        <v>3.5</v>
      </c>
      <c r="E3515" s="287">
        <v>46.5</v>
      </c>
      <c r="F3515" s="288" t="s">
        <v>4005</v>
      </c>
    </row>
    <row r="3516" spans="2:6">
      <c r="B3516" s="286">
        <v>42758.822766204001</v>
      </c>
      <c r="C3516" s="287">
        <v>50</v>
      </c>
      <c r="D3516" s="162">
        <f t="shared" si="54"/>
        <v>2.5</v>
      </c>
      <c r="E3516" s="287">
        <v>47.5</v>
      </c>
      <c r="F3516" s="288" t="s">
        <v>2239</v>
      </c>
    </row>
    <row r="3517" spans="2:6">
      <c r="B3517" s="286">
        <v>42758.837534721999</v>
      </c>
      <c r="C3517" s="287">
        <v>50</v>
      </c>
      <c r="D3517" s="162">
        <f t="shared" si="54"/>
        <v>2.4799999999999969</v>
      </c>
      <c r="E3517" s="287">
        <v>47.52</v>
      </c>
      <c r="F3517" s="288" t="s">
        <v>2505</v>
      </c>
    </row>
    <row r="3518" spans="2:6">
      <c r="B3518" s="286">
        <v>42758.864699074002</v>
      </c>
      <c r="C3518" s="287">
        <v>15</v>
      </c>
      <c r="D3518" s="162">
        <f t="shared" si="54"/>
        <v>0.75</v>
      </c>
      <c r="E3518" s="287">
        <v>14.25</v>
      </c>
      <c r="F3518" s="288" t="s">
        <v>1422</v>
      </c>
    </row>
    <row r="3519" spans="2:6">
      <c r="B3519" s="286">
        <v>42758.868344907001</v>
      </c>
      <c r="C3519" s="287">
        <v>50</v>
      </c>
      <c r="D3519" s="162">
        <f t="shared" si="54"/>
        <v>2.5</v>
      </c>
      <c r="E3519" s="287">
        <v>47.5</v>
      </c>
      <c r="F3519" s="288" t="s">
        <v>4006</v>
      </c>
    </row>
    <row r="3520" spans="2:6">
      <c r="B3520" s="286">
        <v>42758.873958333003</v>
      </c>
      <c r="C3520" s="287">
        <v>50</v>
      </c>
      <c r="D3520" s="162">
        <f t="shared" si="54"/>
        <v>2.5</v>
      </c>
      <c r="E3520" s="287">
        <v>47.5</v>
      </c>
      <c r="F3520" s="288" t="s">
        <v>3703</v>
      </c>
    </row>
    <row r="3521" spans="2:6">
      <c r="B3521" s="286">
        <v>42758.874282407</v>
      </c>
      <c r="C3521" s="287">
        <v>50</v>
      </c>
      <c r="D3521" s="162">
        <f t="shared" si="54"/>
        <v>2.5</v>
      </c>
      <c r="E3521" s="287">
        <v>47.5</v>
      </c>
      <c r="F3521" s="288" t="s">
        <v>3703</v>
      </c>
    </row>
    <row r="3522" spans="2:6">
      <c r="B3522" s="286">
        <v>42758.874467592999</v>
      </c>
      <c r="C3522" s="287">
        <v>50</v>
      </c>
      <c r="D3522" s="162">
        <f t="shared" si="54"/>
        <v>2.5</v>
      </c>
      <c r="E3522" s="287">
        <v>47.5</v>
      </c>
      <c r="F3522" s="288" t="s">
        <v>3703</v>
      </c>
    </row>
    <row r="3523" spans="2:6">
      <c r="B3523" s="286">
        <v>42758.875127314997</v>
      </c>
      <c r="C3523" s="287">
        <v>50</v>
      </c>
      <c r="D3523" s="162">
        <f t="shared" si="54"/>
        <v>2.5</v>
      </c>
      <c r="E3523" s="287">
        <v>47.5</v>
      </c>
      <c r="F3523" s="288" t="s">
        <v>3581</v>
      </c>
    </row>
    <row r="3524" spans="2:6">
      <c r="B3524" s="286">
        <v>42758.904756944001</v>
      </c>
      <c r="C3524" s="287">
        <v>50</v>
      </c>
      <c r="D3524" s="162">
        <f t="shared" si="54"/>
        <v>2.4799999999999969</v>
      </c>
      <c r="E3524" s="287">
        <v>47.52</v>
      </c>
      <c r="F3524" s="288" t="s">
        <v>2677</v>
      </c>
    </row>
    <row r="3525" spans="2:6">
      <c r="B3525" s="286">
        <v>42758.904988426002</v>
      </c>
      <c r="C3525" s="287">
        <v>50</v>
      </c>
      <c r="D3525" s="162">
        <f t="shared" si="54"/>
        <v>2.4799999999999969</v>
      </c>
      <c r="E3525" s="287">
        <v>47.52</v>
      </c>
      <c r="F3525" s="288" t="s">
        <v>2677</v>
      </c>
    </row>
    <row r="3526" spans="2:6">
      <c r="B3526" s="286">
        <v>42758.905532407</v>
      </c>
      <c r="C3526" s="287">
        <v>50</v>
      </c>
      <c r="D3526" s="162">
        <f t="shared" ref="D3526:D3589" si="55">SUM(C3526-E3526)</f>
        <v>2.4799999999999969</v>
      </c>
      <c r="E3526" s="287">
        <v>47.52</v>
      </c>
      <c r="F3526" s="288" t="s">
        <v>2677</v>
      </c>
    </row>
    <row r="3527" spans="2:6">
      <c r="B3527" s="286">
        <v>42758.905856480997</v>
      </c>
      <c r="C3527" s="287">
        <v>50</v>
      </c>
      <c r="D3527" s="162">
        <f t="shared" si="55"/>
        <v>2.4799999999999969</v>
      </c>
      <c r="E3527" s="287">
        <v>47.52</v>
      </c>
      <c r="F3527" s="288" t="s">
        <v>2677</v>
      </c>
    </row>
    <row r="3528" spans="2:6">
      <c r="B3528" s="286">
        <v>42758.906145833003</v>
      </c>
      <c r="C3528" s="287">
        <v>50</v>
      </c>
      <c r="D3528" s="162">
        <f t="shared" si="55"/>
        <v>2.4799999999999969</v>
      </c>
      <c r="E3528" s="287">
        <v>47.52</v>
      </c>
      <c r="F3528" s="288" t="s">
        <v>2677</v>
      </c>
    </row>
    <row r="3529" spans="2:6">
      <c r="B3529" s="286">
        <v>42758.912731481003</v>
      </c>
      <c r="C3529" s="287">
        <v>150</v>
      </c>
      <c r="D3529" s="162">
        <f t="shared" si="55"/>
        <v>7.4300000000000068</v>
      </c>
      <c r="E3529" s="287">
        <v>142.57</v>
      </c>
      <c r="F3529" s="288" t="s">
        <v>4007</v>
      </c>
    </row>
    <row r="3530" spans="2:6">
      <c r="B3530" s="286">
        <v>42758.927349537</v>
      </c>
      <c r="C3530" s="287">
        <v>50</v>
      </c>
      <c r="D3530" s="162">
        <f t="shared" si="55"/>
        <v>2.4799999999999969</v>
      </c>
      <c r="E3530" s="287">
        <v>47.52</v>
      </c>
      <c r="F3530" s="288" t="s">
        <v>2505</v>
      </c>
    </row>
    <row r="3531" spans="2:6">
      <c r="B3531" s="286">
        <v>42758.938865741002</v>
      </c>
      <c r="C3531" s="287">
        <v>50</v>
      </c>
      <c r="D3531" s="162">
        <f t="shared" si="55"/>
        <v>2.4799999999999969</v>
      </c>
      <c r="E3531" s="287">
        <v>47.52</v>
      </c>
      <c r="F3531" s="288" t="s">
        <v>2277</v>
      </c>
    </row>
    <row r="3532" spans="2:6">
      <c r="B3532" s="286">
        <v>42758.942291667001</v>
      </c>
      <c r="C3532" s="287">
        <v>1000</v>
      </c>
      <c r="D3532" s="162">
        <f t="shared" si="55"/>
        <v>50</v>
      </c>
      <c r="E3532" s="287">
        <v>950</v>
      </c>
      <c r="F3532" s="288" t="s">
        <v>4008</v>
      </c>
    </row>
    <row r="3533" spans="2:6">
      <c r="B3533" s="286">
        <v>42758.958368056003</v>
      </c>
      <c r="C3533" s="287">
        <v>10</v>
      </c>
      <c r="D3533" s="162">
        <f t="shared" si="55"/>
        <v>0.5</v>
      </c>
      <c r="E3533" s="287">
        <v>9.5</v>
      </c>
      <c r="F3533" s="288" t="s">
        <v>4009</v>
      </c>
    </row>
    <row r="3534" spans="2:6">
      <c r="B3534" s="286">
        <v>42758.968865741001</v>
      </c>
      <c r="C3534" s="287">
        <v>1000</v>
      </c>
      <c r="D3534" s="162">
        <f t="shared" si="55"/>
        <v>50</v>
      </c>
      <c r="E3534" s="287">
        <v>950</v>
      </c>
      <c r="F3534" s="288" t="s">
        <v>4010</v>
      </c>
    </row>
    <row r="3535" spans="2:6">
      <c r="B3535" s="286">
        <v>42758.977870369999</v>
      </c>
      <c r="C3535" s="287">
        <v>600</v>
      </c>
      <c r="D3535" s="162">
        <f t="shared" si="55"/>
        <v>30</v>
      </c>
      <c r="E3535" s="287">
        <v>570</v>
      </c>
      <c r="F3535" s="288" t="s">
        <v>2419</v>
      </c>
    </row>
    <row r="3536" spans="2:6">
      <c r="B3536" s="286">
        <v>42758.997569444</v>
      </c>
      <c r="C3536" s="287">
        <v>100</v>
      </c>
      <c r="D3536" s="162">
        <f t="shared" si="55"/>
        <v>5</v>
      </c>
      <c r="E3536" s="287">
        <v>95</v>
      </c>
      <c r="F3536" s="288" t="s">
        <v>4011</v>
      </c>
    </row>
    <row r="3537" spans="2:6">
      <c r="B3537" s="286">
        <v>42759.000023148001</v>
      </c>
      <c r="C3537" s="287">
        <v>50</v>
      </c>
      <c r="D3537" s="162">
        <f t="shared" si="55"/>
        <v>3.5</v>
      </c>
      <c r="E3537" s="287">
        <v>46.5</v>
      </c>
      <c r="F3537" s="288" t="s">
        <v>4012</v>
      </c>
    </row>
    <row r="3538" spans="2:6">
      <c r="B3538" s="286">
        <v>42759.000023148001</v>
      </c>
      <c r="C3538" s="287">
        <v>50</v>
      </c>
      <c r="D3538" s="162">
        <f t="shared" si="55"/>
        <v>3.5</v>
      </c>
      <c r="E3538" s="287">
        <v>46.5</v>
      </c>
      <c r="F3538" s="288" t="s">
        <v>4013</v>
      </c>
    </row>
    <row r="3539" spans="2:6">
      <c r="B3539" s="286">
        <v>42759.012581019</v>
      </c>
      <c r="C3539" s="287">
        <v>34</v>
      </c>
      <c r="D3539" s="162">
        <f t="shared" si="55"/>
        <v>1.7000000000000028</v>
      </c>
      <c r="E3539" s="287">
        <v>32.299999999999997</v>
      </c>
      <c r="F3539" s="288" t="s">
        <v>1356</v>
      </c>
    </row>
    <row r="3540" spans="2:6">
      <c r="B3540" s="286">
        <v>42759.027743056002</v>
      </c>
      <c r="C3540" s="287">
        <v>1000</v>
      </c>
      <c r="D3540" s="162">
        <f t="shared" si="55"/>
        <v>50</v>
      </c>
      <c r="E3540" s="287">
        <v>950</v>
      </c>
      <c r="F3540" s="288" t="s">
        <v>3171</v>
      </c>
    </row>
    <row r="3541" spans="2:6">
      <c r="B3541" s="286">
        <v>42759.231724537</v>
      </c>
      <c r="C3541" s="287">
        <v>50</v>
      </c>
      <c r="D3541" s="162">
        <f t="shared" si="55"/>
        <v>2.5</v>
      </c>
      <c r="E3541" s="287">
        <v>47.5</v>
      </c>
      <c r="F3541" s="288" t="s">
        <v>4014</v>
      </c>
    </row>
    <row r="3542" spans="2:6">
      <c r="B3542" s="286">
        <v>42759.335752314997</v>
      </c>
      <c r="C3542" s="287">
        <v>50</v>
      </c>
      <c r="D3542" s="162">
        <f t="shared" si="55"/>
        <v>2.4799999999999969</v>
      </c>
      <c r="E3542" s="287">
        <v>47.52</v>
      </c>
      <c r="F3542" s="288" t="s">
        <v>3699</v>
      </c>
    </row>
    <row r="3543" spans="2:6">
      <c r="B3543" s="286">
        <v>42759.364675926001</v>
      </c>
      <c r="C3543" s="287">
        <v>100</v>
      </c>
      <c r="D3543" s="162">
        <f t="shared" si="55"/>
        <v>7</v>
      </c>
      <c r="E3543" s="287">
        <v>93</v>
      </c>
      <c r="F3543" s="288" t="s">
        <v>2094</v>
      </c>
    </row>
    <row r="3544" spans="2:6">
      <c r="B3544" s="286">
        <v>42759.368750000001</v>
      </c>
      <c r="C3544" s="287">
        <v>250</v>
      </c>
      <c r="D3544" s="162">
        <f t="shared" si="55"/>
        <v>17.5</v>
      </c>
      <c r="E3544" s="287">
        <v>232.5</v>
      </c>
      <c r="F3544" s="288" t="s">
        <v>4015</v>
      </c>
    </row>
    <row r="3545" spans="2:6">
      <c r="B3545" s="286">
        <v>42759.384907407002</v>
      </c>
      <c r="C3545" s="287">
        <v>200</v>
      </c>
      <c r="D3545" s="162">
        <f t="shared" si="55"/>
        <v>10</v>
      </c>
      <c r="E3545" s="287">
        <v>190</v>
      </c>
      <c r="F3545" s="288" t="s">
        <v>4016</v>
      </c>
    </row>
    <row r="3546" spans="2:6">
      <c r="B3546" s="286">
        <v>42759.386192129998</v>
      </c>
      <c r="C3546" s="287">
        <v>100</v>
      </c>
      <c r="D3546" s="162">
        <f t="shared" si="55"/>
        <v>5</v>
      </c>
      <c r="E3546" s="287">
        <v>95</v>
      </c>
      <c r="F3546" s="288" t="s">
        <v>4017</v>
      </c>
    </row>
    <row r="3547" spans="2:6">
      <c r="B3547" s="286">
        <v>42759.391527778003</v>
      </c>
      <c r="C3547" s="287">
        <v>300</v>
      </c>
      <c r="D3547" s="162">
        <f t="shared" si="55"/>
        <v>15</v>
      </c>
      <c r="E3547" s="287">
        <v>285</v>
      </c>
      <c r="F3547" s="288" t="s">
        <v>3061</v>
      </c>
    </row>
    <row r="3548" spans="2:6">
      <c r="B3548" s="286">
        <v>42759.396122685001</v>
      </c>
      <c r="C3548" s="287">
        <v>500</v>
      </c>
      <c r="D3548" s="162">
        <f t="shared" si="55"/>
        <v>24.75</v>
      </c>
      <c r="E3548" s="287">
        <v>475.25</v>
      </c>
      <c r="F3548" s="288" t="s">
        <v>2992</v>
      </c>
    </row>
    <row r="3549" spans="2:6">
      <c r="B3549" s="286">
        <v>42759.424039352001</v>
      </c>
      <c r="C3549" s="287">
        <v>50</v>
      </c>
      <c r="D3549" s="162">
        <f t="shared" si="55"/>
        <v>2.4799999999999969</v>
      </c>
      <c r="E3549" s="287">
        <v>47.52</v>
      </c>
      <c r="F3549" s="288" t="s">
        <v>3699</v>
      </c>
    </row>
    <row r="3550" spans="2:6">
      <c r="B3550" s="286">
        <v>42759.426921295999</v>
      </c>
      <c r="C3550" s="287">
        <v>50</v>
      </c>
      <c r="D3550" s="162">
        <f t="shared" si="55"/>
        <v>2.4799999999999969</v>
      </c>
      <c r="E3550" s="287">
        <v>47.52</v>
      </c>
      <c r="F3550" s="288" t="s">
        <v>4018</v>
      </c>
    </row>
    <row r="3551" spans="2:6">
      <c r="B3551" s="286">
        <v>42759.427418981002</v>
      </c>
      <c r="C3551" s="287">
        <v>50</v>
      </c>
      <c r="D3551" s="162">
        <f t="shared" si="55"/>
        <v>2.4799999999999969</v>
      </c>
      <c r="E3551" s="287">
        <v>47.52</v>
      </c>
      <c r="F3551" s="288" t="s">
        <v>4018</v>
      </c>
    </row>
    <row r="3552" spans="2:6">
      <c r="B3552" s="286">
        <v>42759.458425926001</v>
      </c>
      <c r="C3552" s="287">
        <v>50</v>
      </c>
      <c r="D3552" s="162">
        <f t="shared" si="55"/>
        <v>3.5</v>
      </c>
      <c r="E3552" s="287">
        <v>46.5</v>
      </c>
      <c r="F3552" s="288" t="s">
        <v>4019</v>
      </c>
    </row>
    <row r="3553" spans="2:6">
      <c r="B3553" s="286">
        <v>42759.458553240998</v>
      </c>
      <c r="C3553" s="287">
        <v>50</v>
      </c>
      <c r="D3553" s="162">
        <f t="shared" si="55"/>
        <v>2.4799999999999969</v>
      </c>
      <c r="E3553" s="287">
        <v>47.52</v>
      </c>
      <c r="F3553" s="288" t="s">
        <v>4020</v>
      </c>
    </row>
    <row r="3554" spans="2:6">
      <c r="B3554" s="286">
        <v>42759.458611110997</v>
      </c>
      <c r="C3554" s="287">
        <v>800</v>
      </c>
      <c r="D3554" s="162">
        <f t="shared" si="55"/>
        <v>39.600000000000023</v>
      </c>
      <c r="E3554" s="287">
        <v>760.4</v>
      </c>
      <c r="F3554" s="288" t="s">
        <v>1380</v>
      </c>
    </row>
    <row r="3555" spans="2:6">
      <c r="B3555" s="286">
        <v>42759.458622685001</v>
      </c>
      <c r="C3555" s="287">
        <v>100</v>
      </c>
      <c r="D3555" s="162">
        <f t="shared" si="55"/>
        <v>7</v>
      </c>
      <c r="E3555" s="287">
        <v>93</v>
      </c>
      <c r="F3555" s="288" t="s">
        <v>3030</v>
      </c>
    </row>
    <row r="3556" spans="2:6">
      <c r="B3556" s="286">
        <v>42759.458680556003</v>
      </c>
      <c r="C3556" s="287">
        <v>50</v>
      </c>
      <c r="D3556" s="162">
        <f t="shared" si="55"/>
        <v>2.4799999999999969</v>
      </c>
      <c r="E3556" s="287">
        <v>47.52</v>
      </c>
      <c r="F3556" s="288" t="s">
        <v>2767</v>
      </c>
    </row>
    <row r="3557" spans="2:6">
      <c r="B3557" s="286">
        <v>42759.459074074002</v>
      </c>
      <c r="C3557" s="287">
        <v>100</v>
      </c>
      <c r="D3557" s="162">
        <f t="shared" si="55"/>
        <v>4.9500000000000028</v>
      </c>
      <c r="E3557" s="287">
        <v>95.05</v>
      </c>
      <c r="F3557" s="288" t="s">
        <v>4021</v>
      </c>
    </row>
    <row r="3558" spans="2:6">
      <c r="B3558" s="286">
        <v>42759.462523148002</v>
      </c>
      <c r="C3558" s="287">
        <v>300</v>
      </c>
      <c r="D3558" s="162">
        <f t="shared" si="55"/>
        <v>15</v>
      </c>
      <c r="E3558" s="287">
        <v>285</v>
      </c>
      <c r="F3558" s="288" t="s">
        <v>2145</v>
      </c>
    </row>
    <row r="3559" spans="2:6">
      <c r="B3559" s="286">
        <v>42759.481435185</v>
      </c>
      <c r="C3559" s="287">
        <v>50</v>
      </c>
      <c r="D3559" s="162">
        <f t="shared" si="55"/>
        <v>2.5</v>
      </c>
      <c r="E3559" s="287">
        <v>47.5</v>
      </c>
      <c r="F3559" s="288" t="s">
        <v>4022</v>
      </c>
    </row>
    <row r="3560" spans="2:6">
      <c r="B3560" s="286">
        <v>42759.492754630002</v>
      </c>
      <c r="C3560" s="287">
        <v>100</v>
      </c>
      <c r="D3560" s="162">
        <f t="shared" si="55"/>
        <v>4.9500000000000028</v>
      </c>
      <c r="E3560" s="287">
        <v>95.05</v>
      </c>
      <c r="F3560" s="288" t="s">
        <v>2721</v>
      </c>
    </row>
    <row r="3561" spans="2:6">
      <c r="B3561" s="286">
        <v>42759.503726852003</v>
      </c>
      <c r="C3561" s="287">
        <v>50</v>
      </c>
      <c r="D3561" s="162">
        <f t="shared" si="55"/>
        <v>2.4799999999999969</v>
      </c>
      <c r="E3561" s="287">
        <v>47.52</v>
      </c>
      <c r="F3561" s="288" t="s">
        <v>2383</v>
      </c>
    </row>
    <row r="3562" spans="2:6">
      <c r="B3562" s="286">
        <v>42759.507256944002</v>
      </c>
      <c r="C3562" s="287">
        <v>500</v>
      </c>
      <c r="D3562" s="162">
        <f t="shared" si="55"/>
        <v>25</v>
      </c>
      <c r="E3562" s="287">
        <v>475</v>
      </c>
      <c r="F3562" s="288" t="s">
        <v>4023</v>
      </c>
    </row>
    <row r="3563" spans="2:6">
      <c r="B3563" s="286">
        <v>42759.510937500003</v>
      </c>
      <c r="C3563" s="287">
        <v>100</v>
      </c>
      <c r="D3563" s="162">
        <f t="shared" si="55"/>
        <v>4.9500000000000028</v>
      </c>
      <c r="E3563" s="287">
        <v>95.05</v>
      </c>
      <c r="F3563" s="288" t="s">
        <v>3568</v>
      </c>
    </row>
    <row r="3564" spans="2:6">
      <c r="B3564" s="286">
        <v>42759.541712963</v>
      </c>
      <c r="C3564" s="287">
        <v>100</v>
      </c>
      <c r="D3564" s="162">
        <f t="shared" si="55"/>
        <v>7</v>
      </c>
      <c r="E3564" s="287">
        <v>93</v>
      </c>
      <c r="F3564" s="288" t="s">
        <v>1772</v>
      </c>
    </row>
    <row r="3565" spans="2:6">
      <c r="B3565" s="286">
        <v>42759.544456019001</v>
      </c>
      <c r="C3565" s="287">
        <v>200</v>
      </c>
      <c r="D3565" s="162">
        <f t="shared" si="55"/>
        <v>10</v>
      </c>
      <c r="E3565" s="287">
        <v>190</v>
      </c>
      <c r="F3565" s="288" t="s">
        <v>4024</v>
      </c>
    </row>
    <row r="3566" spans="2:6">
      <c r="B3566" s="286">
        <v>42759.581168981</v>
      </c>
      <c r="C3566" s="287">
        <v>50</v>
      </c>
      <c r="D3566" s="162">
        <f t="shared" si="55"/>
        <v>2.4799999999999969</v>
      </c>
      <c r="E3566" s="287">
        <v>47.52</v>
      </c>
      <c r="F3566" s="288" t="s">
        <v>2415</v>
      </c>
    </row>
    <row r="3567" spans="2:6">
      <c r="B3567" s="286">
        <v>42759.583449074002</v>
      </c>
      <c r="C3567" s="287">
        <v>200</v>
      </c>
      <c r="D3567" s="162">
        <f t="shared" si="55"/>
        <v>14</v>
      </c>
      <c r="E3567" s="287">
        <v>186</v>
      </c>
      <c r="F3567" s="288" t="s">
        <v>3624</v>
      </c>
    </row>
    <row r="3568" spans="2:6">
      <c r="B3568" s="286">
        <v>42759.614432870003</v>
      </c>
      <c r="C3568" s="287">
        <v>100</v>
      </c>
      <c r="D3568" s="162">
        <f t="shared" si="55"/>
        <v>5</v>
      </c>
      <c r="E3568" s="287">
        <v>95</v>
      </c>
      <c r="F3568" s="288" t="s">
        <v>1655</v>
      </c>
    </row>
    <row r="3569" spans="2:6">
      <c r="B3569" s="286">
        <v>42759.669513888999</v>
      </c>
      <c r="C3569" s="287">
        <v>50</v>
      </c>
      <c r="D3569" s="162">
        <f t="shared" si="55"/>
        <v>2.4799999999999969</v>
      </c>
      <c r="E3569" s="287">
        <v>47.52</v>
      </c>
      <c r="F3569" s="288" t="s">
        <v>4025</v>
      </c>
    </row>
    <row r="3570" spans="2:6">
      <c r="B3570" s="286">
        <v>42759.685243056003</v>
      </c>
      <c r="C3570" s="287">
        <v>50</v>
      </c>
      <c r="D3570" s="162">
        <f t="shared" si="55"/>
        <v>2.5</v>
      </c>
      <c r="E3570" s="287">
        <v>47.5</v>
      </c>
      <c r="F3570" s="288" t="s">
        <v>3837</v>
      </c>
    </row>
    <row r="3571" spans="2:6">
      <c r="B3571" s="286">
        <v>42759.697002314999</v>
      </c>
      <c r="C3571" s="287">
        <v>300</v>
      </c>
      <c r="D3571" s="162">
        <f t="shared" si="55"/>
        <v>14.850000000000023</v>
      </c>
      <c r="E3571" s="287">
        <v>285.14999999999998</v>
      </c>
      <c r="F3571" s="288" t="s">
        <v>2041</v>
      </c>
    </row>
    <row r="3572" spans="2:6">
      <c r="B3572" s="286">
        <v>42759.728946759002</v>
      </c>
      <c r="C3572" s="287">
        <v>100</v>
      </c>
      <c r="D3572" s="162">
        <f t="shared" si="55"/>
        <v>5</v>
      </c>
      <c r="E3572" s="287">
        <v>95</v>
      </c>
      <c r="F3572" s="288" t="s">
        <v>1865</v>
      </c>
    </row>
    <row r="3573" spans="2:6">
      <c r="B3573" s="286">
        <v>42759.775439814999</v>
      </c>
      <c r="C3573" s="287">
        <v>100</v>
      </c>
      <c r="D3573" s="162">
        <f t="shared" si="55"/>
        <v>4.9500000000000028</v>
      </c>
      <c r="E3573" s="287">
        <v>95.05</v>
      </c>
      <c r="F3573" s="288" t="s">
        <v>1860</v>
      </c>
    </row>
    <row r="3574" spans="2:6">
      <c r="B3574" s="286">
        <v>42759.791412036997</v>
      </c>
      <c r="C3574" s="287">
        <v>50</v>
      </c>
      <c r="D3574" s="162">
        <f t="shared" si="55"/>
        <v>2.4799999999999969</v>
      </c>
      <c r="E3574" s="287">
        <v>47.52</v>
      </c>
      <c r="F3574" s="288" t="s">
        <v>2341</v>
      </c>
    </row>
    <row r="3575" spans="2:6">
      <c r="B3575" s="286">
        <v>42759.793888888998</v>
      </c>
      <c r="C3575" s="287">
        <v>100</v>
      </c>
      <c r="D3575" s="162">
        <f t="shared" si="55"/>
        <v>5</v>
      </c>
      <c r="E3575" s="287">
        <v>95</v>
      </c>
      <c r="F3575" s="288" t="s">
        <v>3740</v>
      </c>
    </row>
    <row r="3576" spans="2:6">
      <c r="B3576" s="286">
        <v>42759.815104166999</v>
      </c>
      <c r="C3576" s="287">
        <v>150</v>
      </c>
      <c r="D3576" s="162">
        <f t="shared" si="55"/>
        <v>7.5</v>
      </c>
      <c r="E3576" s="287">
        <v>142.5</v>
      </c>
      <c r="F3576" s="288" t="s">
        <v>1403</v>
      </c>
    </row>
    <row r="3577" spans="2:6">
      <c r="B3577" s="286">
        <v>42759.868668980998</v>
      </c>
      <c r="C3577" s="287">
        <v>100</v>
      </c>
      <c r="D3577" s="162">
        <f t="shared" si="55"/>
        <v>7</v>
      </c>
      <c r="E3577" s="287">
        <v>93</v>
      </c>
      <c r="F3577" s="288" t="s">
        <v>4026</v>
      </c>
    </row>
    <row r="3578" spans="2:6">
      <c r="B3578" s="286">
        <v>42759.889687499999</v>
      </c>
      <c r="C3578" s="287">
        <v>70</v>
      </c>
      <c r="D3578" s="162">
        <f t="shared" si="55"/>
        <v>4.9000000000000057</v>
      </c>
      <c r="E3578" s="287">
        <v>65.099999999999994</v>
      </c>
      <c r="F3578" s="288" t="s">
        <v>4027</v>
      </c>
    </row>
    <row r="3579" spans="2:6">
      <c r="B3579" s="286">
        <v>42759.922199073997</v>
      </c>
      <c r="C3579" s="287">
        <v>100</v>
      </c>
      <c r="D3579" s="162">
        <f t="shared" si="55"/>
        <v>5</v>
      </c>
      <c r="E3579" s="287">
        <v>95</v>
      </c>
      <c r="F3579" s="288" t="s">
        <v>1401</v>
      </c>
    </row>
    <row r="3580" spans="2:6">
      <c r="B3580" s="286">
        <v>42759.925532407004</v>
      </c>
      <c r="C3580" s="287">
        <v>50</v>
      </c>
      <c r="D3580" s="162">
        <f t="shared" si="55"/>
        <v>2.5</v>
      </c>
      <c r="E3580" s="287">
        <v>47.5</v>
      </c>
      <c r="F3580" s="288" t="s">
        <v>3963</v>
      </c>
    </row>
    <row r="3581" spans="2:6">
      <c r="B3581" s="286">
        <v>42759.925925926</v>
      </c>
      <c r="C3581" s="287">
        <v>150</v>
      </c>
      <c r="D3581" s="162">
        <f t="shared" si="55"/>
        <v>7.4300000000000068</v>
      </c>
      <c r="E3581" s="287">
        <v>142.57</v>
      </c>
      <c r="F3581" s="288" t="s">
        <v>1496</v>
      </c>
    </row>
    <row r="3582" spans="2:6">
      <c r="B3582" s="286">
        <v>42759.931469907002</v>
      </c>
      <c r="C3582" s="287">
        <v>100</v>
      </c>
      <c r="D3582" s="162">
        <f t="shared" si="55"/>
        <v>5</v>
      </c>
      <c r="E3582" s="287">
        <v>95</v>
      </c>
      <c r="F3582" s="288" t="s">
        <v>4028</v>
      </c>
    </row>
    <row r="3583" spans="2:6">
      <c r="B3583" s="286">
        <v>42759.938831018997</v>
      </c>
      <c r="C3583" s="287">
        <v>50</v>
      </c>
      <c r="D3583" s="162">
        <f t="shared" si="55"/>
        <v>2.4799999999999969</v>
      </c>
      <c r="E3583" s="287">
        <v>47.52</v>
      </c>
      <c r="F3583" s="288" t="s">
        <v>4029</v>
      </c>
    </row>
    <row r="3584" spans="2:6">
      <c r="B3584" s="286">
        <v>42759.939247684997</v>
      </c>
      <c r="C3584" s="287">
        <v>50</v>
      </c>
      <c r="D3584" s="162">
        <f t="shared" si="55"/>
        <v>2.4799999999999969</v>
      </c>
      <c r="E3584" s="287">
        <v>47.52</v>
      </c>
      <c r="F3584" s="288" t="s">
        <v>4029</v>
      </c>
    </row>
    <row r="3585" spans="2:6">
      <c r="B3585" s="286">
        <v>42759.939606480999</v>
      </c>
      <c r="C3585" s="287">
        <v>50</v>
      </c>
      <c r="D3585" s="162">
        <f t="shared" si="55"/>
        <v>2.4799999999999969</v>
      </c>
      <c r="E3585" s="287">
        <v>47.52</v>
      </c>
      <c r="F3585" s="288" t="s">
        <v>4029</v>
      </c>
    </row>
    <row r="3586" spans="2:6">
      <c r="B3586" s="286">
        <v>42759.940937500003</v>
      </c>
      <c r="C3586" s="287">
        <v>50</v>
      </c>
      <c r="D3586" s="162">
        <f t="shared" si="55"/>
        <v>2.4799999999999969</v>
      </c>
      <c r="E3586" s="287">
        <v>47.52</v>
      </c>
      <c r="F3586" s="288" t="s">
        <v>4029</v>
      </c>
    </row>
    <row r="3587" spans="2:6">
      <c r="B3587" s="286">
        <v>42759.945092593</v>
      </c>
      <c r="C3587" s="287">
        <v>100</v>
      </c>
      <c r="D3587" s="162">
        <f t="shared" si="55"/>
        <v>5</v>
      </c>
      <c r="E3587" s="287">
        <v>95</v>
      </c>
      <c r="F3587" s="288" t="s">
        <v>1891</v>
      </c>
    </row>
    <row r="3588" spans="2:6">
      <c r="B3588" s="286">
        <v>42759.946481480998</v>
      </c>
      <c r="C3588" s="287">
        <v>100</v>
      </c>
      <c r="D3588" s="162">
        <f t="shared" si="55"/>
        <v>7</v>
      </c>
      <c r="E3588" s="287">
        <v>93</v>
      </c>
      <c r="F3588" s="288" t="s">
        <v>3595</v>
      </c>
    </row>
    <row r="3589" spans="2:6">
      <c r="B3589" s="286">
        <v>42759.947731480999</v>
      </c>
      <c r="C3589" s="287">
        <v>500</v>
      </c>
      <c r="D3589" s="162">
        <f t="shared" si="55"/>
        <v>35</v>
      </c>
      <c r="E3589" s="287">
        <v>465</v>
      </c>
      <c r="F3589" s="288" t="s">
        <v>3595</v>
      </c>
    </row>
    <row r="3590" spans="2:6">
      <c r="B3590" s="286">
        <v>42759.955219907002</v>
      </c>
      <c r="C3590" s="287">
        <v>50</v>
      </c>
      <c r="D3590" s="162">
        <f t="shared" ref="D3590:D3653" si="56">SUM(C3590-E3590)</f>
        <v>2.5</v>
      </c>
      <c r="E3590" s="287">
        <v>47.5</v>
      </c>
      <c r="F3590" s="288" t="s">
        <v>3963</v>
      </c>
    </row>
    <row r="3591" spans="2:6">
      <c r="B3591" s="286">
        <v>42759.982777778001</v>
      </c>
      <c r="C3591" s="287">
        <v>50</v>
      </c>
      <c r="D3591" s="162">
        <f t="shared" si="56"/>
        <v>2.4799999999999969</v>
      </c>
      <c r="E3591" s="287">
        <v>47.52</v>
      </c>
      <c r="F3591" s="288" t="s">
        <v>3936</v>
      </c>
    </row>
    <row r="3592" spans="2:6">
      <c r="B3592" s="286">
        <v>42759.989224536999</v>
      </c>
      <c r="C3592" s="287">
        <v>100</v>
      </c>
      <c r="D3592" s="162">
        <f t="shared" si="56"/>
        <v>7</v>
      </c>
      <c r="E3592" s="287">
        <v>93</v>
      </c>
      <c r="F3592" s="288" t="s">
        <v>4030</v>
      </c>
    </row>
    <row r="3593" spans="2:6">
      <c r="B3593" s="286">
        <v>42760.037696758998</v>
      </c>
      <c r="C3593" s="287">
        <v>70</v>
      </c>
      <c r="D3593" s="162">
        <f t="shared" si="56"/>
        <v>3.5</v>
      </c>
      <c r="E3593" s="287">
        <v>66.5</v>
      </c>
      <c r="F3593" s="288" t="s">
        <v>4031</v>
      </c>
    </row>
    <row r="3594" spans="2:6">
      <c r="B3594" s="286">
        <v>42760.039513889002</v>
      </c>
      <c r="C3594" s="287">
        <v>50</v>
      </c>
      <c r="D3594" s="162">
        <f t="shared" si="56"/>
        <v>2.5</v>
      </c>
      <c r="E3594" s="287">
        <v>47.5</v>
      </c>
      <c r="F3594" s="288" t="s">
        <v>2523</v>
      </c>
    </row>
    <row r="3595" spans="2:6">
      <c r="B3595" s="286">
        <v>42760.208379629999</v>
      </c>
      <c r="C3595" s="287">
        <v>500</v>
      </c>
      <c r="D3595" s="162">
        <f t="shared" si="56"/>
        <v>25</v>
      </c>
      <c r="E3595" s="287">
        <v>475</v>
      </c>
      <c r="F3595" s="288" t="s">
        <v>4032</v>
      </c>
    </row>
    <row r="3596" spans="2:6">
      <c r="B3596" s="286">
        <v>42760.326967592999</v>
      </c>
      <c r="C3596" s="287">
        <v>500</v>
      </c>
      <c r="D3596" s="162">
        <f t="shared" si="56"/>
        <v>25</v>
      </c>
      <c r="E3596" s="287">
        <v>475</v>
      </c>
      <c r="F3596" s="288" t="s">
        <v>4033</v>
      </c>
    </row>
    <row r="3597" spans="2:6">
      <c r="B3597" s="286">
        <v>42760.333634258997</v>
      </c>
      <c r="C3597" s="287">
        <v>100</v>
      </c>
      <c r="D3597" s="162">
        <f t="shared" si="56"/>
        <v>5</v>
      </c>
      <c r="E3597" s="287">
        <v>95</v>
      </c>
      <c r="F3597" s="288" t="s">
        <v>4034</v>
      </c>
    </row>
    <row r="3598" spans="2:6">
      <c r="B3598" s="286">
        <v>42760.346828704001</v>
      </c>
      <c r="C3598" s="287">
        <v>900</v>
      </c>
      <c r="D3598" s="162">
        <f t="shared" si="56"/>
        <v>63</v>
      </c>
      <c r="E3598" s="287">
        <v>837</v>
      </c>
      <c r="F3598" s="288" t="s">
        <v>3429</v>
      </c>
    </row>
    <row r="3599" spans="2:6">
      <c r="B3599" s="286">
        <v>42760.397141203997</v>
      </c>
      <c r="C3599" s="287">
        <v>50</v>
      </c>
      <c r="D3599" s="162">
        <f t="shared" si="56"/>
        <v>2.4799999999999969</v>
      </c>
      <c r="E3599" s="287">
        <v>47.52</v>
      </c>
      <c r="F3599" s="288" t="s">
        <v>3359</v>
      </c>
    </row>
    <row r="3600" spans="2:6">
      <c r="B3600" s="286">
        <v>42760.401064815</v>
      </c>
      <c r="C3600" s="287">
        <v>50</v>
      </c>
      <c r="D3600" s="162">
        <f t="shared" si="56"/>
        <v>2.5</v>
      </c>
      <c r="E3600" s="287">
        <v>47.5</v>
      </c>
      <c r="F3600" s="288" t="s">
        <v>3643</v>
      </c>
    </row>
    <row r="3601" spans="2:6">
      <c r="B3601" s="286">
        <v>42760.401180556</v>
      </c>
      <c r="C3601" s="287">
        <v>50</v>
      </c>
      <c r="D3601" s="162">
        <f t="shared" si="56"/>
        <v>2.5</v>
      </c>
      <c r="E3601" s="287">
        <v>47.5</v>
      </c>
      <c r="F3601" s="288" t="s">
        <v>3643</v>
      </c>
    </row>
    <row r="3602" spans="2:6">
      <c r="B3602" s="286">
        <v>42760.411469906998</v>
      </c>
      <c r="C3602" s="287">
        <v>50</v>
      </c>
      <c r="D3602" s="162">
        <f t="shared" si="56"/>
        <v>2.5</v>
      </c>
      <c r="E3602" s="287">
        <v>47.5</v>
      </c>
      <c r="F3602" s="288" t="s">
        <v>2968</v>
      </c>
    </row>
    <row r="3603" spans="2:6">
      <c r="B3603" s="286">
        <v>42760.433356481</v>
      </c>
      <c r="C3603" s="287">
        <v>100</v>
      </c>
      <c r="D3603" s="162">
        <f t="shared" si="56"/>
        <v>5</v>
      </c>
      <c r="E3603" s="287">
        <v>95</v>
      </c>
      <c r="F3603" s="288" t="s">
        <v>3569</v>
      </c>
    </row>
    <row r="3604" spans="2:6">
      <c r="B3604" s="286">
        <v>42760.440335648003</v>
      </c>
      <c r="C3604" s="287">
        <v>50</v>
      </c>
      <c r="D3604" s="162">
        <f t="shared" si="56"/>
        <v>2.4799999999999969</v>
      </c>
      <c r="E3604" s="287">
        <v>47.52</v>
      </c>
      <c r="F3604" s="288" t="s">
        <v>3699</v>
      </c>
    </row>
    <row r="3605" spans="2:6">
      <c r="B3605" s="286">
        <v>42760.448472222</v>
      </c>
      <c r="C3605" s="287">
        <v>50</v>
      </c>
      <c r="D3605" s="162">
        <f t="shared" si="56"/>
        <v>2.4799999999999969</v>
      </c>
      <c r="E3605" s="287">
        <v>47.52</v>
      </c>
      <c r="F3605" s="288" t="s">
        <v>4029</v>
      </c>
    </row>
    <row r="3606" spans="2:6">
      <c r="B3606" s="286">
        <v>42760.449305556001</v>
      </c>
      <c r="C3606" s="287">
        <v>50</v>
      </c>
      <c r="D3606" s="162">
        <f t="shared" si="56"/>
        <v>2.4799999999999969</v>
      </c>
      <c r="E3606" s="287">
        <v>47.52</v>
      </c>
      <c r="F3606" s="288" t="s">
        <v>4029</v>
      </c>
    </row>
    <row r="3607" spans="2:6">
      <c r="B3607" s="286">
        <v>42760.450405092997</v>
      </c>
      <c r="C3607" s="287">
        <v>50</v>
      </c>
      <c r="D3607" s="162">
        <f t="shared" si="56"/>
        <v>2.4799999999999969</v>
      </c>
      <c r="E3607" s="287">
        <v>47.52</v>
      </c>
      <c r="F3607" s="288" t="s">
        <v>4029</v>
      </c>
    </row>
    <row r="3608" spans="2:6">
      <c r="B3608" s="286">
        <v>42760.450763888999</v>
      </c>
      <c r="C3608" s="287">
        <v>50</v>
      </c>
      <c r="D3608" s="162">
        <f t="shared" si="56"/>
        <v>2.4799999999999969</v>
      </c>
      <c r="E3608" s="287">
        <v>47.52</v>
      </c>
      <c r="F3608" s="288" t="s">
        <v>4029</v>
      </c>
    </row>
    <row r="3609" spans="2:6">
      <c r="B3609" s="286">
        <v>42760.451087963003</v>
      </c>
      <c r="C3609" s="287">
        <v>50</v>
      </c>
      <c r="D3609" s="162">
        <f t="shared" si="56"/>
        <v>2.4799999999999969</v>
      </c>
      <c r="E3609" s="287">
        <v>47.52</v>
      </c>
      <c r="F3609" s="288" t="s">
        <v>4029</v>
      </c>
    </row>
    <row r="3610" spans="2:6">
      <c r="B3610" s="286">
        <v>42760.458391204003</v>
      </c>
      <c r="C3610" s="287">
        <v>100</v>
      </c>
      <c r="D3610" s="162">
        <f t="shared" si="56"/>
        <v>5</v>
      </c>
      <c r="E3610" s="287">
        <v>95</v>
      </c>
      <c r="F3610" s="288" t="s">
        <v>4035</v>
      </c>
    </row>
    <row r="3611" spans="2:6">
      <c r="B3611" s="286">
        <v>42760.458564815002</v>
      </c>
      <c r="C3611" s="287">
        <v>100</v>
      </c>
      <c r="D3611" s="162">
        <f t="shared" si="56"/>
        <v>4.9500000000000028</v>
      </c>
      <c r="E3611" s="287">
        <v>95.05</v>
      </c>
      <c r="F3611" s="288" t="s">
        <v>4036</v>
      </c>
    </row>
    <row r="3612" spans="2:6">
      <c r="B3612" s="286">
        <v>42760.458761574002</v>
      </c>
      <c r="C3612" s="287">
        <v>100</v>
      </c>
      <c r="D3612" s="162">
        <f t="shared" si="56"/>
        <v>7</v>
      </c>
      <c r="E3612" s="287">
        <v>93</v>
      </c>
      <c r="F3612" s="288" t="s">
        <v>4037</v>
      </c>
    </row>
    <row r="3613" spans="2:6">
      <c r="B3613" s="286">
        <v>42760.458761574002</v>
      </c>
      <c r="C3613" s="287">
        <v>50</v>
      </c>
      <c r="D3613" s="162">
        <f t="shared" si="56"/>
        <v>2.5</v>
      </c>
      <c r="E3613" s="287">
        <v>47.5</v>
      </c>
      <c r="F3613" s="288" t="s">
        <v>3672</v>
      </c>
    </row>
    <row r="3614" spans="2:6">
      <c r="B3614" s="286">
        <v>42760.458773147999</v>
      </c>
      <c r="C3614" s="287">
        <v>32</v>
      </c>
      <c r="D3614" s="162">
        <f t="shared" si="56"/>
        <v>1.6000000000000014</v>
      </c>
      <c r="E3614" s="287">
        <v>30.4</v>
      </c>
      <c r="F3614" s="288" t="s">
        <v>4038</v>
      </c>
    </row>
    <row r="3615" spans="2:6">
      <c r="B3615" s="286">
        <v>42760.458784722003</v>
      </c>
      <c r="C3615" s="287">
        <v>10</v>
      </c>
      <c r="D3615" s="162">
        <f t="shared" si="56"/>
        <v>0.69999999999999929</v>
      </c>
      <c r="E3615" s="287">
        <v>9.3000000000000007</v>
      </c>
      <c r="F3615" s="288" t="s">
        <v>4039</v>
      </c>
    </row>
    <row r="3616" spans="2:6">
      <c r="B3616" s="286">
        <v>42760.458796295999</v>
      </c>
      <c r="C3616" s="287">
        <v>300</v>
      </c>
      <c r="D3616" s="162">
        <f t="shared" si="56"/>
        <v>15</v>
      </c>
      <c r="E3616" s="287">
        <v>285</v>
      </c>
      <c r="F3616" s="288" t="s">
        <v>4040</v>
      </c>
    </row>
    <row r="3617" spans="2:6">
      <c r="B3617" s="286">
        <v>42760.458796295999</v>
      </c>
      <c r="C3617" s="287">
        <v>100</v>
      </c>
      <c r="D3617" s="162">
        <f t="shared" si="56"/>
        <v>5</v>
      </c>
      <c r="E3617" s="287">
        <v>95</v>
      </c>
      <c r="F3617" s="288" t="s">
        <v>4041</v>
      </c>
    </row>
    <row r="3618" spans="2:6">
      <c r="B3618" s="286">
        <v>42760.458807870004</v>
      </c>
      <c r="C3618" s="287">
        <v>100</v>
      </c>
      <c r="D3618" s="162">
        <f t="shared" si="56"/>
        <v>7</v>
      </c>
      <c r="E3618" s="287">
        <v>93</v>
      </c>
      <c r="F3618" s="288" t="s">
        <v>4042</v>
      </c>
    </row>
    <row r="3619" spans="2:6">
      <c r="B3619" s="286">
        <v>42760.458819444</v>
      </c>
      <c r="C3619" s="287">
        <v>50</v>
      </c>
      <c r="D3619" s="162">
        <f t="shared" si="56"/>
        <v>3.5</v>
      </c>
      <c r="E3619" s="287">
        <v>46.5</v>
      </c>
      <c r="F3619" s="288" t="s">
        <v>4043</v>
      </c>
    </row>
    <row r="3620" spans="2:6">
      <c r="B3620" s="286">
        <v>42760.458877315003</v>
      </c>
      <c r="C3620" s="287">
        <v>50</v>
      </c>
      <c r="D3620" s="162">
        <f t="shared" si="56"/>
        <v>3.5</v>
      </c>
      <c r="E3620" s="287">
        <v>46.5</v>
      </c>
      <c r="F3620" s="288" t="s">
        <v>4044</v>
      </c>
    </row>
    <row r="3621" spans="2:6">
      <c r="B3621" s="286">
        <v>42760.458877315003</v>
      </c>
      <c r="C3621" s="287">
        <v>50</v>
      </c>
      <c r="D3621" s="162">
        <f t="shared" si="56"/>
        <v>3.5</v>
      </c>
      <c r="E3621" s="287">
        <v>46.5</v>
      </c>
      <c r="F3621" s="288" t="s">
        <v>4045</v>
      </c>
    </row>
    <row r="3622" spans="2:6">
      <c r="B3622" s="286">
        <v>42760.458888888999</v>
      </c>
      <c r="C3622" s="287">
        <v>30</v>
      </c>
      <c r="D3622" s="162">
        <f t="shared" si="56"/>
        <v>1.4899999999999984</v>
      </c>
      <c r="E3622" s="287">
        <v>28.51</v>
      </c>
      <c r="F3622" s="288" t="s">
        <v>4046</v>
      </c>
    </row>
    <row r="3623" spans="2:6">
      <c r="B3623" s="286">
        <v>42760.458888888999</v>
      </c>
      <c r="C3623" s="287">
        <v>200</v>
      </c>
      <c r="D3623" s="162">
        <f t="shared" si="56"/>
        <v>10</v>
      </c>
      <c r="E3623" s="287">
        <v>190</v>
      </c>
      <c r="F3623" s="288" t="s">
        <v>2863</v>
      </c>
    </row>
    <row r="3624" spans="2:6">
      <c r="B3624" s="286">
        <v>42760.458900463003</v>
      </c>
      <c r="C3624" s="287">
        <v>100</v>
      </c>
      <c r="D3624" s="162">
        <f t="shared" si="56"/>
        <v>4.9500000000000028</v>
      </c>
      <c r="E3624" s="287">
        <v>95.05</v>
      </c>
      <c r="F3624" s="288" t="s">
        <v>4047</v>
      </c>
    </row>
    <row r="3625" spans="2:6">
      <c r="B3625" s="286">
        <v>42760.458912037</v>
      </c>
      <c r="C3625" s="287">
        <v>50</v>
      </c>
      <c r="D3625" s="162">
        <f t="shared" si="56"/>
        <v>2.5</v>
      </c>
      <c r="E3625" s="287">
        <v>47.5</v>
      </c>
      <c r="F3625" s="288" t="s">
        <v>4048</v>
      </c>
    </row>
    <row r="3626" spans="2:6">
      <c r="B3626" s="286">
        <v>42760.458923610997</v>
      </c>
      <c r="C3626" s="287">
        <v>300</v>
      </c>
      <c r="D3626" s="162">
        <f t="shared" si="56"/>
        <v>15</v>
      </c>
      <c r="E3626" s="287">
        <v>285</v>
      </c>
      <c r="F3626" s="288" t="s">
        <v>4049</v>
      </c>
    </row>
    <row r="3627" spans="2:6">
      <c r="B3627" s="286">
        <v>42760.458935185001</v>
      </c>
      <c r="C3627" s="287">
        <v>20</v>
      </c>
      <c r="D3627" s="162">
        <f t="shared" si="56"/>
        <v>1.3999999999999986</v>
      </c>
      <c r="E3627" s="287">
        <v>18.600000000000001</v>
      </c>
      <c r="F3627" s="288" t="s">
        <v>3743</v>
      </c>
    </row>
    <row r="3628" spans="2:6">
      <c r="B3628" s="286">
        <v>42760.458946758998</v>
      </c>
      <c r="C3628" s="287">
        <v>50</v>
      </c>
      <c r="D3628" s="162">
        <f t="shared" si="56"/>
        <v>2.5</v>
      </c>
      <c r="E3628" s="287">
        <v>47.5</v>
      </c>
      <c r="F3628" s="288" t="s">
        <v>4050</v>
      </c>
    </row>
    <row r="3629" spans="2:6">
      <c r="B3629" s="286">
        <v>42760.458958333002</v>
      </c>
      <c r="C3629" s="287">
        <v>50</v>
      </c>
      <c r="D3629" s="162">
        <f t="shared" si="56"/>
        <v>2.5</v>
      </c>
      <c r="E3629" s="287">
        <v>47.5</v>
      </c>
      <c r="F3629" s="288" t="s">
        <v>3818</v>
      </c>
    </row>
    <row r="3630" spans="2:6">
      <c r="B3630" s="286">
        <v>42760.458969906998</v>
      </c>
      <c r="C3630" s="287">
        <v>50</v>
      </c>
      <c r="D3630" s="162">
        <f t="shared" si="56"/>
        <v>3.5</v>
      </c>
      <c r="E3630" s="287">
        <v>46.5</v>
      </c>
      <c r="F3630" s="288" t="s">
        <v>3773</v>
      </c>
    </row>
    <row r="3631" spans="2:6">
      <c r="B3631" s="286">
        <v>42760.458981481002</v>
      </c>
      <c r="C3631" s="287">
        <v>250</v>
      </c>
      <c r="D3631" s="162">
        <f t="shared" si="56"/>
        <v>12.5</v>
      </c>
      <c r="E3631" s="287">
        <v>237.5</v>
      </c>
      <c r="F3631" s="288" t="s">
        <v>4051</v>
      </c>
    </row>
    <row r="3632" spans="2:6">
      <c r="B3632" s="286">
        <v>42760.459016203997</v>
      </c>
      <c r="C3632" s="287">
        <v>200</v>
      </c>
      <c r="D3632" s="162">
        <f t="shared" si="56"/>
        <v>10</v>
      </c>
      <c r="E3632" s="287">
        <v>190</v>
      </c>
      <c r="F3632" s="288" t="s">
        <v>1516</v>
      </c>
    </row>
    <row r="3633" spans="2:6">
      <c r="B3633" s="286">
        <v>42760.459039351997</v>
      </c>
      <c r="C3633" s="287">
        <v>500</v>
      </c>
      <c r="D3633" s="162">
        <f t="shared" si="56"/>
        <v>25</v>
      </c>
      <c r="E3633" s="287">
        <v>475</v>
      </c>
      <c r="F3633" s="288" t="s">
        <v>4052</v>
      </c>
    </row>
    <row r="3634" spans="2:6">
      <c r="B3634" s="286">
        <v>42760.459039351997</v>
      </c>
      <c r="C3634" s="287">
        <v>200</v>
      </c>
      <c r="D3634" s="162">
        <f t="shared" si="56"/>
        <v>10</v>
      </c>
      <c r="E3634" s="287">
        <v>190</v>
      </c>
      <c r="F3634" s="288" t="s">
        <v>4053</v>
      </c>
    </row>
    <row r="3635" spans="2:6">
      <c r="B3635" s="286">
        <v>42760.459050926002</v>
      </c>
      <c r="C3635" s="287">
        <v>100</v>
      </c>
      <c r="D3635" s="162">
        <f t="shared" si="56"/>
        <v>5</v>
      </c>
      <c r="E3635" s="287">
        <v>95</v>
      </c>
      <c r="F3635" s="288" t="s">
        <v>3990</v>
      </c>
    </row>
    <row r="3636" spans="2:6">
      <c r="B3636" s="286">
        <v>42760.459085647999</v>
      </c>
      <c r="C3636" s="287">
        <v>100</v>
      </c>
      <c r="D3636" s="162">
        <f t="shared" si="56"/>
        <v>7</v>
      </c>
      <c r="E3636" s="287">
        <v>93</v>
      </c>
      <c r="F3636" s="288" t="s">
        <v>4054</v>
      </c>
    </row>
    <row r="3637" spans="2:6">
      <c r="B3637" s="286">
        <v>42760.459085647999</v>
      </c>
      <c r="C3637" s="287">
        <v>60</v>
      </c>
      <c r="D3637" s="162">
        <f t="shared" si="56"/>
        <v>4.2000000000000028</v>
      </c>
      <c r="E3637" s="287">
        <v>55.8</v>
      </c>
      <c r="F3637" s="288" t="s">
        <v>4055</v>
      </c>
    </row>
    <row r="3638" spans="2:6">
      <c r="B3638" s="286">
        <v>42760.459108796</v>
      </c>
      <c r="C3638" s="287">
        <v>200</v>
      </c>
      <c r="D3638" s="162">
        <f t="shared" si="56"/>
        <v>10</v>
      </c>
      <c r="E3638" s="287">
        <v>190</v>
      </c>
      <c r="F3638" s="288" t="s">
        <v>4056</v>
      </c>
    </row>
    <row r="3639" spans="2:6">
      <c r="B3639" s="286">
        <v>42760.459120369997</v>
      </c>
      <c r="C3639" s="287">
        <v>100</v>
      </c>
      <c r="D3639" s="162">
        <f t="shared" si="56"/>
        <v>5</v>
      </c>
      <c r="E3639" s="287">
        <v>95</v>
      </c>
      <c r="F3639" s="288" t="s">
        <v>4057</v>
      </c>
    </row>
    <row r="3640" spans="2:6">
      <c r="B3640" s="286">
        <v>42760.459131944001</v>
      </c>
      <c r="C3640" s="287">
        <v>50</v>
      </c>
      <c r="D3640" s="162">
        <f t="shared" si="56"/>
        <v>3.5</v>
      </c>
      <c r="E3640" s="287">
        <v>46.5</v>
      </c>
      <c r="F3640" s="288" t="s">
        <v>2715</v>
      </c>
    </row>
    <row r="3641" spans="2:6">
      <c r="B3641" s="286">
        <v>42760.459166667002</v>
      </c>
      <c r="C3641" s="287">
        <v>100</v>
      </c>
      <c r="D3641" s="162">
        <f t="shared" si="56"/>
        <v>5</v>
      </c>
      <c r="E3641" s="287">
        <v>95</v>
      </c>
      <c r="F3641" s="288" t="s">
        <v>4058</v>
      </c>
    </row>
    <row r="3642" spans="2:6">
      <c r="B3642" s="286">
        <v>42760.459178240999</v>
      </c>
      <c r="C3642" s="287">
        <v>100</v>
      </c>
      <c r="D3642" s="162">
        <f t="shared" si="56"/>
        <v>5</v>
      </c>
      <c r="E3642" s="287">
        <v>95</v>
      </c>
      <c r="F3642" s="288" t="s">
        <v>4059</v>
      </c>
    </row>
    <row r="3643" spans="2:6">
      <c r="B3643" s="286">
        <v>42760.459201389</v>
      </c>
      <c r="C3643" s="287">
        <v>100</v>
      </c>
      <c r="D3643" s="162">
        <f t="shared" si="56"/>
        <v>7</v>
      </c>
      <c r="E3643" s="287">
        <v>93</v>
      </c>
      <c r="F3643" s="288" t="s">
        <v>4060</v>
      </c>
    </row>
    <row r="3644" spans="2:6">
      <c r="B3644" s="286">
        <v>42760.459259258998</v>
      </c>
      <c r="C3644" s="287">
        <v>100</v>
      </c>
      <c r="D3644" s="162">
        <f t="shared" si="56"/>
        <v>5</v>
      </c>
      <c r="E3644" s="287">
        <v>95</v>
      </c>
      <c r="F3644" s="288" t="s">
        <v>3989</v>
      </c>
    </row>
    <row r="3645" spans="2:6">
      <c r="B3645" s="286">
        <v>42760.459328703997</v>
      </c>
      <c r="C3645" s="287">
        <v>100</v>
      </c>
      <c r="D3645" s="162">
        <f t="shared" si="56"/>
        <v>5</v>
      </c>
      <c r="E3645" s="287">
        <v>95</v>
      </c>
      <c r="F3645" s="288" t="s">
        <v>4061</v>
      </c>
    </row>
    <row r="3646" spans="2:6">
      <c r="B3646" s="286">
        <v>42760.459340278001</v>
      </c>
      <c r="C3646" s="287">
        <v>100</v>
      </c>
      <c r="D3646" s="162">
        <f t="shared" si="56"/>
        <v>5</v>
      </c>
      <c r="E3646" s="287">
        <v>95</v>
      </c>
      <c r="F3646" s="288" t="s">
        <v>4062</v>
      </c>
    </row>
    <row r="3647" spans="2:6">
      <c r="B3647" s="286">
        <v>42760.459363426002</v>
      </c>
      <c r="C3647" s="287">
        <v>50</v>
      </c>
      <c r="D3647" s="162">
        <f t="shared" si="56"/>
        <v>2.5</v>
      </c>
      <c r="E3647" s="287">
        <v>47.5</v>
      </c>
      <c r="F3647" s="288" t="s">
        <v>4063</v>
      </c>
    </row>
    <row r="3648" spans="2:6">
      <c r="B3648" s="286">
        <v>42760.459398147999</v>
      </c>
      <c r="C3648" s="287">
        <v>50</v>
      </c>
      <c r="D3648" s="162">
        <f t="shared" si="56"/>
        <v>2.5</v>
      </c>
      <c r="E3648" s="287">
        <v>47.5</v>
      </c>
      <c r="F3648" s="288" t="s">
        <v>4064</v>
      </c>
    </row>
    <row r="3649" spans="2:6">
      <c r="B3649" s="286">
        <v>42760.459479167002</v>
      </c>
      <c r="C3649" s="287">
        <v>150</v>
      </c>
      <c r="D3649" s="162">
        <f t="shared" si="56"/>
        <v>7.5</v>
      </c>
      <c r="E3649" s="287">
        <v>142.5</v>
      </c>
      <c r="F3649" s="288" t="s">
        <v>4065</v>
      </c>
    </row>
    <row r="3650" spans="2:6">
      <c r="B3650" s="286">
        <v>42760.459490740999</v>
      </c>
      <c r="C3650" s="287">
        <v>100</v>
      </c>
      <c r="D3650" s="162">
        <f t="shared" si="56"/>
        <v>7</v>
      </c>
      <c r="E3650" s="287">
        <v>93</v>
      </c>
      <c r="F3650" s="288" t="s">
        <v>4066</v>
      </c>
    </row>
    <row r="3651" spans="2:6">
      <c r="B3651" s="286">
        <v>42760.459502315003</v>
      </c>
      <c r="C3651" s="287">
        <v>200</v>
      </c>
      <c r="D3651" s="162">
        <f t="shared" si="56"/>
        <v>14</v>
      </c>
      <c r="E3651" s="287">
        <v>186</v>
      </c>
      <c r="F3651" s="288" t="s">
        <v>4067</v>
      </c>
    </row>
    <row r="3652" spans="2:6">
      <c r="B3652" s="286">
        <v>42760.459502315003</v>
      </c>
      <c r="C3652" s="287">
        <v>50</v>
      </c>
      <c r="D3652" s="162">
        <f t="shared" si="56"/>
        <v>2.5</v>
      </c>
      <c r="E3652" s="287">
        <v>47.5</v>
      </c>
      <c r="F3652" s="288" t="s">
        <v>3790</v>
      </c>
    </row>
    <row r="3653" spans="2:6">
      <c r="B3653" s="286">
        <v>42760.459513889</v>
      </c>
      <c r="C3653" s="287">
        <v>100</v>
      </c>
      <c r="D3653" s="162">
        <f t="shared" si="56"/>
        <v>7</v>
      </c>
      <c r="E3653" s="287">
        <v>93</v>
      </c>
      <c r="F3653" s="288" t="s">
        <v>4068</v>
      </c>
    </row>
    <row r="3654" spans="2:6">
      <c r="B3654" s="286">
        <v>42760.459513889</v>
      </c>
      <c r="C3654" s="287">
        <v>100</v>
      </c>
      <c r="D3654" s="162">
        <f t="shared" ref="D3654:D3717" si="57">SUM(C3654-E3654)</f>
        <v>5</v>
      </c>
      <c r="E3654" s="287">
        <v>95</v>
      </c>
      <c r="F3654" s="288" t="s">
        <v>1896</v>
      </c>
    </row>
    <row r="3655" spans="2:6">
      <c r="B3655" s="286">
        <v>42760.459537037001</v>
      </c>
      <c r="C3655" s="287">
        <v>200</v>
      </c>
      <c r="D3655" s="162">
        <f t="shared" si="57"/>
        <v>14</v>
      </c>
      <c r="E3655" s="287">
        <v>186</v>
      </c>
      <c r="F3655" s="288" t="s">
        <v>1870</v>
      </c>
    </row>
    <row r="3656" spans="2:6">
      <c r="B3656" s="286">
        <v>42760.459537037001</v>
      </c>
      <c r="C3656" s="287">
        <v>30</v>
      </c>
      <c r="D3656" s="162">
        <f t="shared" si="57"/>
        <v>2.1000000000000014</v>
      </c>
      <c r="E3656" s="287">
        <v>27.9</v>
      </c>
      <c r="F3656" s="288" t="s">
        <v>4069</v>
      </c>
    </row>
    <row r="3657" spans="2:6">
      <c r="B3657" s="286">
        <v>42760.459548610997</v>
      </c>
      <c r="C3657" s="287">
        <v>100</v>
      </c>
      <c r="D3657" s="162">
        <f t="shared" si="57"/>
        <v>5</v>
      </c>
      <c r="E3657" s="287">
        <v>95</v>
      </c>
      <c r="F3657" s="288" t="s">
        <v>4070</v>
      </c>
    </row>
    <row r="3658" spans="2:6">
      <c r="B3658" s="286">
        <v>42760.459548610997</v>
      </c>
      <c r="C3658" s="287">
        <v>20</v>
      </c>
      <c r="D3658" s="162">
        <f t="shared" si="57"/>
        <v>1</v>
      </c>
      <c r="E3658" s="287">
        <v>19</v>
      </c>
      <c r="F3658" s="288" t="s">
        <v>2249</v>
      </c>
    </row>
    <row r="3659" spans="2:6">
      <c r="B3659" s="286">
        <v>42760.459548610997</v>
      </c>
      <c r="C3659" s="287">
        <v>100</v>
      </c>
      <c r="D3659" s="162">
        <f t="shared" si="57"/>
        <v>7</v>
      </c>
      <c r="E3659" s="287">
        <v>93</v>
      </c>
      <c r="F3659" s="288" t="s">
        <v>4071</v>
      </c>
    </row>
    <row r="3660" spans="2:6">
      <c r="B3660" s="286">
        <v>42760.459594906999</v>
      </c>
      <c r="C3660" s="287">
        <v>50</v>
      </c>
      <c r="D3660" s="162">
        <f t="shared" si="57"/>
        <v>2.5</v>
      </c>
      <c r="E3660" s="287">
        <v>47.5</v>
      </c>
      <c r="F3660" s="288" t="s">
        <v>3110</v>
      </c>
    </row>
    <row r="3661" spans="2:6">
      <c r="B3661" s="286">
        <v>42760.459606481003</v>
      </c>
      <c r="C3661" s="287">
        <v>100</v>
      </c>
      <c r="D3661" s="162">
        <f t="shared" si="57"/>
        <v>5</v>
      </c>
      <c r="E3661" s="287">
        <v>95</v>
      </c>
      <c r="F3661" s="288" t="s">
        <v>4072</v>
      </c>
    </row>
    <row r="3662" spans="2:6">
      <c r="B3662" s="286">
        <v>42760.459606481003</v>
      </c>
      <c r="C3662" s="287">
        <v>50</v>
      </c>
      <c r="D3662" s="162">
        <f t="shared" si="57"/>
        <v>3.5</v>
      </c>
      <c r="E3662" s="287">
        <v>46.5</v>
      </c>
      <c r="F3662" s="288" t="s">
        <v>1829</v>
      </c>
    </row>
    <row r="3663" spans="2:6">
      <c r="B3663" s="286">
        <v>42760.459606481003</v>
      </c>
      <c r="C3663" s="287">
        <v>100</v>
      </c>
      <c r="D3663" s="162">
        <f t="shared" si="57"/>
        <v>5</v>
      </c>
      <c r="E3663" s="287">
        <v>95</v>
      </c>
      <c r="F3663" s="288" t="s">
        <v>4073</v>
      </c>
    </row>
    <row r="3664" spans="2:6">
      <c r="B3664" s="286">
        <v>42760.459606481003</v>
      </c>
      <c r="C3664" s="287">
        <v>100</v>
      </c>
      <c r="D3664" s="162">
        <f t="shared" si="57"/>
        <v>5</v>
      </c>
      <c r="E3664" s="287">
        <v>95</v>
      </c>
      <c r="F3664" s="288" t="s">
        <v>4074</v>
      </c>
    </row>
    <row r="3665" spans="2:6">
      <c r="B3665" s="286">
        <v>42760.459675926002</v>
      </c>
      <c r="C3665" s="287">
        <v>100</v>
      </c>
      <c r="D3665" s="162">
        <f t="shared" si="57"/>
        <v>5</v>
      </c>
      <c r="E3665" s="287">
        <v>95</v>
      </c>
      <c r="F3665" s="288" t="s">
        <v>2106</v>
      </c>
    </row>
    <row r="3666" spans="2:6">
      <c r="B3666" s="286">
        <v>42760.459699074003</v>
      </c>
      <c r="C3666" s="287">
        <v>100</v>
      </c>
      <c r="D3666" s="162">
        <f t="shared" si="57"/>
        <v>7</v>
      </c>
      <c r="E3666" s="287">
        <v>93</v>
      </c>
      <c r="F3666" s="288" t="s">
        <v>3257</v>
      </c>
    </row>
    <row r="3667" spans="2:6">
      <c r="B3667" s="286">
        <v>42760.459722222004</v>
      </c>
      <c r="C3667" s="287">
        <v>100</v>
      </c>
      <c r="D3667" s="162">
        <f t="shared" si="57"/>
        <v>4.9500000000000028</v>
      </c>
      <c r="E3667" s="287">
        <v>95.05</v>
      </c>
      <c r="F3667" s="288" t="s">
        <v>4075</v>
      </c>
    </row>
    <row r="3668" spans="2:6">
      <c r="B3668" s="286">
        <v>42760.459733796</v>
      </c>
      <c r="C3668" s="287">
        <v>50</v>
      </c>
      <c r="D3668" s="162">
        <f t="shared" si="57"/>
        <v>2.4799999999999969</v>
      </c>
      <c r="E3668" s="287">
        <v>47.52</v>
      </c>
      <c r="F3668" s="288" t="s">
        <v>3771</v>
      </c>
    </row>
    <row r="3669" spans="2:6">
      <c r="B3669" s="286">
        <v>42760.459733796</v>
      </c>
      <c r="C3669" s="287">
        <v>30</v>
      </c>
      <c r="D3669" s="162">
        <f t="shared" si="57"/>
        <v>1.4899999999999984</v>
      </c>
      <c r="E3669" s="287">
        <v>28.51</v>
      </c>
      <c r="F3669" s="288" t="s">
        <v>4076</v>
      </c>
    </row>
    <row r="3670" spans="2:6">
      <c r="B3670" s="286">
        <v>42760.459733796</v>
      </c>
      <c r="C3670" s="287">
        <v>50</v>
      </c>
      <c r="D3670" s="162">
        <f t="shared" si="57"/>
        <v>2.4799999999999969</v>
      </c>
      <c r="E3670" s="287">
        <v>47.52</v>
      </c>
      <c r="F3670" s="288" t="s">
        <v>2819</v>
      </c>
    </row>
    <row r="3671" spans="2:6">
      <c r="B3671" s="286">
        <v>42760.459780092999</v>
      </c>
      <c r="C3671" s="287">
        <v>50</v>
      </c>
      <c r="D3671" s="162">
        <f t="shared" si="57"/>
        <v>2.4799999999999969</v>
      </c>
      <c r="E3671" s="287">
        <v>47.52</v>
      </c>
      <c r="F3671" s="288" t="s">
        <v>2937</v>
      </c>
    </row>
    <row r="3672" spans="2:6">
      <c r="B3672" s="286">
        <v>42760.459780092999</v>
      </c>
      <c r="C3672" s="287">
        <v>100</v>
      </c>
      <c r="D3672" s="162">
        <f t="shared" si="57"/>
        <v>4.9500000000000028</v>
      </c>
      <c r="E3672" s="287">
        <v>95.05</v>
      </c>
      <c r="F3672" s="288" t="s">
        <v>4077</v>
      </c>
    </row>
    <row r="3673" spans="2:6">
      <c r="B3673" s="286">
        <v>42760.459791667003</v>
      </c>
      <c r="C3673" s="287">
        <v>300</v>
      </c>
      <c r="D3673" s="162">
        <f t="shared" si="57"/>
        <v>14.850000000000023</v>
      </c>
      <c r="E3673" s="287">
        <v>285.14999999999998</v>
      </c>
      <c r="F3673" s="288" t="s">
        <v>4078</v>
      </c>
    </row>
    <row r="3674" spans="2:6">
      <c r="B3674" s="286">
        <v>42760.459791667003</v>
      </c>
      <c r="C3674" s="287">
        <v>50</v>
      </c>
      <c r="D3674" s="162">
        <f t="shared" si="57"/>
        <v>2.4799999999999969</v>
      </c>
      <c r="E3674" s="287">
        <v>47.52</v>
      </c>
      <c r="F3674" s="288" t="s">
        <v>4079</v>
      </c>
    </row>
    <row r="3675" spans="2:6">
      <c r="B3675" s="286">
        <v>42760.459803240999</v>
      </c>
      <c r="C3675" s="287">
        <v>100</v>
      </c>
      <c r="D3675" s="162">
        <f t="shared" si="57"/>
        <v>4.9500000000000028</v>
      </c>
      <c r="E3675" s="287">
        <v>95.05</v>
      </c>
      <c r="F3675" s="288" t="s">
        <v>2038</v>
      </c>
    </row>
    <row r="3676" spans="2:6">
      <c r="B3676" s="286">
        <v>42760.459814815003</v>
      </c>
      <c r="C3676" s="287">
        <v>100</v>
      </c>
      <c r="D3676" s="162">
        <f t="shared" si="57"/>
        <v>4.9500000000000028</v>
      </c>
      <c r="E3676" s="287">
        <v>95.05</v>
      </c>
      <c r="F3676" s="288" t="s">
        <v>4080</v>
      </c>
    </row>
    <row r="3677" spans="2:6">
      <c r="B3677" s="286">
        <v>42760.459814815003</v>
      </c>
      <c r="C3677" s="287">
        <v>100</v>
      </c>
      <c r="D3677" s="162">
        <f t="shared" si="57"/>
        <v>4.9500000000000028</v>
      </c>
      <c r="E3677" s="287">
        <v>95.05</v>
      </c>
      <c r="F3677" s="288" t="s">
        <v>3291</v>
      </c>
    </row>
    <row r="3678" spans="2:6">
      <c r="B3678" s="286">
        <v>42760.459826389</v>
      </c>
      <c r="C3678" s="287">
        <v>200</v>
      </c>
      <c r="D3678" s="162">
        <f t="shared" si="57"/>
        <v>9.9000000000000057</v>
      </c>
      <c r="E3678" s="287">
        <v>190.1</v>
      </c>
      <c r="F3678" s="288" t="s">
        <v>4081</v>
      </c>
    </row>
    <row r="3679" spans="2:6">
      <c r="B3679" s="286">
        <v>42760.459837962997</v>
      </c>
      <c r="C3679" s="287">
        <v>30</v>
      </c>
      <c r="D3679" s="162">
        <f t="shared" si="57"/>
        <v>1.4899999999999984</v>
      </c>
      <c r="E3679" s="287">
        <v>28.51</v>
      </c>
      <c r="F3679" s="288" t="s">
        <v>4082</v>
      </c>
    </row>
    <row r="3680" spans="2:6">
      <c r="B3680" s="286">
        <v>42760.459837962997</v>
      </c>
      <c r="C3680" s="287">
        <v>100</v>
      </c>
      <c r="D3680" s="162">
        <f t="shared" si="57"/>
        <v>4.9500000000000028</v>
      </c>
      <c r="E3680" s="287">
        <v>95.05</v>
      </c>
      <c r="F3680" s="288" t="s">
        <v>4024</v>
      </c>
    </row>
    <row r="3681" spans="2:6">
      <c r="B3681" s="286">
        <v>42760.459861110998</v>
      </c>
      <c r="C3681" s="287">
        <v>100</v>
      </c>
      <c r="D3681" s="162">
        <f t="shared" si="57"/>
        <v>4.9500000000000028</v>
      </c>
      <c r="E3681" s="287">
        <v>95.05</v>
      </c>
      <c r="F3681" s="288" t="s">
        <v>4083</v>
      </c>
    </row>
    <row r="3682" spans="2:6">
      <c r="B3682" s="286">
        <v>42760.459884258998</v>
      </c>
      <c r="C3682" s="287">
        <v>50</v>
      </c>
      <c r="D3682" s="162">
        <f t="shared" si="57"/>
        <v>2.4799999999999969</v>
      </c>
      <c r="E3682" s="287">
        <v>47.52</v>
      </c>
      <c r="F3682" s="288" t="s">
        <v>4084</v>
      </c>
    </row>
    <row r="3683" spans="2:6">
      <c r="B3683" s="286">
        <v>42760.459918981003</v>
      </c>
      <c r="C3683" s="287">
        <v>100</v>
      </c>
      <c r="D3683" s="162">
        <f t="shared" si="57"/>
        <v>4.9500000000000028</v>
      </c>
      <c r="E3683" s="287">
        <v>95.05</v>
      </c>
      <c r="F3683" s="288" t="s">
        <v>4085</v>
      </c>
    </row>
    <row r="3684" spans="2:6">
      <c r="B3684" s="286">
        <v>42760.459918981003</v>
      </c>
      <c r="C3684" s="287">
        <v>150</v>
      </c>
      <c r="D3684" s="162">
        <f t="shared" si="57"/>
        <v>7.4300000000000068</v>
      </c>
      <c r="E3684" s="287">
        <v>142.57</v>
      </c>
      <c r="F3684" s="288" t="s">
        <v>4086</v>
      </c>
    </row>
    <row r="3685" spans="2:6">
      <c r="B3685" s="286">
        <v>42760.459942130001</v>
      </c>
      <c r="C3685" s="287">
        <v>10</v>
      </c>
      <c r="D3685" s="162">
        <f t="shared" si="57"/>
        <v>0.5</v>
      </c>
      <c r="E3685" s="287">
        <v>9.5</v>
      </c>
      <c r="F3685" s="288" t="s">
        <v>4087</v>
      </c>
    </row>
    <row r="3686" spans="2:6">
      <c r="B3686" s="286">
        <v>42760.459942130001</v>
      </c>
      <c r="C3686" s="287">
        <v>100</v>
      </c>
      <c r="D3686" s="162">
        <f t="shared" si="57"/>
        <v>7</v>
      </c>
      <c r="E3686" s="287">
        <v>93</v>
      </c>
      <c r="F3686" s="288" t="s">
        <v>3807</v>
      </c>
    </row>
    <row r="3687" spans="2:6">
      <c r="B3687" s="286">
        <v>42760.460011574003</v>
      </c>
      <c r="C3687" s="287">
        <v>200</v>
      </c>
      <c r="D3687" s="162">
        <f t="shared" si="57"/>
        <v>9.9000000000000057</v>
      </c>
      <c r="E3687" s="287">
        <v>190.1</v>
      </c>
      <c r="F3687" s="288" t="s">
        <v>4088</v>
      </c>
    </row>
    <row r="3688" spans="2:6">
      <c r="B3688" s="286">
        <v>42760.460057869997</v>
      </c>
      <c r="C3688" s="287">
        <v>100</v>
      </c>
      <c r="D3688" s="162">
        <f t="shared" si="57"/>
        <v>4.9500000000000028</v>
      </c>
      <c r="E3688" s="287">
        <v>95.05</v>
      </c>
      <c r="F3688" s="288" t="s">
        <v>4089</v>
      </c>
    </row>
    <row r="3689" spans="2:6">
      <c r="B3689" s="286">
        <v>42760.460081019002</v>
      </c>
      <c r="C3689" s="287">
        <v>100</v>
      </c>
      <c r="D3689" s="162">
        <f t="shared" si="57"/>
        <v>5</v>
      </c>
      <c r="E3689" s="287">
        <v>95</v>
      </c>
      <c r="F3689" s="288" t="s">
        <v>1848</v>
      </c>
    </row>
    <row r="3690" spans="2:6">
      <c r="B3690" s="286">
        <v>42760.460243055997</v>
      </c>
      <c r="C3690" s="287">
        <v>200</v>
      </c>
      <c r="D3690" s="162">
        <f t="shared" si="57"/>
        <v>9.9000000000000057</v>
      </c>
      <c r="E3690" s="287">
        <v>190.1</v>
      </c>
      <c r="F3690" s="288" t="s">
        <v>2483</v>
      </c>
    </row>
    <row r="3691" spans="2:6">
      <c r="B3691" s="286">
        <v>42760.460370369998</v>
      </c>
      <c r="C3691" s="287">
        <v>100</v>
      </c>
      <c r="D3691" s="162">
        <f t="shared" si="57"/>
        <v>5</v>
      </c>
      <c r="E3691" s="287">
        <v>95</v>
      </c>
      <c r="F3691" s="288" t="s">
        <v>4062</v>
      </c>
    </row>
    <row r="3692" spans="2:6">
      <c r="B3692" s="286">
        <v>42760.479166666999</v>
      </c>
      <c r="C3692" s="287">
        <v>160</v>
      </c>
      <c r="D3692" s="162">
        <f t="shared" si="57"/>
        <v>7.9199999999999875</v>
      </c>
      <c r="E3692" s="287">
        <v>152.08000000000001</v>
      </c>
      <c r="F3692" s="288" t="s">
        <v>4089</v>
      </c>
    </row>
    <row r="3693" spans="2:6">
      <c r="B3693" s="286">
        <v>42760.488796295998</v>
      </c>
      <c r="C3693" s="287">
        <v>50</v>
      </c>
      <c r="D3693" s="162">
        <f t="shared" si="57"/>
        <v>2.5</v>
      </c>
      <c r="E3693" s="287">
        <v>47.5</v>
      </c>
      <c r="F3693" s="288" t="s">
        <v>3983</v>
      </c>
    </row>
    <row r="3694" spans="2:6">
      <c r="B3694" s="286">
        <v>42760.494872684998</v>
      </c>
      <c r="C3694" s="287">
        <v>500</v>
      </c>
      <c r="D3694" s="162">
        <f t="shared" si="57"/>
        <v>25</v>
      </c>
      <c r="E3694" s="287">
        <v>475</v>
      </c>
      <c r="F3694" s="288" t="s">
        <v>4090</v>
      </c>
    </row>
    <row r="3695" spans="2:6">
      <c r="B3695" s="286">
        <v>42760.499004630001</v>
      </c>
      <c r="C3695" s="287">
        <v>50</v>
      </c>
      <c r="D3695" s="162">
        <f t="shared" si="57"/>
        <v>2.4799999999999969</v>
      </c>
      <c r="E3695" s="287">
        <v>47.52</v>
      </c>
      <c r="F3695" s="288" t="s">
        <v>3699</v>
      </c>
    </row>
    <row r="3696" spans="2:6">
      <c r="B3696" s="286">
        <v>42760.500023148001</v>
      </c>
      <c r="C3696" s="287">
        <v>100</v>
      </c>
      <c r="D3696" s="162">
        <f t="shared" si="57"/>
        <v>5</v>
      </c>
      <c r="E3696" s="287">
        <v>95</v>
      </c>
      <c r="F3696" s="288" t="s">
        <v>4070</v>
      </c>
    </row>
    <row r="3697" spans="2:6">
      <c r="B3697" s="286">
        <v>42760.554756944002</v>
      </c>
      <c r="C3697" s="287">
        <v>50</v>
      </c>
      <c r="D3697" s="162">
        <f t="shared" si="57"/>
        <v>2.5</v>
      </c>
      <c r="E3697" s="287">
        <v>47.5</v>
      </c>
      <c r="F3697" s="288" t="s">
        <v>3718</v>
      </c>
    </row>
    <row r="3698" spans="2:6">
      <c r="B3698" s="286">
        <v>42760.558877315001</v>
      </c>
      <c r="C3698" s="287">
        <v>50</v>
      </c>
      <c r="D3698" s="162">
        <f t="shared" si="57"/>
        <v>2.5</v>
      </c>
      <c r="E3698" s="287">
        <v>47.5</v>
      </c>
      <c r="F3698" s="288" t="s">
        <v>4091</v>
      </c>
    </row>
    <row r="3699" spans="2:6">
      <c r="B3699" s="286">
        <v>42760.565567129997</v>
      </c>
      <c r="C3699" s="287">
        <v>150</v>
      </c>
      <c r="D3699" s="162">
        <f t="shared" si="57"/>
        <v>7.4300000000000068</v>
      </c>
      <c r="E3699" s="287">
        <v>142.57</v>
      </c>
      <c r="F3699" s="288" t="s">
        <v>4092</v>
      </c>
    </row>
    <row r="3700" spans="2:6">
      <c r="B3700" s="286">
        <v>42760.580173611001</v>
      </c>
      <c r="C3700" s="287">
        <v>50</v>
      </c>
      <c r="D3700" s="162">
        <f t="shared" si="57"/>
        <v>2.5</v>
      </c>
      <c r="E3700" s="287">
        <v>47.5</v>
      </c>
      <c r="F3700" s="288" t="s">
        <v>2029</v>
      </c>
    </row>
    <row r="3701" spans="2:6">
      <c r="B3701" s="286">
        <v>42760.583379629999</v>
      </c>
      <c r="C3701" s="287">
        <v>50</v>
      </c>
      <c r="D3701" s="162">
        <f t="shared" si="57"/>
        <v>2.5</v>
      </c>
      <c r="E3701" s="287">
        <v>47.5</v>
      </c>
      <c r="F3701" s="288" t="s">
        <v>4063</v>
      </c>
    </row>
    <row r="3702" spans="2:6">
      <c r="B3702" s="286">
        <v>42760.594861111</v>
      </c>
      <c r="C3702" s="287">
        <v>100</v>
      </c>
      <c r="D3702" s="162">
        <f t="shared" si="57"/>
        <v>7</v>
      </c>
      <c r="E3702" s="287">
        <v>93</v>
      </c>
      <c r="F3702" s="288" t="s">
        <v>4093</v>
      </c>
    </row>
    <row r="3703" spans="2:6">
      <c r="B3703" s="286">
        <v>42760.601192130001</v>
      </c>
      <c r="C3703" s="287">
        <v>100</v>
      </c>
      <c r="D3703" s="162">
        <f t="shared" si="57"/>
        <v>4.9500000000000028</v>
      </c>
      <c r="E3703" s="287">
        <v>95.05</v>
      </c>
      <c r="F3703" s="288" t="s">
        <v>3769</v>
      </c>
    </row>
    <row r="3704" spans="2:6">
      <c r="B3704" s="286">
        <v>42760.619756943997</v>
      </c>
      <c r="C3704" s="287">
        <v>100</v>
      </c>
      <c r="D3704" s="162">
        <f t="shared" si="57"/>
        <v>5</v>
      </c>
      <c r="E3704" s="287">
        <v>95</v>
      </c>
      <c r="F3704" s="288" t="s">
        <v>1361</v>
      </c>
    </row>
    <row r="3705" spans="2:6">
      <c r="B3705" s="286">
        <v>42760.625532407001</v>
      </c>
      <c r="C3705" s="287">
        <v>400</v>
      </c>
      <c r="D3705" s="162">
        <f t="shared" si="57"/>
        <v>19.800000000000011</v>
      </c>
      <c r="E3705" s="287">
        <v>380.2</v>
      </c>
      <c r="F3705" s="288" t="s">
        <v>4094</v>
      </c>
    </row>
    <row r="3706" spans="2:6">
      <c r="B3706" s="286">
        <v>42760.635625000003</v>
      </c>
      <c r="C3706" s="287">
        <v>100</v>
      </c>
      <c r="D3706" s="162">
        <f t="shared" si="57"/>
        <v>5</v>
      </c>
      <c r="E3706" s="287">
        <v>95</v>
      </c>
      <c r="F3706" s="288" t="s">
        <v>4095</v>
      </c>
    </row>
    <row r="3707" spans="2:6">
      <c r="B3707" s="286">
        <v>42760.651527777998</v>
      </c>
      <c r="C3707" s="287">
        <v>1000</v>
      </c>
      <c r="D3707" s="162">
        <f t="shared" si="57"/>
        <v>70</v>
      </c>
      <c r="E3707" s="287">
        <v>930</v>
      </c>
      <c r="F3707" s="288" t="s">
        <v>4096</v>
      </c>
    </row>
    <row r="3708" spans="2:6">
      <c r="B3708" s="286">
        <v>42760.666701388996</v>
      </c>
      <c r="C3708" s="287">
        <v>100</v>
      </c>
      <c r="D3708" s="162">
        <f t="shared" si="57"/>
        <v>5</v>
      </c>
      <c r="E3708" s="287">
        <v>95</v>
      </c>
      <c r="F3708" s="288" t="s">
        <v>4097</v>
      </c>
    </row>
    <row r="3709" spans="2:6">
      <c r="B3709" s="286">
        <v>42760.675555556001</v>
      </c>
      <c r="C3709" s="287">
        <v>30</v>
      </c>
      <c r="D3709" s="162">
        <f t="shared" si="57"/>
        <v>1.5</v>
      </c>
      <c r="E3709" s="287">
        <v>28.5</v>
      </c>
      <c r="F3709" s="288" t="s">
        <v>1909</v>
      </c>
    </row>
    <row r="3710" spans="2:6">
      <c r="B3710" s="286">
        <v>42760.687928241001</v>
      </c>
      <c r="C3710" s="287">
        <v>100</v>
      </c>
      <c r="D3710" s="162">
        <f t="shared" si="57"/>
        <v>4.9500000000000028</v>
      </c>
      <c r="E3710" s="287">
        <v>95.05</v>
      </c>
      <c r="F3710" s="288" t="s">
        <v>1390</v>
      </c>
    </row>
    <row r="3711" spans="2:6">
      <c r="B3711" s="286">
        <v>42760.712025462999</v>
      </c>
      <c r="C3711" s="287">
        <v>100</v>
      </c>
      <c r="D3711" s="162">
        <f t="shared" si="57"/>
        <v>5</v>
      </c>
      <c r="E3711" s="287">
        <v>95</v>
      </c>
      <c r="F3711" s="288" t="s">
        <v>1704</v>
      </c>
    </row>
    <row r="3712" spans="2:6">
      <c r="B3712" s="286">
        <v>42760.721157407002</v>
      </c>
      <c r="C3712" s="287">
        <v>450</v>
      </c>
      <c r="D3712" s="162">
        <f t="shared" si="57"/>
        <v>22.279999999999973</v>
      </c>
      <c r="E3712" s="287">
        <v>427.72</v>
      </c>
      <c r="F3712" s="288" t="s">
        <v>1496</v>
      </c>
    </row>
    <row r="3713" spans="2:6">
      <c r="B3713" s="286">
        <v>42760.745555556001</v>
      </c>
      <c r="C3713" s="287">
        <v>50</v>
      </c>
      <c r="D3713" s="162">
        <f t="shared" si="57"/>
        <v>2.5</v>
      </c>
      <c r="E3713" s="287">
        <v>47.5</v>
      </c>
      <c r="F3713" s="288" t="s">
        <v>3432</v>
      </c>
    </row>
    <row r="3714" spans="2:6">
      <c r="B3714" s="286">
        <v>42760.747210647998</v>
      </c>
      <c r="C3714" s="287">
        <v>55</v>
      </c>
      <c r="D3714" s="162">
        <f t="shared" si="57"/>
        <v>2.75</v>
      </c>
      <c r="E3714" s="287">
        <v>52.25</v>
      </c>
      <c r="F3714" s="288" t="s">
        <v>3432</v>
      </c>
    </row>
    <row r="3715" spans="2:6">
      <c r="B3715" s="286">
        <v>42760.776666667</v>
      </c>
      <c r="C3715" s="287">
        <v>100</v>
      </c>
      <c r="D3715" s="162">
        <f t="shared" si="57"/>
        <v>4.9500000000000028</v>
      </c>
      <c r="E3715" s="287">
        <v>95.05</v>
      </c>
      <c r="F3715" s="288" t="s">
        <v>1390</v>
      </c>
    </row>
    <row r="3716" spans="2:6">
      <c r="B3716" s="286">
        <v>42760.780277778002</v>
      </c>
      <c r="C3716" s="287">
        <v>18</v>
      </c>
      <c r="D3716" s="162">
        <f t="shared" si="57"/>
        <v>1.2600000000000016</v>
      </c>
      <c r="E3716" s="287">
        <v>16.739999999999998</v>
      </c>
      <c r="F3716" s="288" t="s">
        <v>4098</v>
      </c>
    </row>
    <row r="3717" spans="2:6">
      <c r="B3717" s="286">
        <v>42760.811863426003</v>
      </c>
      <c r="C3717" s="287">
        <v>500</v>
      </c>
      <c r="D3717" s="162">
        <f t="shared" si="57"/>
        <v>35</v>
      </c>
      <c r="E3717" s="287">
        <v>465</v>
      </c>
      <c r="F3717" s="288" t="s">
        <v>4099</v>
      </c>
    </row>
    <row r="3718" spans="2:6">
      <c r="B3718" s="286">
        <v>42760.817152778</v>
      </c>
      <c r="C3718" s="287">
        <v>50</v>
      </c>
      <c r="D3718" s="162">
        <f t="shared" ref="D3718:D3781" si="58">SUM(C3718-E3718)</f>
        <v>2.4799999999999969</v>
      </c>
      <c r="E3718" s="287">
        <v>47.52</v>
      </c>
      <c r="F3718" s="288" t="s">
        <v>4029</v>
      </c>
    </row>
    <row r="3719" spans="2:6">
      <c r="B3719" s="286">
        <v>42760.823692129998</v>
      </c>
      <c r="C3719" s="287">
        <v>500</v>
      </c>
      <c r="D3719" s="162">
        <f t="shared" si="58"/>
        <v>25</v>
      </c>
      <c r="E3719" s="287">
        <v>475</v>
      </c>
      <c r="F3719" s="288" t="s">
        <v>2371</v>
      </c>
    </row>
    <row r="3720" spans="2:6">
      <c r="B3720" s="286">
        <v>42760.82587963</v>
      </c>
      <c r="C3720" s="287">
        <v>100</v>
      </c>
      <c r="D3720" s="162">
        <f t="shared" si="58"/>
        <v>4.9500000000000028</v>
      </c>
      <c r="E3720" s="287">
        <v>95.05</v>
      </c>
      <c r="F3720" s="288" t="s">
        <v>2843</v>
      </c>
    </row>
    <row r="3721" spans="2:6">
      <c r="B3721" s="286">
        <v>42760.827638889001</v>
      </c>
      <c r="C3721" s="287">
        <v>300</v>
      </c>
      <c r="D3721" s="162">
        <f t="shared" si="58"/>
        <v>15</v>
      </c>
      <c r="E3721" s="287">
        <v>285</v>
      </c>
      <c r="F3721" s="288" t="s">
        <v>4100</v>
      </c>
    </row>
    <row r="3722" spans="2:6">
      <c r="B3722" s="286">
        <v>42760.836435185003</v>
      </c>
      <c r="C3722" s="287">
        <v>50</v>
      </c>
      <c r="D3722" s="162">
        <f t="shared" si="58"/>
        <v>2.5</v>
      </c>
      <c r="E3722" s="287">
        <v>47.5</v>
      </c>
      <c r="F3722" s="288" t="s">
        <v>2120</v>
      </c>
    </row>
    <row r="3723" spans="2:6">
      <c r="B3723" s="286">
        <v>42760.851574073997</v>
      </c>
      <c r="C3723" s="287">
        <v>500</v>
      </c>
      <c r="D3723" s="162">
        <f t="shared" si="58"/>
        <v>25</v>
      </c>
      <c r="E3723" s="287">
        <v>475</v>
      </c>
      <c r="F3723" s="288" t="s">
        <v>2168</v>
      </c>
    </row>
    <row r="3724" spans="2:6">
      <c r="B3724" s="286">
        <v>42760.859375</v>
      </c>
      <c r="C3724" s="287">
        <v>50</v>
      </c>
      <c r="D3724" s="162">
        <f t="shared" si="58"/>
        <v>3.5</v>
      </c>
      <c r="E3724" s="287">
        <v>46.5</v>
      </c>
      <c r="F3724" s="288" t="s">
        <v>1497</v>
      </c>
    </row>
    <row r="3725" spans="2:6">
      <c r="B3725" s="286">
        <v>42760.874386574003</v>
      </c>
      <c r="C3725" s="287">
        <v>200</v>
      </c>
      <c r="D3725" s="162">
        <f t="shared" si="58"/>
        <v>10</v>
      </c>
      <c r="E3725" s="287">
        <v>190</v>
      </c>
      <c r="F3725" s="288" t="s">
        <v>4101</v>
      </c>
    </row>
    <row r="3726" spans="2:6">
      <c r="B3726" s="286">
        <v>42760.906898148001</v>
      </c>
      <c r="C3726" s="287">
        <v>100</v>
      </c>
      <c r="D3726" s="162">
        <f t="shared" si="58"/>
        <v>5</v>
      </c>
      <c r="E3726" s="287">
        <v>95</v>
      </c>
      <c r="F3726" s="288" t="s">
        <v>4102</v>
      </c>
    </row>
    <row r="3727" spans="2:6">
      <c r="B3727" s="286">
        <v>42760.915625000001</v>
      </c>
      <c r="C3727" s="287">
        <v>150</v>
      </c>
      <c r="D3727" s="162">
        <f t="shared" si="58"/>
        <v>7.5</v>
      </c>
      <c r="E3727" s="287">
        <v>142.5</v>
      </c>
      <c r="F3727" s="288" t="s">
        <v>4103</v>
      </c>
    </row>
    <row r="3728" spans="2:6">
      <c r="B3728" s="286">
        <v>42760.930798611</v>
      </c>
      <c r="C3728" s="287">
        <v>50</v>
      </c>
      <c r="D3728" s="162">
        <f t="shared" si="58"/>
        <v>2.5</v>
      </c>
      <c r="E3728" s="287">
        <v>47.5</v>
      </c>
      <c r="F3728" s="288" t="s">
        <v>3963</v>
      </c>
    </row>
    <row r="3729" spans="2:6">
      <c r="B3729" s="286">
        <v>42760.953368055998</v>
      </c>
      <c r="C3729" s="287">
        <v>30</v>
      </c>
      <c r="D3729" s="162">
        <f t="shared" si="58"/>
        <v>1.4899999999999984</v>
      </c>
      <c r="E3729" s="287">
        <v>28.51</v>
      </c>
      <c r="F3729" s="288" t="s">
        <v>1446</v>
      </c>
    </row>
    <row r="3730" spans="2:6">
      <c r="B3730" s="286">
        <v>42760.958368056003</v>
      </c>
      <c r="C3730" s="287">
        <v>100</v>
      </c>
      <c r="D3730" s="162">
        <f t="shared" si="58"/>
        <v>7</v>
      </c>
      <c r="E3730" s="287">
        <v>93</v>
      </c>
      <c r="F3730" s="288" t="s">
        <v>2047</v>
      </c>
    </row>
    <row r="3731" spans="2:6">
      <c r="B3731" s="286">
        <v>42760.960648148</v>
      </c>
      <c r="C3731" s="287">
        <v>100</v>
      </c>
      <c r="D3731" s="162">
        <f t="shared" si="58"/>
        <v>5</v>
      </c>
      <c r="E3731" s="287">
        <v>95</v>
      </c>
      <c r="F3731" s="288" t="s">
        <v>3441</v>
      </c>
    </row>
    <row r="3732" spans="2:6">
      <c r="B3732" s="286">
        <v>42760.963715277998</v>
      </c>
      <c r="C3732" s="287">
        <v>50</v>
      </c>
      <c r="D3732" s="162">
        <f t="shared" si="58"/>
        <v>2.5</v>
      </c>
      <c r="E3732" s="287">
        <v>47.5</v>
      </c>
      <c r="F3732" s="288" t="s">
        <v>3963</v>
      </c>
    </row>
    <row r="3733" spans="2:6">
      <c r="B3733" s="286">
        <v>42761.001747684997</v>
      </c>
      <c r="C3733" s="287">
        <v>200</v>
      </c>
      <c r="D3733" s="162">
        <f t="shared" si="58"/>
        <v>14</v>
      </c>
      <c r="E3733" s="287">
        <v>186</v>
      </c>
      <c r="F3733" s="288" t="s">
        <v>4104</v>
      </c>
    </row>
    <row r="3734" spans="2:6">
      <c r="B3734" s="286">
        <v>42761.009594907002</v>
      </c>
      <c r="C3734" s="287">
        <v>50</v>
      </c>
      <c r="D3734" s="162">
        <f t="shared" si="58"/>
        <v>2.4799999999999969</v>
      </c>
      <c r="E3734" s="287">
        <v>47.52</v>
      </c>
      <c r="F3734" s="288" t="s">
        <v>2505</v>
      </c>
    </row>
    <row r="3735" spans="2:6">
      <c r="B3735" s="286">
        <v>42761.020057870002</v>
      </c>
      <c r="C3735" s="287">
        <v>50</v>
      </c>
      <c r="D3735" s="162">
        <f t="shared" si="58"/>
        <v>2.5</v>
      </c>
      <c r="E3735" s="287">
        <v>47.5</v>
      </c>
      <c r="F3735" s="288" t="s">
        <v>4105</v>
      </c>
    </row>
    <row r="3736" spans="2:6">
      <c r="B3736" s="286">
        <v>42761.300208332999</v>
      </c>
      <c r="C3736" s="287">
        <v>40</v>
      </c>
      <c r="D3736" s="162">
        <f t="shared" si="58"/>
        <v>2.7999999999999972</v>
      </c>
      <c r="E3736" s="287">
        <v>37.200000000000003</v>
      </c>
      <c r="F3736" s="288" t="s">
        <v>2071</v>
      </c>
    </row>
    <row r="3737" spans="2:6">
      <c r="B3737" s="286">
        <v>42761.320324073997</v>
      </c>
      <c r="C3737" s="287">
        <v>100</v>
      </c>
      <c r="D3737" s="162">
        <f t="shared" si="58"/>
        <v>5</v>
      </c>
      <c r="E3737" s="287">
        <v>95</v>
      </c>
      <c r="F3737" s="288" t="s">
        <v>4106</v>
      </c>
    </row>
    <row r="3738" spans="2:6">
      <c r="B3738" s="286">
        <v>42761.330752315</v>
      </c>
      <c r="C3738" s="287">
        <v>200</v>
      </c>
      <c r="D3738" s="162">
        <f t="shared" si="58"/>
        <v>10</v>
      </c>
      <c r="E3738" s="287">
        <v>190</v>
      </c>
      <c r="F3738" s="288" t="s">
        <v>3241</v>
      </c>
    </row>
    <row r="3739" spans="2:6">
      <c r="B3739" s="286">
        <v>42761.334826389</v>
      </c>
      <c r="C3739" s="287">
        <v>75</v>
      </c>
      <c r="D3739" s="162">
        <f t="shared" si="58"/>
        <v>3.7099999999999937</v>
      </c>
      <c r="E3739" s="287">
        <v>71.290000000000006</v>
      </c>
      <c r="F3739" s="288" t="s">
        <v>3292</v>
      </c>
    </row>
    <row r="3740" spans="2:6">
      <c r="B3740" s="286">
        <v>42761.350810185002</v>
      </c>
      <c r="C3740" s="287">
        <v>50</v>
      </c>
      <c r="D3740" s="162">
        <f t="shared" si="58"/>
        <v>2.5</v>
      </c>
      <c r="E3740" s="287">
        <v>47.5</v>
      </c>
      <c r="F3740" s="288" t="s">
        <v>1972</v>
      </c>
    </row>
    <row r="3741" spans="2:6">
      <c r="B3741" s="286">
        <v>42761.369293980999</v>
      </c>
      <c r="C3741" s="287">
        <v>500</v>
      </c>
      <c r="D3741" s="162">
        <f t="shared" si="58"/>
        <v>24.75</v>
      </c>
      <c r="E3741" s="287">
        <v>475.25</v>
      </c>
      <c r="F3741" s="288" t="s">
        <v>1915</v>
      </c>
    </row>
    <row r="3742" spans="2:6">
      <c r="B3742" s="286">
        <v>42761.380370370003</v>
      </c>
      <c r="C3742" s="287">
        <v>50</v>
      </c>
      <c r="D3742" s="162">
        <f t="shared" si="58"/>
        <v>2.5</v>
      </c>
      <c r="E3742" s="287">
        <v>47.5</v>
      </c>
      <c r="F3742" s="288" t="s">
        <v>1868</v>
      </c>
    </row>
    <row r="3743" spans="2:6">
      <c r="B3743" s="286">
        <v>42761.381944444001</v>
      </c>
      <c r="C3743" s="287">
        <v>50</v>
      </c>
      <c r="D3743" s="162">
        <f t="shared" si="58"/>
        <v>2.5</v>
      </c>
      <c r="E3743" s="287">
        <v>47.5</v>
      </c>
      <c r="F3743" s="288" t="s">
        <v>4107</v>
      </c>
    </row>
    <row r="3744" spans="2:6">
      <c r="B3744" s="286">
        <v>42761.397152778001</v>
      </c>
      <c r="C3744" s="287">
        <v>50</v>
      </c>
      <c r="D3744" s="162">
        <f t="shared" si="58"/>
        <v>2.4799999999999969</v>
      </c>
      <c r="E3744" s="287">
        <v>47.52</v>
      </c>
      <c r="F3744" s="288" t="s">
        <v>3699</v>
      </c>
    </row>
    <row r="3745" spans="2:6">
      <c r="B3745" s="286">
        <v>42761.412685185001</v>
      </c>
      <c r="C3745" s="287">
        <v>100</v>
      </c>
      <c r="D3745" s="162">
        <f t="shared" si="58"/>
        <v>5</v>
      </c>
      <c r="E3745" s="287">
        <v>95</v>
      </c>
      <c r="F3745" s="288" t="s">
        <v>1739</v>
      </c>
    </row>
    <row r="3746" spans="2:6">
      <c r="B3746" s="286">
        <v>42761.416388889003</v>
      </c>
      <c r="C3746" s="287">
        <v>100</v>
      </c>
      <c r="D3746" s="162">
        <f t="shared" si="58"/>
        <v>4.9500000000000028</v>
      </c>
      <c r="E3746" s="287">
        <v>95.05</v>
      </c>
      <c r="F3746" s="288" t="s">
        <v>4083</v>
      </c>
    </row>
    <row r="3747" spans="2:6">
      <c r="B3747" s="286">
        <v>42761.458078704003</v>
      </c>
      <c r="C3747" s="287">
        <v>50</v>
      </c>
      <c r="D3747" s="162">
        <f t="shared" si="58"/>
        <v>2.5</v>
      </c>
      <c r="E3747" s="287">
        <v>47.5</v>
      </c>
      <c r="F3747" s="288" t="s">
        <v>4108</v>
      </c>
    </row>
    <row r="3748" spans="2:6">
      <c r="B3748" s="286">
        <v>42761.458668981002</v>
      </c>
      <c r="C3748" s="287">
        <v>500</v>
      </c>
      <c r="D3748" s="162">
        <f t="shared" si="58"/>
        <v>25</v>
      </c>
      <c r="E3748" s="287">
        <v>475</v>
      </c>
      <c r="F3748" s="288" t="s">
        <v>4109</v>
      </c>
    </row>
    <row r="3749" spans="2:6">
      <c r="B3749" s="286">
        <v>42761.460115741</v>
      </c>
      <c r="C3749" s="287">
        <v>200</v>
      </c>
      <c r="D3749" s="162">
        <f t="shared" si="58"/>
        <v>10</v>
      </c>
      <c r="E3749" s="287">
        <v>190</v>
      </c>
      <c r="F3749" s="288" t="s">
        <v>4051</v>
      </c>
    </row>
    <row r="3750" spans="2:6">
      <c r="B3750" s="286">
        <v>42761.460300926003</v>
      </c>
      <c r="C3750" s="287">
        <v>100</v>
      </c>
      <c r="D3750" s="162">
        <f t="shared" si="58"/>
        <v>7</v>
      </c>
      <c r="E3750" s="287">
        <v>93</v>
      </c>
      <c r="F3750" s="288" t="s">
        <v>4110</v>
      </c>
    </row>
    <row r="3751" spans="2:6">
      <c r="B3751" s="286">
        <v>42761.461365741001</v>
      </c>
      <c r="C3751" s="287">
        <v>300</v>
      </c>
      <c r="D3751" s="162">
        <f t="shared" si="58"/>
        <v>14.850000000000023</v>
      </c>
      <c r="E3751" s="287">
        <v>285.14999999999998</v>
      </c>
      <c r="F3751" s="288" t="s">
        <v>2547</v>
      </c>
    </row>
    <row r="3752" spans="2:6">
      <c r="B3752" s="286">
        <v>42761.462754630003</v>
      </c>
      <c r="C3752" s="287">
        <v>100</v>
      </c>
      <c r="D3752" s="162">
        <f t="shared" si="58"/>
        <v>7</v>
      </c>
      <c r="E3752" s="287">
        <v>93</v>
      </c>
      <c r="F3752" s="288" t="s">
        <v>4111</v>
      </c>
    </row>
    <row r="3753" spans="2:6">
      <c r="B3753" s="286">
        <v>42761.463611111001</v>
      </c>
      <c r="C3753" s="287">
        <v>50</v>
      </c>
      <c r="D3753" s="162">
        <f t="shared" si="58"/>
        <v>2.5</v>
      </c>
      <c r="E3753" s="287">
        <v>47.5</v>
      </c>
      <c r="F3753" s="288" t="s">
        <v>4112</v>
      </c>
    </row>
    <row r="3754" spans="2:6">
      <c r="B3754" s="286">
        <v>42761.463680556</v>
      </c>
      <c r="C3754" s="287">
        <v>100</v>
      </c>
      <c r="D3754" s="162">
        <f t="shared" si="58"/>
        <v>5</v>
      </c>
      <c r="E3754" s="287">
        <v>95</v>
      </c>
      <c r="F3754" s="288" t="s">
        <v>4113</v>
      </c>
    </row>
    <row r="3755" spans="2:6">
      <c r="B3755" s="286">
        <v>42761.463842593002</v>
      </c>
      <c r="C3755" s="287">
        <v>100</v>
      </c>
      <c r="D3755" s="162">
        <f t="shared" si="58"/>
        <v>7</v>
      </c>
      <c r="E3755" s="287">
        <v>93</v>
      </c>
      <c r="F3755" s="288" t="s">
        <v>4114</v>
      </c>
    </row>
    <row r="3756" spans="2:6">
      <c r="B3756" s="286">
        <v>42761.464189815</v>
      </c>
      <c r="C3756" s="287">
        <v>100</v>
      </c>
      <c r="D3756" s="162">
        <f t="shared" si="58"/>
        <v>5</v>
      </c>
      <c r="E3756" s="287">
        <v>95</v>
      </c>
      <c r="F3756" s="288" t="s">
        <v>4115</v>
      </c>
    </row>
    <row r="3757" spans="2:6">
      <c r="B3757" s="286">
        <v>42761.464652777999</v>
      </c>
      <c r="C3757" s="287">
        <v>100</v>
      </c>
      <c r="D3757" s="162">
        <f t="shared" si="58"/>
        <v>5</v>
      </c>
      <c r="E3757" s="287">
        <v>95</v>
      </c>
      <c r="F3757" s="288" t="s">
        <v>4116</v>
      </c>
    </row>
    <row r="3758" spans="2:6">
      <c r="B3758" s="286">
        <v>42761.465046295998</v>
      </c>
      <c r="C3758" s="287">
        <v>50</v>
      </c>
      <c r="D3758" s="162">
        <f t="shared" si="58"/>
        <v>3.5</v>
      </c>
      <c r="E3758" s="287">
        <v>46.5</v>
      </c>
      <c r="F3758" s="288" t="s">
        <v>4117</v>
      </c>
    </row>
    <row r="3759" spans="2:6">
      <c r="B3759" s="286">
        <v>42761.465636574001</v>
      </c>
      <c r="C3759" s="287">
        <v>50</v>
      </c>
      <c r="D3759" s="162">
        <f t="shared" si="58"/>
        <v>2.5</v>
      </c>
      <c r="E3759" s="287">
        <v>47.5</v>
      </c>
      <c r="F3759" s="288" t="s">
        <v>4118</v>
      </c>
    </row>
    <row r="3760" spans="2:6">
      <c r="B3760" s="286">
        <v>42761.469907407001</v>
      </c>
      <c r="C3760" s="287">
        <v>100</v>
      </c>
      <c r="D3760" s="162">
        <f t="shared" si="58"/>
        <v>4.9500000000000028</v>
      </c>
      <c r="E3760" s="287">
        <v>95.05</v>
      </c>
      <c r="F3760" s="288" t="s">
        <v>2607</v>
      </c>
    </row>
    <row r="3761" spans="2:6">
      <c r="B3761" s="286">
        <v>42761.487951388997</v>
      </c>
      <c r="C3761" s="287">
        <v>50</v>
      </c>
      <c r="D3761" s="162">
        <f t="shared" si="58"/>
        <v>2.4799999999999969</v>
      </c>
      <c r="E3761" s="287">
        <v>47.52</v>
      </c>
      <c r="F3761" s="288" t="s">
        <v>3395</v>
      </c>
    </row>
    <row r="3762" spans="2:6">
      <c r="B3762" s="286">
        <v>42761.492719907001</v>
      </c>
      <c r="C3762" s="287">
        <v>50</v>
      </c>
      <c r="D3762" s="162">
        <f t="shared" si="58"/>
        <v>2.4799999999999969</v>
      </c>
      <c r="E3762" s="287">
        <v>47.52</v>
      </c>
      <c r="F3762" s="288" t="s">
        <v>3699</v>
      </c>
    </row>
    <row r="3763" spans="2:6">
      <c r="B3763" s="286">
        <v>42761.507824073997</v>
      </c>
      <c r="C3763" s="287">
        <v>200</v>
      </c>
      <c r="D3763" s="162">
        <f t="shared" si="58"/>
        <v>10</v>
      </c>
      <c r="E3763" s="287">
        <v>190</v>
      </c>
      <c r="F3763" s="288" t="s">
        <v>4119</v>
      </c>
    </row>
    <row r="3764" spans="2:6">
      <c r="B3764" s="286">
        <v>42761.512557870003</v>
      </c>
      <c r="C3764" s="287">
        <v>100</v>
      </c>
      <c r="D3764" s="162">
        <f t="shared" si="58"/>
        <v>4.9500000000000028</v>
      </c>
      <c r="E3764" s="287">
        <v>95.05</v>
      </c>
      <c r="F3764" s="288" t="s">
        <v>3533</v>
      </c>
    </row>
    <row r="3765" spans="2:6">
      <c r="B3765" s="286">
        <v>42761.526851852002</v>
      </c>
      <c r="C3765" s="287">
        <v>30</v>
      </c>
      <c r="D3765" s="162">
        <f t="shared" si="58"/>
        <v>1.5</v>
      </c>
      <c r="E3765" s="287">
        <v>28.5</v>
      </c>
      <c r="F3765" s="288" t="s">
        <v>1463</v>
      </c>
    </row>
    <row r="3766" spans="2:6">
      <c r="B3766" s="286">
        <v>42761.583865740999</v>
      </c>
      <c r="C3766" s="287">
        <v>50</v>
      </c>
      <c r="D3766" s="162">
        <f t="shared" si="58"/>
        <v>2.4799999999999969</v>
      </c>
      <c r="E3766" s="287">
        <v>47.52</v>
      </c>
      <c r="F3766" s="288" t="s">
        <v>3699</v>
      </c>
    </row>
    <row r="3767" spans="2:6">
      <c r="B3767" s="286">
        <v>42761.593287037002</v>
      </c>
      <c r="C3767" s="287">
        <v>50</v>
      </c>
      <c r="D3767" s="162">
        <f t="shared" si="58"/>
        <v>2.5</v>
      </c>
      <c r="E3767" s="287">
        <v>47.5</v>
      </c>
      <c r="F3767" s="288" t="s">
        <v>4120</v>
      </c>
    </row>
    <row r="3768" spans="2:6">
      <c r="B3768" s="286">
        <v>42761.596458332999</v>
      </c>
      <c r="C3768" s="287">
        <v>50</v>
      </c>
      <c r="D3768" s="162">
        <f t="shared" si="58"/>
        <v>2.4799999999999969</v>
      </c>
      <c r="E3768" s="287">
        <v>47.52</v>
      </c>
      <c r="F3768" s="288" t="s">
        <v>3699</v>
      </c>
    </row>
    <row r="3769" spans="2:6">
      <c r="B3769" s="286">
        <v>42761.600868055997</v>
      </c>
      <c r="C3769" s="287">
        <v>100</v>
      </c>
      <c r="D3769" s="162">
        <f t="shared" si="58"/>
        <v>5</v>
      </c>
      <c r="E3769" s="287">
        <v>95</v>
      </c>
      <c r="F3769" s="288" t="s">
        <v>4121</v>
      </c>
    </row>
    <row r="3770" spans="2:6">
      <c r="B3770" s="286">
        <v>42761.612662036998</v>
      </c>
      <c r="C3770" s="287">
        <v>100</v>
      </c>
      <c r="D3770" s="162">
        <f t="shared" si="58"/>
        <v>5</v>
      </c>
      <c r="E3770" s="287">
        <v>95</v>
      </c>
      <c r="F3770" s="288" t="s">
        <v>1704</v>
      </c>
    </row>
    <row r="3771" spans="2:6">
      <c r="B3771" s="286">
        <v>42761.631585648</v>
      </c>
      <c r="C3771" s="287">
        <v>50</v>
      </c>
      <c r="D3771" s="162">
        <f t="shared" si="58"/>
        <v>2.5</v>
      </c>
      <c r="E3771" s="287">
        <v>47.5</v>
      </c>
      <c r="F3771" s="288" t="s">
        <v>1583</v>
      </c>
    </row>
    <row r="3772" spans="2:6">
      <c r="B3772" s="286">
        <v>42761.645358795999</v>
      </c>
      <c r="C3772" s="287">
        <v>150</v>
      </c>
      <c r="D3772" s="162">
        <f t="shared" si="58"/>
        <v>10.5</v>
      </c>
      <c r="E3772" s="287">
        <v>139.5</v>
      </c>
      <c r="F3772" s="288" t="s">
        <v>1931</v>
      </c>
    </row>
    <row r="3773" spans="2:6">
      <c r="B3773" s="286">
        <v>42761.649780093001</v>
      </c>
      <c r="C3773" s="287">
        <v>200</v>
      </c>
      <c r="D3773" s="162">
        <f t="shared" si="58"/>
        <v>10</v>
      </c>
      <c r="E3773" s="287">
        <v>190</v>
      </c>
      <c r="F3773" s="288" t="s">
        <v>4122</v>
      </c>
    </row>
    <row r="3774" spans="2:6">
      <c r="B3774" s="286">
        <v>42761.661944444</v>
      </c>
      <c r="C3774" s="287">
        <v>200</v>
      </c>
      <c r="D3774" s="162">
        <f t="shared" si="58"/>
        <v>10</v>
      </c>
      <c r="E3774" s="287">
        <v>190</v>
      </c>
      <c r="F3774" s="288" t="s">
        <v>3817</v>
      </c>
    </row>
    <row r="3775" spans="2:6">
      <c r="B3775" s="286">
        <v>42761.676666667001</v>
      </c>
      <c r="C3775" s="287">
        <v>200</v>
      </c>
      <c r="D3775" s="162">
        <f t="shared" si="58"/>
        <v>10</v>
      </c>
      <c r="E3775" s="287">
        <v>190</v>
      </c>
      <c r="F3775" s="288" t="s">
        <v>1714</v>
      </c>
    </row>
    <row r="3776" spans="2:6">
      <c r="B3776" s="286">
        <v>42761.682939815</v>
      </c>
      <c r="C3776" s="287">
        <v>325</v>
      </c>
      <c r="D3776" s="162">
        <f t="shared" si="58"/>
        <v>22.75</v>
      </c>
      <c r="E3776" s="287">
        <v>302.25</v>
      </c>
      <c r="F3776" s="288" t="s">
        <v>4123</v>
      </c>
    </row>
    <row r="3777" spans="2:6">
      <c r="B3777" s="286">
        <v>42761.693923610997</v>
      </c>
      <c r="C3777" s="287">
        <v>500</v>
      </c>
      <c r="D3777" s="162">
        <f t="shared" si="58"/>
        <v>24.75</v>
      </c>
      <c r="E3777" s="287">
        <v>475.25</v>
      </c>
      <c r="F3777" s="288" t="s">
        <v>4124</v>
      </c>
    </row>
    <row r="3778" spans="2:6">
      <c r="B3778" s="286">
        <v>42761.724502315003</v>
      </c>
      <c r="C3778" s="287">
        <v>150</v>
      </c>
      <c r="D3778" s="162">
        <f t="shared" si="58"/>
        <v>7.5</v>
      </c>
      <c r="E3778" s="287">
        <v>142.5</v>
      </c>
      <c r="F3778" s="288" t="s">
        <v>2782</v>
      </c>
    </row>
    <row r="3779" spans="2:6">
      <c r="B3779" s="286">
        <v>42761.725277778001</v>
      </c>
      <c r="C3779" s="287">
        <v>100</v>
      </c>
      <c r="D3779" s="162">
        <f t="shared" si="58"/>
        <v>5</v>
      </c>
      <c r="E3779" s="287">
        <v>95</v>
      </c>
      <c r="F3779" s="288" t="s">
        <v>2271</v>
      </c>
    </row>
    <row r="3780" spans="2:6">
      <c r="B3780" s="286">
        <v>42761.732777778001</v>
      </c>
      <c r="C3780" s="287">
        <v>900</v>
      </c>
      <c r="D3780" s="162">
        <f t="shared" si="58"/>
        <v>44.549999999999955</v>
      </c>
      <c r="E3780" s="287">
        <v>855.45</v>
      </c>
      <c r="F3780" s="288" t="s">
        <v>4125</v>
      </c>
    </row>
    <row r="3781" spans="2:6">
      <c r="B3781" s="286">
        <v>42761.748310185001</v>
      </c>
      <c r="C3781" s="287">
        <v>100</v>
      </c>
      <c r="D3781" s="162">
        <f t="shared" si="58"/>
        <v>5</v>
      </c>
      <c r="E3781" s="287">
        <v>95</v>
      </c>
      <c r="F3781" s="288" t="s">
        <v>1693</v>
      </c>
    </row>
    <row r="3782" spans="2:6">
      <c r="B3782" s="286">
        <v>42761.754374999997</v>
      </c>
      <c r="C3782" s="287">
        <v>1000</v>
      </c>
      <c r="D3782" s="162">
        <f t="shared" ref="D3782:D3845" si="59">SUM(C3782-E3782)</f>
        <v>49.5</v>
      </c>
      <c r="E3782" s="287">
        <v>950.5</v>
      </c>
      <c r="F3782" s="288" t="s">
        <v>4126</v>
      </c>
    </row>
    <row r="3783" spans="2:6">
      <c r="B3783" s="286">
        <v>42761.778090278</v>
      </c>
      <c r="C3783" s="287">
        <v>50</v>
      </c>
      <c r="D3783" s="162">
        <f t="shared" si="59"/>
        <v>2.5</v>
      </c>
      <c r="E3783" s="287">
        <v>47.5</v>
      </c>
      <c r="F3783" s="288" t="s">
        <v>4127</v>
      </c>
    </row>
    <row r="3784" spans="2:6">
      <c r="B3784" s="286">
        <v>42761.781342593</v>
      </c>
      <c r="C3784" s="287">
        <v>50</v>
      </c>
      <c r="D3784" s="162">
        <f t="shared" si="59"/>
        <v>2.5</v>
      </c>
      <c r="E3784" s="287">
        <v>47.5</v>
      </c>
      <c r="F3784" s="288" t="s">
        <v>4127</v>
      </c>
    </row>
    <row r="3785" spans="2:6">
      <c r="B3785" s="286">
        <v>42761.782372684997</v>
      </c>
      <c r="C3785" s="287">
        <v>50</v>
      </c>
      <c r="D3785" s="162">
        <f t="shared" si="59"/>
        <v>2.5</v>
      </c>
      <c r="E3785" s="287">
        <v>47.5</v>
      </c>
      <c r="F3785" s="288" t="s">
        <v>4127</v>
      </c>
    </row>
    <row r="3786" spans="2:6">
      <c r="B3786" s="286">
        <v>42761.783287036997</v>
      </c>
      <c r="C3786" s="287">
        <v>50</v>
      </c>
      <c r="D3786" s="162">
        <f t="shared" si="59"/>
        <v>2.5</v>
      </c>
      <c r="E3786" s="287">
        <v>47.5</v>
      </c>
      <c r="F3786" s="288" t="s">
        <v>4127</v>
      </c>
    </row>
    <row r="3787" spans="2:6">
      <c r="B3787" s="286">
        <v>42761.808634259003</v>
      </c>
      <c r="C3787" s="287">
        <v>12</v>
      </c>
      <c r="D3787" s="162">
        <f t="shared" si="59"/>
        <v>0.58999999999999986</v>
      </c>
      <c r="E3787" s="287">
        <v>11.41</v>
      </c>
      <c r="F3787" s="288" t="s">
        <v>1846</v>
      </c>
    </row>
    <row r="3788" spans="2:6">
      <c r="B3788" s="286">
        <v>42761.833263888999</v>
      </c>
      <c r="C3788" s="287">
        <v>300</v>
      </c>
      <c r="D3788" s="162">
        <f t="shared" si="59"/>
        <v>15</v>
      </c>
      <c r="E3788" s="287">
        <v>285</v>
      </c>
      <c r="F3788" s="288" t="s">
        <v>4128</v>
      </c>
    </row>
    <row r="3789" spans="2:6">
      <c r="B3789" s="286">
        <v>42761.844571759</v>
      </c>
      <c r="C3789" s="287">
        <v>100</v>
      </c>
      <c r="D3789" s="162">
        <f t="shared" si="59"/>
        <v>5</v>
      </c>
      <c r="E3789" s="287">
        <v>95</v>
      </c>
      <c r="F3789" s="288" t="s">
        <v>1930</v>
      </c>
    </row>
    <row r="3790" spans="2:6">
      <c r="B3790" s="286">
        <v>42761.872268519</v>
      </c>
      <c r="C3790" s="287">
        <v>140</v>
      </c>
      <c r="D3790" s="162">
        <f t="shared" si="59"/>
        <v>7</v>
      </c>
      <c r="E3790" s="287">
        <v>133</v>
      </c>
      <c r="F3790" s="288" t="s">
        <v>4129</v>
      </c>
    </row>
    <row r="3791" spans="2:6">
      <c r="B3791" s="286">
        <v>42761.879340277999</v>
      </c>
      <c r="C3791" s="287">
        <v>50</v>
      </c>
      <c r="D3791" s="162">
        <f t="shared" si="59"/>
        <v>2.4799999999999969</v>
      </c>
      <c r="E3791" s="287">
        <v>47.52</v>
      </c>
      <c r="F3791" s="288" t="s">
        <v>3699</v>
      </c>
    </row>
    <row r="3792" spans="2:6">
      <c r="B3792" s="286">
        <v>42761.892037037003</v>
      </c>
      <c r="C3792" s="287">
        <v>50</v>
      </c>
      <c r="D3792" s="162">
        <f t="shared" si="59"/>
        <v>2.5</v>
      </c>
      <c r="E3792" s="287">
        <v>47.5</v>
      </c>
      <c r="F3792" s="288" t="s">
        <v>1619</v>
      </c>
    </row>
    <row r="3793" spans="2:6">
      <c r="B3793" s="286">
        <v>42761.894618056001</v>
      </c>
      <c r="C3793" s="287">
        <v>50</v>
      </c>
      <c r="D3793" s="162">
        <f t="shared" si="59"/>
        <v>2.5</v>
      </c>
      <c r="E3793" s="287">
        <v>47.5</v>
      </c>
      <c r="F3793" s="288" t="s">
        <v>3703</v>
      </c>
    </row>
    <row r="3794" spans="2:6">
      <c r="B3794" s="286">
        <v>42761.895555556002</v>
      </c>
      <c r="C3794" s="287">
        <v>50</v>
      </c>
      <c r="D3794" s="162">
        <f t="shared" si="59"/>
        <v>2.5</v>
      </c>
      <c r="E3794" s="287">
        <v>47.5</v>
      </c>
      <c r="F3794" s="288" t="s">
        <v>3703</v>
      </c>
    </row>
    <row r="3795" spans="2:6">
      <c r="B3795" s="286">
        <v>42761.895925926001</v>
      </c>
      <c r="C3795" s="287">
        <v>50</v>
      </c>
      <c r="D3795" s="162">
        <f t="shared" si="59"/>
        <v>2.5</v>
      </c>
      <c r="E3795" s="287">
        <v>47.5</v>
      </c>
      <c r="F3795" s="288" t="s">
        <v>3703</v>
      </c>
    </row>
    <row r="3796" spans="2:6">
      <c r="B3796" s="286">
        <v>42761.896111110997</v>
      </c>
      <c r="C3796" s="287">
        <v>50</v>
      </c>
      <c r="D3796" s="162">
        <f t="shared" si="59"/>
        <v>2.5</v>
      </c>
      <c r="E3796" s="287">
        <v>47.5</v>
      </c>
      <c r="F3796" s="288" t="s">
        <v>3703</v>
      </c>
    </row>
    <row r="3797" spans="2:6">
      <c r="B3797" s="286">
        <v>42761.896284722003</v>
      </c>
      <c r="C3797" s="287">
        <v>50</v>
      </c>
      <c r="D3797" s="162">
        <f t="shared" si="59"/>
        <v>2.5</v>
      </c>
      <c r="E3797" s="287">
        <v>47.5</v>
      </c>
      <c r="F3797" s="288" t="s">
        <v>3703</v>
      </c>
    </row>
    <row r="3798" spans="2:6">
      <c r="B3798" s="286">
        <v>42761.916712963</v>
      </c>
      <c r="C3798" s="287">
        <v>200</v>
      </c>
      <c r="D3798" s="162">
        <f t="shared" si="59"/>
        <v>10</v>
      </c>
      <c r="E3798" s="287">
        <v>190</v>
      </c>
      <c r="F3798" s="288" t="s">
        <v>4130</v>
      </c>
    </row>
    <row r="3799" spans="2:6">
      <c r="B3799" s="286">
        <v>42761.919710647999</v>
      </c>
      <c r="C3799" s="287">
        <v>150</v>
      </c>
      <c r="D3799" s="162">
        <f t="shared" si="59"/>
        <v>7.5</v>
      </c>
      <c r="E3799" s="287">
        <v>142.5</v>
      </c>
      <c r="F3799" s="288" t="s">
        <v>4131</v>
      </c>
    </row>
    <row r="3800" spans="2:6">
      <c r="B3800" s="286">
        <v>42761.919872685001</v>
      </c>
      <c r="C3800" s="287">
        <v>250</v>
      </c>
      <c r="D3800" s="162">
        <f t="shared" si="59"/>
        <v>12.5</v>
      </c>
      <c r="E3800" s="287">
        <v>237.5</v>
      </c>
      <c r="F3800" s="288" t="s">
        <v>4132</v>
      </c>
    </row>
    <row r="3801" spans="2:6">
      <c r="B3801" s="286">
        <v>42761.935624999998</v>
      </c>
      <c r="C3801" s="287">
        <v>50</v>
      </c>
      <c r="D3801" s="162">
        <f t="shared" si="59"/>
        <v>2.5</v>
      </c>
      <c r="E3801" s="287">
        <v>47.5</v>
      </c>
      <c r="F3801" s="288" t="s">
        <v>4133</v>
      </c>
    </row>
    <row r="3802" spans="2:6">
      <c r="B3802" s="286">
        <v>42761.960462962998</v>
      </c>
      <c r="C3802" s="287">
        <v>50</v>
      </c>
      <c r="D3802" s="162">
        <f t="shared" si="59"/>
        <v>2.4799999999999969</v>
      </c>
      <c r="E3802" s="287">
        <v>47.52</v>
      </c>
      <c r="F3802" s="288" t="s">
        <v>2879</v>
      </c>
    </row>
    <row r="3803" spans="2:6">
      <c r="B3803" s="286">
        <v>42761.983680555997</v>
      </c>
      <c r="C3803" s="287">
        <v>100</v>
      </c>
      <c r="D3803" s="162">
        <f t="shared" si="59"/>
        <v>5</v>
      </c>
      <c r="E3803" s="287">
        <v>95</v>
      </c>
      <c r="F3803" s="288" t="s">
        <v>4134</v>
      </c>
    </row>
    <row r="3804" spans="2:6">
      <c r="B3804" s="286">
        <v>42761.998888889</v>
      </c>
      <c r="C3804" s="287">
        <v>50</v>
      </c>
      <c r="D3804" s="162">
        <f t="shared" si="59"/>
        <v>2.4799999999999969</v>
      </c>
      <c r="E3804" s="287">
        <v>47.52</v>
      </c>
      <c r="F3804" s="288" t="s">
        <v>3628</v>
      </c>
    </row>
    <row r="3805" spans="2:6">
      <c r="B3805" s="286">
        <v>42761.999224537001</v>
      </c>
      <c r="C3805" s="287">
        <v>50</v>
      </c>
      <c r="D3805" s="162">
        <f t="shared" si="59"/>
        <v>2.4799999999999969</v>
      </c>
      <c r="E3805" s="287">
        <v>47.52</v>
      </c>
      <c r="F3805" s="288" t="s">
        <v>4135</v>
      </c>
    </row>
    <row r="3806" spans="2:6">
      <c r="B3806" s="286">
        <v>42762.010127314999</v>
      </c>
      <c r="C3806" s="287">
        <v>50</v>
      </c>
      <c r="D3806" s="162">
        <f t="shared" si="59"/>
        <v>2.4799999999999969</v>
      </c>
      <c r="E3806" s="287">
        <v>47.52</v>
      </c>
      <c r="F3806" s="288" t="s">
        <v>4136</v>
      </c>
    </row>
    <row r="3807" spans="2:6">
      <c r="B3807" s="286">
        <v>42762.010983795997</v>
      </c>
      <c r="C3807" s="287">
        <v>200</v>
      </c>
      <c r="D3807" s="162">
        <f t="shared" si="59"/>
        <v>14</v>
      </c>
      <c r="E3807" s="287">
        <v>186</v>
      </c>
      <c r="F3807" s="288" t="s">
        <v>2740</v>
      </c>
    </row>
    <row r="3808" spans="2:6">
      <c r="B3808" s="286">
        <v>42762.031006944002</v>
      </c>
      <c r="C3808" s="287">
        <v>500</v>
      </c>
      <c r="D3808" s="162">
        <f t="shared" si="59"/>
        <v>25</v>
      </c>
      <c r="E3808" s="287">
        <v>475</v>
      </c>
      <c r="F3808" s="288" t="s">
        <v>1861</v>
      </c>
    </row>
    <row r="3809" spans="2:6">
      <c r="B3809" s="286">
        <v>42762.041712963</v>
      </c>
      <c r="C3809" s="287">
        <v>100</v>
      </c>
      <c r="D3809" s="162">
        <f t="shared" si="59"/>
        <v>5</v>
      </c>
      <c r="E3809" s="287">
        <v>95</v>
      </c>
      <c r="F3809" s="288" t="s">
        <v>4137</v>
      </c>
    </row>
    <row r="3810" spans="2:6">
      <c r="B3810" s="286">
        <v>42762.046203703998</v>
      </c>
      <c r="C3810" s="287">
        <v>1000</v>
      </c>
      <c r="D3810" s="162">
        <f t="shared" si="59"/>
        <v>49.5</v>
      </c>
      <c r="E3810" s="287">
        <v>950.5</v>
      </c>
      <c r="F3810" s="288" t="s">
        <v>4138</v>
      </c>
    </row>
    <row r="3811" spans="2:6">
      <c r="B3811" s="286">
        <v>42762.050682870002</v>
      </c>
      <c r="C3811" s="287">
        <v>50</v>
      </c>
      <c r="D3811" s="162">
        <f t="shared" si="59"/>
        <v>3.5</v>
      </c>
      <c r="E3811" s="287">
        <v>46.5</v>
      </c>
      <c r="F3811" s="288" t="s">
        <v>3707</v>
      </c>
    </row>
    <row r="3812" spans="2:6">
      <c r="B3812" s="286">
        <v>42762.285798611003</v>
      </c>
      <c r="C3812" s="287">
        <v>50</v>
      </c>
      <c r="D3812" s="162">
        <f t="shared" si="59"/>
        <v>2.4799999999999969</v>
      </c>
      <c r="E3812" s="287">
        <v>47.52</v>
      </c>
      <c r="F3812" s="288" t="s">
        <v>3699</v>
      </c>
    </row>
    <row r="3813" spans="2:6">
      <c r="B3813" s="286">
        <v>42762.307835647996</v>
      </c>
      <c r="C3813" s="287">
        <v>50</v>
      </c>
      <c r="D3813" s="162">
        <f t="shared" si="59"/>
        <v>2.4799999999999969</v>
      </c>
      <c r="E3813" s="287">
        <v>47.52</v>
      </c>
      <c r="F3813" s="288" t="s">
        <v>3699</v>
      </c>
    </row>
    <row r="3814" spans="2:6">
      <c r="B3814" s="286">
        <v>42762.320763889002</v>
      </c>
      <c r="C3814" s="287">
        <v>1000</v>
      </c>
      <c r="D3814" s="162">
        <f t="shared" si="59"/>
        <v>50</v>
      </c>
      <c r="E3814" s="287">
        <v>950</v>
      </c>
      <c r="F3814" s="288" t="s">
        <v>4139</v>
      </c>
    </row>
    <row r="3815" spans="2:6">
      <c r="B3815" s="286">
        <v>42762.328842593</v>
      </c>
      <c r="C3815" s="287">
        <v>100</v>
      </c>
      <c r="D3815" s="162">
        <f t="shared" si="59"/>
        <v>5</v>
      </c>
      <c r="E3815" s="287">
        <v>95</v>
      </c>
      <c r="F3815" s="288" t="s">
        <v>4140</v>
      </c>
    </row>
    <row r="3816" spans="2:6">
      <c r="B3816" s="286">
        <v>42762.335219907</v>
      </c>
      <c r="C3816" s="287">
        <v>50</v>
      </c>
      <c r="D3816" s="162">
        <f t="shared" si="59"/>
        <v>2.4799999999999969</v>
      </c>
      <c r="E3816" s="287">
        <v>47.52</v>
      </c>
      <c r="F3816" s="288" t="s">
        <v>3699</v>
      </c>
    </row>
    <row r="3817" spans="2:6">
      <c r="B3817" s="286">
        <v>42762.358530092999</v>
      </c>
      <c r="C3817" s="287">
        <v>50</v>
      </c>
      <c r="D3817" s="162">
        <f t="shared" si="59"/>
        <v>2.4799999999999969</v>
      </c>
      <c r="E3817" s="287">
        <v>47.52</v>
      </c>
      <c r="F3817" s="288" t="s">
        <v>3699</v>
      </c>
    </row>
    <row r="3818" spans="2:6">
      <c r="B3818" s="286">
        <v>42762.377812500003</v>
      </c>
      <c r="C3818" s="287">
        <v>50</v>
      </c>
      <c r="D3818" s="162">
        <f t="shared" si="59"/>
        <v>2.4799999999999969</v>
      </c>
      <c r="E3818" s="287">
        <v>47.52</v>
      </c>
      <c r="F3818" s="288" t="s">
        <v>3699</v>
      </c>
    </row>
    <row r="3819" spans="2:6">
      <c r="B3819" s="286">
        <v>42762.400532407002</v>
      </c>
      <c r="C3819" s="287">
        <v>50</v>
      </c>
      <c r="D3819" s="162">
        <f t="shared" si="59"/>
        <v>2.5</v>
      </c>
      <c r="E3819" s="287">
        <v>47.5</v>
      </c>
      <c r="F3819" s="288" t="s">
        <v>4127</v>
      </c>
    </row>
    <row r="3820" spans="2:6">
      <c r="B3820" s="286">
        <v>42762.401180556</v>
      </c>
      <c r="C3820" s="287">
        <v>50</v>
      </c>
      <c r="D3820" s="162">
        <f t="shared" si="59"/>
        <v>2.5</v>
      </c>
      <c r="E3820" s="287">
        <v>47.5</v>
      </c>
      <c r="F3820" s="288" t="s">
        <v>4127</v>
      </c>
    </row>
    <row r="3821" spans="2:6">
      <c r="B3821" s="286">
        <v>42762.401736111002</v>
      </c>
      <c r="C3821" s="287">
        <v>50</v>
      </c>
      <c r="D3821" s="162">
        <f t="shared" si="59"/>
        <v>2.5</v>
      </c>
      <c r="E3821" s="287">
        <v>47.5</v>
      </c>
      <c r="F3821" s="288" t="s">
        <v>4127</v>
      </c>
    </row>
    <row r="3822" spans="2:6">
      <c r="B3822" s="286">
        <v>42762.404305556003</v>
      </c>
      <c r="C3822" s="287">
        <v>50</v>
      </c>
      <c r="D3822" s="162">
        <f t="shared" si="59"/>
        <v>2.5</v>
      </c>
      <c r="E3822" s="287">
        <v>47.5</v>
      </c>
      <c r="F3822" s="288" t="s">
        <v>4127</v>
      </c>
    </row>
    <row r="3823" spans="2:6">
      <c r="B3823" s="286">
        <v>42762.423009259001</v>
      </c>
      <c r="C3823" s="287">
        <v>150</v>
      </c>
      <c r="D3823" s="162">
        <f t="shared" si="59"/>
        <v>10.5</v>
      </c>
      <c r="E3823" s="287">
        <v>139.5</v>
      </c>
      <c r="F3823" s="288" t="s">
        <v>4141</v>
      </c>
    </row>
    <row r="3824" spans="2:6">
      <c r="B3824" s="286">
        <v>42762.427569444</v>
      </c>
      <c r="C3824" s="287">
        <v>50</v>
      </c>
      <c r="D3824" s="162">
        <f t="shared" si="59"/>
        <v>2.5</v>
      </c>
      <c r="E3824" s="287">
        <v>47.5</v>
      </c>
      <c r="F3824" s="288" t="s">
        <v>3675</v>
      </c>
    </row>
    <row r="3825" spans="2:6">
      <c r="B3825" s="286">
        <v>42762.431597221999</v>
      </c>
      <c r="C3825" s="287">
        <v>50</v>
      </c>
      <c r="D3825" s="162">
        <f t="shared" si="59"/>
        <v>2.5</v>
      </c>
      <c r="E3825" s="287">
        <v>47.5</v>
      </c>
      <c r="F3825" s="288" t="s">
        <v>4127</v>
      </c>
    </row>
    <row r="3826" spans="2:6">
      <c r="B3826" s="286">
        <v>42762.458657406998</v>
      </c>
      <c r="C3826" s="287">
        <v>100</v>
      </c>
      <c r="D3826" s="162">
        <f t="shared" si="59"/>
        <v>5</v>
      </c>
      <c r="E3826" s="287">
        <v>95</v>
      </c>
      <c r="F3826" s="288" t="s">
        <v>4142</v>
      </c>
    </row>
    <row r="3827" spans="2:6">
      <c r="B3827" s="286">
        <v>42762.458668981002</v>
      </c>
      <c r="C3827" s="287">
        <v>100</v>
      </c>
      <c r="D3827" s="162">
        <f t="shared" si="59"/>
        <v>4.9500000000000028</v>
      </c>
      <c r="E3827" s="287">
        <v>95.05</v>
      </c>
      <c r="F3827" s="288" t="s">
        <v>2346</v>
      </c>
    </row>
    <row r="3828" spans="2:6">
      <c r="B3828" s="286">
        <v>42762.458773147999</v>
      </c>
      <c r="C3828" s="287">
        <v>150</v>
      </c>
      <c r="D3828" s="162">
        <f t="shared" si="59"/>
        <v>10.5</v>
      </c>
      <c r="E3828" s="287">
        <v>139.5</v>
      </c>
      <c r="F3828" s="288" t="s">
        <v>4143</v>
      </c>
    </row>
    <row r="3829" spans="2:6">
      <c r="B3829" s="286">
        <v>42762.458842592998</v>
      </c>
      <c r="C3829" s="287">
        <v>50</v>
      </c>
      <c r="D3829" s="162">
        <f t="shared" si="59"/>
        <v>2.5</v>
      </c>
      <c r="E3829" s="287">
        <v>47.5</v>
      </c>
      <c r="F3829" s="288" t="s">
        <v>2811</v>
      </c>
    </row>
    <row r="3830" spans="2:6">
      <c r="B3830" s="286">
        <v>42762.459062499998</v>
      </c>
      <c r="C3830" s="287">
        <v>50</v>
      </c>
      <c r="D3830" s="162">
        <f t="shared" si="59"/>
        <v>2.5</v>
      </c>
      <c r="E3830" s="287">
        <v>47.5</v>
      </c>
      <c r="F3830" s="288" t="s">
        <v>2600</v>
      </c>
    </row>
    <row r="3831" spans="2:6">
      <c r="B3831" s="286">
        <v>42762.459108796</v>
      </c>
      <c r="C3831" s="287">
        <v>100</v>
      </c>
      <c r="D3831" s="162">
        <f t="shared" si="59"/>
        <v>7</v>
      </c>
      <c r="E3831" s="287">
        <v>93</v>
      </c>
      <c r="F3831" s="288" t="s">
        <v>4144</v>
      </c>
    </row>
    <row r="3832" spans="2:6">
      <c r="B3832" s="286">
        <v>42762.459236110997</v>
      </c>
      <c r="C3832" s="287">
        <v>200</v>
      </c>
      <c r="D3832" s="162">
        <f t="shared" si="59"/>
        <v>10</v>
      </c>
      <c r="E3832" s="287">
        <v>190</v>
      </c>
      <c r="F3832" s="288" t="s">
        <v>4145</v>
      </c>
    </row>
    <row r="3833" spans="2:6">
      <c r="B3833" s="286">
        <v>42762.459513889</v>
      </c>
      <c r="C3833" s="287">
        <v>50</v>
      </c>
      <c r="D3833" s="162">
        <f t="shared" si="59"/>
        <v>2.4799999999999969</v>
      </c>
      <c r="E3833" s="287">
        <v>47.52</v>
      </c>
      <c r="F3833" s="288" t="s">
        <v>4146</v>
      </c>
    </row>
    <row r="3834" spans="2:6">
      <c r="B3834" s="286">
        <v>42762.460636573996</v>
      </c>
      <c r="C3834" s="287">
        <v>50</v>
      </c>
      <c r="D3834" s="162">
        <f t="shared" si="59"/>
        <v>2.5</v>
      </c>
      <c r="E3834" s="287">
        <v>47.5</v>
      </c>
      <c r="F3834" s="288" t="s">
        <v>4147</v>
      </c>
    </row>
    <row r="3835" spans="2:6">
      <c r="B3835" s="286">
        <v>42762.461342593</v>
      </c>
      <c r="C3835" s="287">
        <v>30</v>
      </c>
      <c r="D3835" s="162">
        <f t="shared" si="59"/>
        <v>2.1000000000000014</v>
      </c>
      <c r="E3835" s="287">
        <v>27.9</v>
      </c>
      <c r="F3835" s="288" t="s">
        <v>1590</v>
      </c>
    </row>
    <row r="3836" spans="2:6">
      <c r="B3836" s="286">
        <v>42762.461377314998</v>
      </c>
      <c r="C3836" s="287">
        <v>500</v>
      </c>
      <c r="D3836" s="162">
        <f t="shared" si="59"/>
        <v>25</v>
      </c>
      <c r="E3836" s="287">
        <v>475</v>
      </c>
      <c r="F3836" s="288" t="s">
        <v>1717</v>
      </c>
    </row>
    <row r="3837" spans="2:6">
      <c r="B3837" s="286">
        <v>42762.461701389002</v>
      </c>
      <c r="C3837" s="287">
        <v>300</v>
      </c>
      <c r="D3837" s="162">
        <f t="shared" si="59"/>
        <v>15</v>
      </c>
      <c r="E3837" s="287">
        <v>285</v>
      </c>
      <c r="F3837" s="288" t="s">
        <v>4148</v>
      </c>
    </row>
    <row r="3838" spans="2:6">
      <c r="B3838" s="286">
        <v>42762.461817130003</v>
      </c>
      <c r="C3838" s="287">
        <v>50</v>
      </c>
      <c r="D3838" s="162">
        <f t="shared" si="59"/>
        <v>2.5</v>
      </c>
      <c r="E3838" s="287">
        <v>47.5</v>
      </c>
      <c r="F3838" s="288" t="s">
        <v>1477</v>
      </c>
    </row>
    <row r="3839" spans="2:6">
      <c r="B3839" s="286">
        <v>42762.464780093003</v>
      </c>
      <c r="C3839" s="287">
        <v>1000</v>
      </c>
      <c r="D3839" s="162">
        <f t="shared" si="59"/>
        <v>50</v>
      </c>
      <c r="E3839" s="287">
        <v>950</v>
      </c>
      <c r="F3839" s="288" t="s">
        <v>3315</v>
      </c>
    </row>
    <row r="3840" spans="2:6">
      <c r="B3840" s="286">
        <v>42762.492245369998</v>
      </c>
      <c r="C3840" s="287">
        <v>50</v>
      </c>
      <c r="D3840" s="162">
        <f t="shared" si="59"/>
        <v>2.5</v>
      </c>
      <c r="E3840" s="287">
        <v>47.5</v>
      </c>
      <c r="F3840" s="288" t="s">
        <v>3999</v>
      </c>
    </row>
    <row r="3841" spans="2:6">
      <c r="B3841" s="286">
        <v>42762.500833332997</v>
      </c>
      <c r="C3841" s="287">
        <v>500</v>
      </c>
      <c r="D3841" s="162">
        <f t="shared" si="59"/>
        <v>25</v>
      </c>
      <c r="E3841" s="287">
        <v>475</v>
      </c>
      <c r="F3841" s="288" t="s">
        <v>2892</v>
      </c>
    </row>
    <row r="3842" spans="2:6">
      <c r="B3842" s="286">
        <v>42762.546041667003</v>
      </c>
      <c r="C3842" s="287">
        <v>50</v>
      </c>
      <c r="D3842" s="162">
        <f t="shared" si="59"/>
        <v>2.5</v>
      </c>
      <c r="E3842" s="287">
        <v>47.5</v>
      </c>
      <c r="F3842" s="288" t="s">
        <v>4149</v>
      </c>
    </row>
    <row r="3843" spans="2:6">
      <c r="B3843" s="286">
        <v>42762.563032407001</v>
      </c>
      <c r="C3843" s="287">
        <v>50</v>
      </c>
      <c r="D3843" s="162">
        <f t="shared" si="59"/>
        <v>2.5</v>
      </c>
      <c r="E3843" s="287">
        <v>47.5</v>
      </c>
      <c r="F3843" s="288" t="s">
        <v>4149</v>
      </c>
    </row>
    <row r="3844" spans="2:6">
      <c r="B3844" s="286">
        <v>42762.566446759003</v>
      </c>
      <c r="C3844" s="287">
        <v>300</v>
      </c>
      <c r="D3844" s="162">
        <f t="shared" si="59"/>
        <v>15</v>
      </c>
      <c r="E3844" s="287">
        <v>285</v>
      </c>
      <c r="F3844" s="288" t="s">
        <v>4150</v>
      </c>
    </row>
    <row r="3845" spans="2:6">
      <c r="B3845" s="286">
        <v>42762.574953704003</v>
      </c>
      <c r="C3845" s="287">
        <v>50</v>
      </c>
      <c r="D3845" s="162">
        <f t="shared" si="59"/>
        <v>2.5</v>
      </c>
      <c r="E3845" s="287">
        <v>47.5</v>
      </c>
      <c r="F3845" s="288" t="s">
        <v>4149</v>
      </c>
    </row>
    <row r="3846" spans="2:6">
      <c r="B3846" s="286">
        <v>42762.581851852003</v>
      </c>
      <c r="C3846" s="287">
        <v>50</v>
      </c>
      <c r="D3846" s="162">
        <f t="shared" ref="D3846:D3909" si="60">SUM(C3846-E3846)</f>
        <v>2.5</v>
      </c>
      <c r="E3846" s="287">
        <v>47.5</v>
      </c>
      <c r="F3846" s="288" t="s">
        <v>4149</v>
      </c>
    </row>
    <row r="3847" spans="2:6">
      <c r="B3847" s="286">
        <v>42762.588784722</v>
      </c>
      <c r="C3847" s="287">
        <v>200</v>
      </c>
      <c r="D3847" s="162">
        <f t="shared" si="60"/>
        <v>9.9000000000000057</v>
      </c>
      <c r="E3847" s="287">
        <v>190.1</v>
      </c>
      <c r="F3847" s="288" t="s">
        <v>4151</v>
      </c>
    </row>
    <row r="3848" spans="2:6">
      <c r="B3848" s="286">
        <v>42762.599062499998</v>
      </c>
      <c r="C3848" s="287">
        <v>50</v>
      </c>
      <c r="D3848" s="162">
        <f t="shared" si="60"/>
        <v>2.5</v>
      </c>
      <c r="E3848" s="287">
        <v>47.5</v>
      </c>
      <c r="F3848" s="288" t="s">
        <v>4149</v>
      </c>
    </row>
    <row r="3849" spans="2:6">
      <c r="B3849" s="286">
        <v>42762.604907407003</v>
      </c>
      <c r="C3849" s="287">
        <v>50</v>
      </c>
      <c r="D3849" s="162">
        <f t="shared" si="60"/>
        <v>2.5</v>
      </c>
      <c r="E3849" s="287">
        <v>47.5</v>
      </c>
      <c r="F3849" s="288" t="s">
        <v>4149</v>
      </c>
    </row>
    <row r="3850" spans="2:6">
      <c r="B3850" s="286">
        <v>42762.605497684999</v>
      </c>
      <c r="C3850" s="287">
        <v>100</v>
      </c>
      <c r="D3850" s="162">
        <f t="shared" si="60"/>
        <v>4.9500000000000028</v>
      </c>
      <c r="E3850" s="287">
        <v>95.05</v>
      </c>
      <c r="F3850" s="288" t="s">
        <v>1752</v>
      </c>
    </row>
    <row r="3851" spans="2:6">
      <c r="B3851" s="286">
        <v>42762.609016203998</v>
      </c>
      <c r="C3851" s="287">
        <v>50</v>
      </c>
      <c r="D3851" s="162">
        <f t="shared" si="60"/>
        <v>2.5</v>
      </c>
      <c r="E3851" s="287">
        <v>47.5</v>
      </c>
      <c r="F3851" s="288" t="s">
        <v>4149</v>
      </c>
    </row>
    <row r="3852" spans="2:6">
      <c r="B3852" s="286">
        <v>42762.613842592997</v>
      </c>
      <c r="C3852" s="287">
        <v>100</v>
      </c>
      <c r="D3852" s="162">
        <f t="shared" si="60"/>
        <v>5</v>
      </c>
      <c r="E3852" s="287">
        <v>95</v>
      </c>
      <c r="F3852" s="288" t="s">
        <v>2677</v>
      </c>
    </row>
    <row r="3853" spans="2:6">
      <c r="B3853" s="286">
        <v>42762.613993056002</v>
      </c>
      <c r="C3853" s="287">
        <v>50</v>
      </c>
      <c r="D3853" s="162">
        <f t="shared" si="60"/>
        <v>2.5</v>
      </c>
      <c r="E3853" s="287">
        <v>47.5</v>
      </c>
      <c r="F3853" s="288" t="s">
        <v>4149</v>
      </c>
    </row>
    <row r="3854" spans="2:6">
      <c r="B3854" s="286">
        <v>42762.619606480999</v>
      </c>
      <c r="C3854" s="287">
        <v>50</v>
      </c>
      <c r="D3854" s="162">
        <f t="shared" si="60"/>
        <v>2.5</v>
      </c>
      <c r="E3854" s="287">
        <v>47.5</v>
      </c>
      <c r="F3854" s="288" t="s">
        <v>4149</v>
      </c>
    </row>
    <row r="3855" spans="2:6">
      <c r="B3855" s="286">
        <v>42762.622581019001</v>
      </c>
      <c r="C3855" s="287">
        <v>50</v>
      </c>
      <c r="D3855" s="162">
        <f t="shared" si="60"/>
        <v>2.5</v>
      </c>
      <c r="E3855" s="287">
        <v>47.5</v>
      </c>
      <c r="F3855" s="288" t="s">
        <v>4149</v>
      </c>
    </row>
    <row r="3856" spans="2:6">
      <c r="B3856" s="286">
        <v>42762.623842592999</v>
      </c>
      <c r="C3856" s="287">
        <v>30</v>
      </c>
      <c r="D3856" s="162">
        <f t="shared" si="60"/>
        <v>1.5</v>
      </c>
      <c r="E3856" s="287">
        <v>28.5</v>
      </c>
      <c r="F3856" s="288" t="s">
        <v>1909</v>
      </c>
    </row>
    <row r="3857" spans="2:6">
      <c r="B3857" s="286">
        <v>42762.632858796002</v>
      </c>
      <c r="C3857" s="287">
        <v>50</v>
      </c>
      <c r="D3857" s="162">
        <f t="shared" si="60"/>
        <v>2.5</v>
      </c>
      <c r="E3857" s="287">
        <v>47.5</v>
      </c>
      <c r="F3857" s="288" t="s">
        <v>4149</v>
      </c>
    </row>
    <row r="3858" spans="2:6">
      <c r="B3858" s="286">
        <v>42762.672696759</v>
      </c>
      <c r="C3858" s="287">
        <v>100</v>
      </c>
      <c r="D3858" s="162">
        <f t="shared" si="60"/>
        <v>4.9500000000000028</v>
      </c>
      <c r="E3858" s="287">
        <v>95.05</v>
      </c>
      <c r="F3858" s="288" t="s">
        <v>4152</v>
      </c>
    </row>
    <row r="3859" spans="2:6">
      <c r="B3859" s="286">
        <v>42762.677013888999</v>
      </c>
      <c r="C3859" s="287">
        <v>200</v>
      </c>
      <c r="D3859" s="162">
        <f t="shared" si="60"/>
        <v>10</v>
      </c>
      <c r="E3859" s="287">
        <v>190</v>
      </c>
      <c r="F3859" s="288" t="s">
        <v>4153</v>
      </c>
    </row>
    <row r="3860" spans="2:6">
      <c r="B3860" s="286">
        <v>42762.683854167</v>
      </c>
      <c r="C3860" s="287">
        <v>500</v>
      </c>
      <c r="D3860" s="162">
        <f t="shared" si="60"/>
        <v>35</v>
      </c>
      <c r="E3860" s="287">
        <v>465</v>
      </c>
      <c r="F3860" s="288" t="s">
        <v>1863</v>
      </c>
    </row>
    <row r="3861" spans="2:6">
      <c r="B3861" s="286">
        <v>42762.723958333001</v>
      </c>
      <c r="C3861" s="287">
        <v>500</v>
      </c>
      <c r="D3861" s="162">
        <f t="shared" si="60"/>
        <v>24.75</v>
      </c>
      <c r="E3861" s="287">
        <v>475.25</v>
      </c>
      <c r="F3861" s="288" t="s">
        <v>4154</v>
      </c>
    </row>
    <row r="3862" spans="2:6">
      <c r="B3862" s="286">
        <v>42762.724108795999</v>
      </c>
      <c r="C3862" s="287">
        <v>10</v>
      </c>
      <c r="D3862" s="162">
        <f t="shared" si="60"/>
        <v>0.69999999999999929</v>
      </c>
      <c r="E3862" s="287">
        <v>9.3000000000000007</v>
      </c>
      <c r="F3862" s="288" t="s">
        <v>4155</v>
      </c>
    </row>
    <row r="3863" spans="2:6">
      <c r="B3863" s="286">
        <v>42762.725370369997</v>
      </c>
      <c r="C3863" s="287">
        <v>100</v>
      </c>
      <c r="D3863" s="162">
        <f t="shared" si="60"/>
        <v>5</v>
      </c>
      <c r="E3863" s="287">
        <v>95</v>
      </c>
      <c r="F3863" s="288" t="s">
        <v>2622</v>
      </c>
    </row>
    <row r="3864" spans="2:6">
      <c r="B3864" s="286">
        <v>42762.745208332999</v>
      </c>
      <c r="C3864" s="287">
        <v>50</v>
      </c>
      <c r="D3864" s="162">
        <f t="shared" si="60"/>
        <v>2.4799999999999969</v>
      </c>
      <c r="E3864" s="287">
        <v>47.52</v>
      </c>
      <c r="F3864" s="288" t="s">
        <v>3765</v>
      </c>
    </row>
    <row r="3865" spans="2:6">
      <c r="B3865" s="286">
        <v>42762.746249999997</v>
      </c>
      <c r="C3865" s="287">
        <v>50</v>
      </c>
      <c r="D3865" s="162">
        <f t="shared" si="60"/>
        <v>2.4799999999999969</v>
      </c>
      <c r="E3865" s="287">
        <v>47.52</v>
      </c>
      <c r="F3865" s="288" t="s">
        <v>3765</v>
      </c>
    </row>
    <row r="3866" spans="2:6">
      <c r="B3866" s="286">
        <v>42762.746666667001</v>
      </c>
      <c r="C3866" s="287">
        <v>50</v>
      </c>
      <c r="D3866" s="162">
        <f t="shared" si="60"/>
        <v>2.4799999999999969</v>
      </c>
      <c r="E3866" s="287">
        <v>47.52</v>
      </c>
      <c r="F3866" s="288" t="s">
        <v>3765</v>
      </c>
    </row>
    <row r="3867" spans="2:6">
      <c r="B3867" s="286">
        <v>42762.747233795999</v>
      </c>
      <c r="C3867" s="287">
        <v>50</v>
      </c>
      <c r="D3867" s="162">
        <f t="shared" si="60"/>
        <v>2.4799999999999969</v>
      </c>
      <c r="E3867" s="287">
        <v>47.52</v>
      </c>
      <c r="F3867" s="288" t="s">
        <v>3765</v>
      </c>
    </row>
    <row r="3868" spans="2:6">
      <c r="B3868" s="286">
        <v>42762.752337963</v>
      </c>
      <c r="C3868" s="287">
        <v>100</v>
      </c>
      <c r="D3868" s="162">
        <f t="shared" si="60"/>
        <v>5</v>
      </c>
      <c r="E3868" s="287">
        <v>95</v>
      </c>
      <c r="F3868" s="288" t="s">
        <v>4156</v>
      </c>
    </row>
    <row r="3869" spans="2:6">
      <c r="B3869" s="286">
        <v>42762.787118056003</v>
      </c>
      <c r="C3869" s="287">
        <v>900</v>
      </c>
      <c r="D3869" s="162">
        <f t="shared" si="60"/>
        <v>45</v>
      </c>
      <c r="E3869" s="287">
        <v>855</v>
      </c>
      <c r="F3869" s="288" t="s">
        <v>3471</v>
      </c>
    </row>
    <row r="3870" spans="2:6">
      <c r="B3870" s="286">
        <v>42762.790474537003</v>
      </c>
      <c r="C3870" s="287">
        <v>50</v>
      </c>
      <c r="D3870" s="162">
        <f t="shared" si="60"/>
        <v>2.5</v>
      </c>
      <c r="E3870" s="287">
        <v>47.5</v>
      </c>
      <c r="F3870" s="288" t="s">
        <v>1948</v>
      </c>
    </row>
    <row r="3871" spans="2:6">
      <c r="B3871" s="286">
        <v>42762.793124999997</v>
      </c>
      <c r="C3871" s="287">
        <v>50</v>
      </c>
      <c r="D3871" s="162">
        <f t="shared" si="60"/>
        <v>2.5</v>
      </c>
      <c r="E3871" s="287">
        <v>47.5</v>
      </c>
      <c r="F3871" s="288" t="s">
        <v>4149</v>
      </c>
    </row>
    <row r="3872" spans="2:6">
      <c r="B3872" s="286">
        <v>42762.805763889002</v>
      </c>
      <c r="C3872" s="287">
        <v>99</v>
      </c>
      <c r="D3872" s="162">
        <f t="shared" si="60"/>
        <v>6.9300000000000068</v>
      </c>
      <c r="E3872" s="287">
        <v>92.07</v>
      </c>
      <c r="F3872" s="288" t="s">
        <v>2374</v>
      </c>
    </row>
    <row r="3873" spans="2:6">
      <c r="B3873" s="286">
        <v>42762.837916666998</v>
      </c>
      <c r="C3873" s="287">
        <v>200</v>
      </c>
      <c r="D3873" s="162">
        <f t="shared" si="60"/>
        <v>10</v>
      </c>
      <c r="E3873" s="287">
        <v>190</v>
      </c>
      <c r="F3873" s="288" t="s">
        <v>1862</v>
      </c>
    </row>
    <row r="3874" spans="2:6">
      <c r="B3874" s="286">
        <v>42762.843807869998</v>
      </c>
      <c r="C3874" s="287">
        <v>150</v>
      </c>
      <c r="D3874" s="162">
        <f t="shared" si="60"/>
        <v>7.4300000000000068</v>
      </c>
      <c r="E3874" s="287">
        <v>142.57</v>
      </c>
      <c r="F3874" s="288" t="s">
        <v>4157</v>
      </c>
    </row>
    <row r="3875" spans="2:6">
      <c r="B3875" s="286">
        <v>42762.847523147997</v>
      </c>
      <c r="C3875" s="287">
        <v>500</v>
      </c>
      <c r="D3875" s="162">
        <f t="shared" si="60"/>
        <v>35</v>
      </c>
      <c r="E3875" s="287">
        <v>465</v>
      </c>
      <c r="F3875" s="288" t="s">
        <v>4158</v>
      </c>
    </row>
    <row r="3876" spans="2:6">
      <c r="B3876" s="286">
        <v>42762.849930556004</v>
      </c>
      <c r="C3876" s="287">
        <v>30</v>
      </c>
      <c r="D3876" s="162">
        <f t="shared" si="60"/>
        <v>2.1000000000000014</v>
      </c>
      <c r="E3876" s="287">
        <v>27.9</v>
      </c>
      <c r="F3876" s="288" t="s">
        <v>3196</v>
      </c>
    </row>
    <row r="3877" spans="2:6">
      <c r="B3877" s="286">
        <v>42762.858831019003</v>
      </c>
      <c r="C3877" s="287">
        <v>300</v>
      </c>
      <c r="D3877" s="162">
        <f t="shared" si="60"/>
        <v>14.850000000000023</v>
      </c>
      <c r="E3877" s="287">
        <v>285.14999999999998</v>
      </c>
      <c r="F3877" s="288" t="s">
        <v>4159</v>
      </c>
    </row>
    <row r="3878" spans="2:6">
      <c r="B3878" s="286">
        <v>42762.904965278001</v>
      </c>
      <c r="C3878" s="287">
        <v>50</v>
      </c>
      <c r="D3878" s="162">
        <f t="shared" si="60"/>
        <v>2.4799999999999969</v>
      </c>
      <c r="E3878" s="287">
        <v>47.52</v>
      </c>
      <c r="F3878" s="288" t="s">
        <v>2277</v>
      </c>
    </row>
    <row r="3879" spans="2:6">
      <c r="B3879" s="286">
        <v>42762.907812500001</v>
      </c>
      <c r="C3879" s="287">
        <v>500</v>
      </c>
      <c r="D3879" s="162">
        <f t="shared" si="60"/>
        <v>24.75</v>
      </c>
      <c r="E3879" s="287">
        <v>475.25</v>
      </c>
      <c r="F3879" s="288" t="s">
        <v>2987</v>
      </c>
    </row>
    <row r="3880" spans="2:6">
      <c r="B3880" s="286">
        <v>42762.958391204003</v>
      </c>
      <c r="C3880" s="287">
        <v>50</v>
      </c>
      <c r="D3880" s="162">
        <f t="shared" si="60"/>
        <v>2.5</v>
      </c>
      <c r="E3880" s="287">
        <v>47.5</v>
      </c>
      <c r="F3880" s="288" t="s">
        <v>2002</v>
      </c>
    </row>
    <row r="3881" spans="2:6">
      <c r="B3881" s="286">
        <v>42762.962025462999</v>
      </c>
      <c r="C3881" s="287">
        <v>10</v>
      </c>
      <c r="D3881" s="162">
        <f t="shared" si="60"/>
        <v>0.5</v>
      </c>
      <c r="E3881" s="287">
        <v>9.5</v>
      </c>
      <c r="F3881" s="288" t="s">
        <v>1867</v>
      </c>
    </row>
    <row r="3882" spans="2:6">
      <c r="B3882" s="286">
        <v>42762.972615740997</v>
      </c>
      <c r="C3882" s="287">
        <v>50</v>
      </c>
      <c r="D3882" s="162">
        <f t="shared" si="60"/>
        <v>2.4799999999999969</v>
      </c>
      <c r="E3882" s="287">
        <v>47.52</v>
      </c>
      <c r="F3882" s="288" t="s">
        <v>4160</v>
      </c>
    </row>
    <row r="3883" spans="2:6">
      <c r="B3883" s="286">
        <v>42762.973865740998</v>
      </c>
      <c r="C3883" s="287">
        <v>250</v>
      </c>
      <c r="D3883" s="162">
        <f t="shared" si="60"/>
        <v>12.5</v>
      </c>
      <c r="E3883" s="287">
        <v>237.5</v>
      </c>
      <c r="F3883" s="288" t="s">
        <v>3722</v>
      </c>
    </row>
    <row r="3884" spans="2:6">
      <c r="B3884" s="286">
        <v>42763.294710647999</v>
      </c>
      <c r="C3884" s="287">
        <v>50</v>
      </c>
      <c r="D3884" s="162">
        <f t="shared" si="60"/>
        <v>2.5</v>
      </c>
      <c r="E3884" s="287">
        <v>47.5</v>
      </c>
      <c r="F3884" s="288" t="s">
        <v>4127</v>
      </c>
    </row>
    <row r="3885" spans="2:6">
      <c r="B3885" s="286">
        <v>42763.299259259002</v>
      </c>
      <c r="C3885" s="287">
        <v>50</v>
      </c>
      <c r="D3885" s="162">
        <f t="shared" si="60"/>
        <v>2.5</v>
      </c>
      <c r="E3885" s="287">
        <v>47.5</v>
      </c>
      <c r="F3885" s="288" t="s">
        <v>4127</v>
      </c>
    </row>
    <row r="3886" spans="2:6">
      <c r="B3886" s="286">
        <v>42763.300266204002</v>
      </c>
      <c r="C3886" s="287">
        <v>50</v>
      </c>
      <c r="D3886" s="162">
        <f t="shared" si="60"/>
        <v>2.5</v>
      </c>
      <c r="E3886" s="287">
        <v>47.5</v>
      </c>
      <c r="F3886" s="288" t="s">
        <v>4127</v>
      </c>
    </row>
    <row r="3887" spans="2:6">
      <c r="B3887" s="286">
        <v>42763.300486111002</v>
      </c>
      <c r="C3887" s="287">
        <v>50</v>
      </c>
      <c r="D3887" s="162">
        <f t="shared" si="60"/>
        <v>2.4799999999999969</v>
      </c>
      <c r="E3887" s="287">
        <v>47.52</v>
      </c>
      <c r="F3887" s="288" t="s">
        <v>3699</v>
      </c>
    </row>
    <row r="3888" spans="2:6">
      <c r="B3888" s="286">
        <v>42763.300833333</v>
      </c>
      <c r="C3888" s="287">
        <v>50</v>
      </c>
      <c r="D3888" s="162">
        <f t="shared" si="60"/>
        <v>2.5</v>
      </c>
      <c r="E3888" s="287">
        <v>47.5</v>
      </c>
      <c r="F3888" s="288" t="s">
        <v>4127</v>
      </c>
    </row>
    <row r="3889" spans="2:6">
      <c r="B3889" s="286">
        <v>42763.301631943999</v>
      </c>
      <c r="C3889" s="287">
        <v>50</v>
      </c>
      <c r="D3889" s="162">
        <f t="shared" si="60"/>
        <v>2.4799999999999969</v>
      </c>
      <c r="E3889" s="287">
        <v>47.52</v>
      </c>
      <c r="F3889" s="288" t="s">
        <v>3699</v>
      </c>
    </row>
    <row r="3890" spans="2:6">
      <c r="B3890" s="286">
        <v>42763.301678240998</v>
      </c>
      <c r="C3890" s="287">
        <v>50</v>
      </c>
      <c r="D3890" s="162">
        <f t="shared" si="60"/>
        <v>2.5</v>
      </c>
      <c r="E3890" s="287">
        <v>47.5</v>
      </c>
      <c r="F3890" s="288" t="s">
        <v>4127</v>
      </c>
    </row>
    <row r="3891" spans="2:6">
      <c r="B3891" s="286">
        <v>42763.441724536999</v>
      </c>
      <c r="C3891" s="287">
        <v>200</v>
      </c>
      <c r="D3891" s="162">
        <f t="shared" si="60"/>
        <v>10</v>
      </c>
      <c r="E3891" s="287">
        <v>190</v>
      </c>
      <c r="F3891" s="288" t="s">
        <v>4161</v>
      </c>
    </row>
    <row r="3892" spans="2:6">
      <c r="B3892" s="286">
        <v>42763.458368056003</v>
      </c>
      <c r="C3892" s="287">
        <v>50</v>
      </c>
      <c r="D3892" s="162">
        <f t="shared" si="60"/>
        <v>2.4799999999999969</v>
      </c>
      <c r="E3892" s="287">
        <v>47.52</v>
      </c>
      <c r="F3892" s="288" t="s">
        <v>3741</v>
      </c>
    </row>
    <row r="3893" spans="2:6">
      <c r="B3893" s="286">
        <v>42763.458379629999</v>
      </c>
      <c r="C3893" s="287">
        <v>100</v>
      </c>
      <c r="D3893" s="162">
        <f t="shared" si="60"/>
        <v>5</v>
      </c>
      <c r="E3893" s="287">
        <v>95</v>
      </c>
      <c r="F3893" s="288" t="s">
        <v>4162</v>
      </c>
    </row>
    <row r="3894" spans="2:6">
      <c r="B3894" s="286">
        <v>42763.458842592998</v>
      </c>
      <c r="C3894" s="287">
        <v>50</v>
      </c>
      <c r="D3894" s="162">
        <f t="shared" si="60"/>
        <v>2.4799999999999969</v>
      </c>
      <c r="E3894" s="287">
        <v>47.52</v>
      </c>
      <c r="F3894" s="288" t="s">
        <v>4163</v>
      </c>
    </row>
    <row r="3895" spans="2:6">
      <c r="B3895" s="286">
        <v>42763.458854167002</v>
      </c>
      <c r="C3895" s="287">
        <v>100</v>
      </c>
      <c r="D3895" s="162">
        <f t="shared" si="60"/>
        <v>4.9500000000000028</v>
      </c>
      <c r="E3895" s="287">
        <v>95.05</v>
      </c>
      <c r="F3895" s="288" t="s">
        <v>4164</v>
      </c>
    </row>
    <row r="3896" spans="2:6">
      <c r="B3896" s="286">
        <v>42763.458865740999</v>
      </c>
      <c r="C3896" s="287">
        <v>100</v>
      </c>
      <c r="D3896" s="162">
        <f t="shared" si="60"/>
        <v>5</v>
      </c>
      <c r="E3896" s="287">
        <v>95</v>
      </c>
      <c r="F3896" s="288" t="s">
        <v>4165</v>
      </c>
    </row>
    <row r="3897" spans="2:6">
      <c r="B3897" s="286">
        <v>42763.459027778001</v>
      </c>
      <c r="C3897" s="287">
        <v>10</v>
      </c>
      <c r="D3897" s="162">
        <f t="shared" si="60"/>
        <v>0.5</v>
      </c>
      <c r="E3897" s="287">
        <v>9.5</v>
      </c>
      <c r="F3897" s="288" t="s">
        <v>2492</v>
      </c>
    </row>
    <row r="3898" spans="2:6">
      <c r="B3898" s="286">
        <v>42763.459386574003</v>
      </c>
      <c r="C3898" s="287">
        <v>50</v>
      </c>
      <c r="D3898" s="162">
        <f t="shared" si="60"/>
        <v>2.5</v>
      </c>
      <c r="E3898" s="287">
        <v>47.5</v>
      </c>
      <c r="F3898" s="288" t="s">
        <v>4166</v>
      </c>
    </row>
    <row r="3899" spans="2:6">
      <c r="B3899" s="286">
        <v>42763.459479167002</v>
      </c>
      <c r="C3899" s="287">
        <v>100</v>
      </c>
      <c r="D3899" s="162">
        <f t="shared" si="60"/>
        <v>7</v>
      </c>
      <c r="E3899" s="287">
        <v>93</v>
      </c>
      <c r="F3899" s="288" t="s">
        <v>4167</v>
      </c>
    </row>
    <row r="3900" spans="2:6">
      <c r="B3900" s="286">
        <v>42763.459490740999</v>
      </c>
      <c r="C3900" s="287">
        <v>100</v>
      </c>
      <c r="D3900" s="162">
        <f t="shared" si="60"/>
        <v>7</v>
      </c>
      <c r="E3900" s="287">
        <v>93</v>
      </c>
      <c r="F3900" s="288" t="s">
        <v>4168</v>
      </c>
    </row>
    <row r="3901" spans="2:6">
      <c r="B3901" s="286">
        <v>42763.459502315003</v>
      </c>
      <c r="C3901" s="287">
        <v>200</v>
      </c>
      <c r="D3901" s="162">
        <f t="shared" si="60"/>
        <v>10</v>
      </c>
      <c r="E3901" s="287">
        <v>190</v>
      </c>
      <c r="F3901" s="288" t="s">
        <v>4169</v>
      </c>
    </row>
    <row r="3902" spans="2:6">
      <c r="B3902" s="286">
        <v>42763.459502315003</v>
      </c>
      <c r="C3902" s="287">
        <v>300</v>
      </c>
      <c r="D3902" s="162">
        <f t="shared" si="60"/>
        <v>15</v>
      </c>
      <c r="E3902" s="287">
        <v>285</v>
      </c>
      <c r="F3902" s="288" t="s">
        <v>3197</v>
      </c>
    </row>
    <row r="3903" spans="2:6">
      <c r="B3903" s="286">
        <v>42763.459513889</v>
      </c>
      <c r="C3903" s="287">
        <v>100</v>
      </c>
      <c r="D3903" s="162">
        <f t="shared" si="60"/>
        <v>4.9500000000000028</v>
      </c>
      <c r="E3903" s="287">
        <v>95.05</v>
      </c>
      <c r="F3903" s="288" t="s">
        <v>1522</v>
      </c>
    </row>
    <row r="3904" spans="2:6">
      <c r="B3904" s="286">
        <v>42763.459513889</v>
      </c>
      <c r="C3904" s="287">
        <v>100</v>
      </c>
      <c r="D3904" s="162">
        <f t="shared" si="60"/>
        <v>4.9500000000000028</v>
      </c>
      <c r="E3904" s="287">
        <v>95.05</v>
      </c>
      <c r="F3904" s="288" t="s">
        <v>4170</v>
      </c>
    </row>
    <row r="3905" spans="2:6">
      <c r="B3905" s="286">
        <v>42763.459513889</v>
      </c>
      <c r="C3905" s="287">
        <v>100</v>
      </c>
      <c r="D3905" s="162">
        <f t="shared" si="60"/>
        <v>5</v>
      </c>
      <c r="E3905" s="287">
        <v>95</v>
      </c>
      <c r="F3905" s="288" t="s">
        <v>4171</v>
      </c>
    </row>
    <row r="3906" spans="2:6">
      <c r="B3906" s="286">
        <v>42763.463761573999</v>
      </c>
      <c r="C3906" s="287">
        <v>200</v>
      </c>
      <c r="D3906" s="162">
        <f t="shared" si="60"/>
        <v>10</v>
      </c>
      <c r="E3906" s="287">
        <v>190</v>
      </c>
      <c r="F3906" s="288" t="s">
        <v>2284</v>
      </c>
    </row>
    <row r="3907" spans="2:6">
      <c r="B3907" s="286">
        <v>42763.464733795998</v>
      </c>
      <c r="C3907" s="287">
        <v>50</v>
      </c>
      <c r="D3907" s="162">
        <f t="shared" si="60"/>
        <v>2.5</v>
      </c>
      <c r="E3907" s="287">
        <v>47.5</v>
      </c>
      <c r="F3907" s="288" t="s">
        <v>4172</v>
      </c>
    </row>
    <row r="3908" spans="2:6">
      <c r="B3908" s="286">
        <v>42763.480115740997</v>
      </c>
      <c r="C3908" s="287">
        <v>35</v>
      </c>
      <c r="D3908" s="162">
        <f t="shared" si="60"/>
        <v>1.75</v>
      </c>
      <c r="E3908" s="287">
        <v>33.25</v>
      </c>
      <c r="F3908" s="288" t="s">
        <v>1398</v>
      </c>
    </row>
    <row r="3909" spans="2:6">
      <c r="B3909" s="286">
        <v>42763.512893519</v>
      </c>
      <c r="C3909" s="287">
        <v>50</v>
      </c>
      <c r="D3909" s="162">
        <f t="shared" si="60"/>
        <v>2.4799999999999969</v>
      </c>
      <c r="E3909" s="287">
        <v>47.52</v>
      </c>
      <c r="F3909" s="288" t="s">
        <v>3765</v>
      </c>
    </row>
    <row r="3910" spans="2:6">
      <c r="B3910" s="286">
        <v>42763.513275463003</v>
      </c>
      <c r="C3910" s="287">
        <v>50</v>
      </c>
      <c r="D3910" s="162">
        <f t="shared" ref="D3910:D3973" si="61">SUM(C3910-E3910)</f>
        <v>2.4799999999999969</v>
      </c>
      <c r="E3910" s="287">
        <v>47.52</v>
      </c>
      <c r="F3910" s="288" t="s">
        <v>3765</v>
      </c>
    </row>
    <row r="3911" spans="2:6">
      <c r="B3911" s="286">
        <v>42763.513587963003</v>
      </c>
      <c r="C3911" s="287">
        <v>50</v>
      </c>
      <c r="D3911" s="162">
        <f t="shared" si="61"/>
        <v>2.4799999999999969</v>
      </c>
      <c r="E3911" s="287">
        <v>47.52</v>
      </c>
      <c r="F3911" s="288" t="s">
        <v>3765</v>
      </c>
    </row>
    <row r="3912" spans="2:6">
      <c r="B3912" s="286">
        <v>42763.514074074003</v>
      </c>
      <c r="C3912" s="287">
        <v>50</v>
      </c>
      <c r="D3912" s="162">
        <f t="shared" si="61"/>
        <v>2.4799999999999969</v>
      </c>
      <c r="E3912" s="287">
        <v>47.52</v>
      </c>
      <c r="F3912" s="288" t="s">
        <v>3765</v>
      </c>
    </row>
    <row r="3913" spans="2:6">
      <c r="B3913" s="286">
        <v>42763.579756943996</v>
      </c>
      <c r="C3913" s="287">
        <v>50</v>
      </c>
      <c r="D3913" s="162">
        <f t="shared" si="61"/>
        <v>2.4799999999999969</v>
      </c>
      <c r="E3913" s="287">
        <v>47.52</v>
      </c>
      <c r="F3913" s="288" t="s">
        <v>3765</v>
      </c>
    </row>
    <row r="3914" spans="2:6">
      <c r="B3914" s="286">
        <v>42763.580474536997</v>
      </c>
      <c r="C3914" s="287">
        <v>50</v>
      </c>
      <c r="D3914" s="162">
        <f t="shared" si="61"/>
        <v>2.4799999999999969</v>
      </c>
      <c r="E3914" s="287">
        <v>47.52</v>
      </c>
      <c r="F3914" s="288" t="s">
        <v>3765</v>
      </c>
    </row>
    <row r="3915" spans="2:6">
      <c r="B3915" s="286">
        <v>42763.580879629997</v>
      </c>
      <c r="C3915" s="287">
        <v>50</v>
      </c>
      <c r="D3915" s="162">
        <f t="shared" si="61"/>
        <v>2.4799999999999969</v>
      </c>
      <c r="E3915" s="287">
        <v>47.52</v>
      </c>
      <c r="F3915" s="288" t="s">
        <v>3765</v>
      </c>
    </row>
    <row r="3916" spans="2:6">
      <c r="B3916" s="286">
        <v>42763.581516204002</v>
      </c>
      <c r="C3916" s="287">
        <v>50</v>
      </c>
      <c r="D3916" s="162">
        <f t="shared" si="61"/>
        <v>2.4799999999999969</v>
      </c>
      <c r="E3916" s="287">
        <v>47.52</v>
      </c>
      <c r="F3916" s="288" t="s">
        <v>3765</v>
      </c>
    </row>
    <row r="3917" spans="2:6">
      <c r="B3917" s="286">
        <v>42763.606215278</v>
      </c>
      <c r="C3917" s="287">
        <v>100</v>
      </c>
      <c r="D3917" s="162">
        <f t="shared" si="61"/>
        <v>4.9500000000000028</v>
      </c>
      <c r="E3917" s="287">
        <v>95.05</v>
      </c>
      <c r="F3917" s="288" t="s">
        <v>4173</v>
      </c>
    </row>
    <row r="3918" spans="2:6">
      <c r="B3918" s="286">
        <v>42763.630694444</v>
      </c>
      <c r="C3918" s="287">
        <v>50</v>
      </c>
      <c r="D3918" s="162">
        <f t="shared" si="61"/>
        <v>3.5</v>
      </c>
      <c r="E3918" s="287">
        <v>46.5</v>
      </c>
      <c r="F3918" s="288" t="s">
        <v>4174</v>
      </c>
    </row>
    <row r="3919" spans="2:6">
      <c r="B3919" s="286">
        <v>42763.633680555999</v>
      </c>
      <c r="C3919" s="287">
        <v>30</v>
      </c>
      <c r="D3919" s="162">
        <f t="shared" si="61"/>
        <v>2.1000000000000014</v>
      </c>
      <c r="E3919" s="287">
        <v>27.9</v>
      </c>
      <c r="F3919" s="288" t="s">
        <v>4174</v>
      </c>
    </row>
    <row r="3920" spans="2:6">
      <c r="B3920" s="286">
        <v>42763.679004630001</v>
      </c>
      <c r="C3920" s="287">
        <v>1000</v>
      </c>
      <c r="D3920" s="162">
        <f t="shared" si="61"/>
        <v>49.5</v>
      </c>
      <c r="E3920" s="287">
        <v>950.5</v>
      </c>
      <c r="F3920" s="288" t="s">
        <v>4175</v>
      </c>
    </row>
    <row r="3921" spans="2:6">
      <c r="B3921" s="286">
        <v>42763.693530092998</v>
      </c>
      <c r="C3921" s="287">
        <v>100</v>
      </c>
      <c r="D3921" s="162">
        <f t="shared" si="61"/>
        <v>7</v>
      </c>
      <c r="E3921" s="287">
        <v>93</v>
      </c>
      <c r="F3921" s="288" t="s">
        <v>1760</v>
      </c>
    </row>
    <row r="3922" spans="2:6">
      <c r="B3922" s="286">
        <v>42763.696469907001</v>
      </c>
      <c r="C3922" s="287">
        <v>450</v>
      </c>
      <c r="D3922" s="162">
        <f t="shared" si="61"/>
        <v>22.5</v>
      </c>
      <c r="E3922" s="287">
        <v>427.5</v>
      </c>
      <c r="F3922" s="288" t="s">
        <v>3368</v>
      </c>
    </row>
    <row r="3923" spans="2:6">
      <c r="B3923" s="286">
        <v>42763.697071759001</v>
      </c>
      <c r="C3923" s="287">
        <v>10</v>
      </c>
      <c r="D3923" s="162">
        <f t="shared" si="61"/>
        <v>0.5</v>
      </c>
      <c r="E3923" s="287">
        <v>9.5</v>
      </c>
      <c r="F3923" s="288" t="s">
        <v>1518</v>
      </c>
    </row>
    <row r="3924" spans="2:6">
      <c r="B3924" s="286">
        <v>42763.711041666997</v>
      </c>
      <c r="C3924" s="287">
        <v>50</v>
      </c>
      <c r="D3924" s="162">
        <f t="shared" si="61"/>
        <v>2.4799999999999969</v>
      </c>
      <c r="E3924" s="287">
        <v>47.52</v>
      </c>
      <c r="F3924" s="288" t="s">
        <v>4176</v>
      </c>
    </row>
    <row r="3925" spans="2:6">
      <c r="B3925" s="286">
        <v>42763.721527777998</v>
      </c>
      <c r="C3925" s="287">
        <v>200</v>
      </c>
      <c r="D3925" s="162">
        <f t="shared" si="61"/>
        <v>9.9000000000000057</v>
      </c>
      <c r="E3925" s="287">
        <v>190.1</v>
      </c>
      <c r="F3925" s="288" t="s">
        <v>4177</v>
      </c>
    </row>
    <row r="3926" spans="2:6">
      <c r="B3926" s="286">
        <v>42763.752037036997</v>
      </c>
      <c r="C3926" s="287">
        <v>50</v>
      </c>
      <c r="D3926" s="162">
        <f t="shared" si="61"/>
        <v>2.5</v>
      </c>
      <c r="E3926" s="287">
        <v>47.5</v>
      </c>
      <c r="F3926" s="288" t="s">
        <v>4178</v>
      </c>
    </row>
    <row r="3927" spans="2:6">
      <c r="B3927" s="286">
        <v>42763.756446758998</v>
      </c>
      <c r="C3927" s="287">
        <v>150</v>
      </c>
      <c r="D3927" s="162">
        <f t="shared" si="61"/>
        <v>7.5</v>
      </c>
      <c r="E3927" s="287">
        <v>142.5</v>
      </c>
      <c r="F3927" s="288" t="s">
        <v>4179</v>
      </c>
    </row>
    <row r="3928" spans="2:6">
      <c r="B3928" s="286">
        <v>42763.757766203998</v>
      </c>
      <c r="C3928" s="287">
        <v>300</v>
      </c>
      <c r="D3928" s="162">
        <f t="shared" si="61"/>
        <v>15</v>
      </c>
      <c r="E3928" s="287">
        <v>285</v>
      </c>
      <c r="F3928" s="288" t="s">
        <v>3997</v>
      </c>
    </row>
    <row r="3929" spans="2:6">
      <c r="B3929" s="286">
        <v>42763.767418980999</v>
      </c>
      <c r="C3929" s="287">
        <v>400</v>
      </c>
      <c r="D3929" s="162">
        <f t="shared" si="61"/>
        <v>20</v>
      </c>
      <c r="E3929" s="287">
        <v>380</v>
      </c>
      <c r="F3929" s="288" t="s">
        <v>1600</v>
      </c>
    </row>
    <row r="3930" spans="2:6">
      <c r="B3930" s="286">
        <v>42763.779930555997</v>
      </c>
      <c r="C3930" s="287">
        <v>100</v>
      </c>
      <c r="D3930" s="162">
        <f t="shared" si="61"/>
        <v>5</v>
      </c>
      <c r="E3930" s="287">
        <v>95</v>
      </c>
      <c r="F3930" s="288" t="s">
        <v>4180</v>
      </c>
    </row>
    <row r="3931" spans="2:6">
      <c r="B3931" s="286">
        <v>42763.781724537002</v>
      </c>
      <c r="C3931" s="287">
        <v>50</v>
      </c>
      <c r="D3931" s="162">
        <f t="shared" si="61"/>
        <v>2.5</v>
      </c>
      <c r="E3931" s="287">
        <v>47.5</v>
      </c>
      <c r="F3931" s="288" t="s">
        <v>4181</v>
      </c>
    </row>
    <row r="3932" spans="2:6">
      <c r="B3932" s="286">
        <v>42763.788240741</v>
      </c>
      <c r="C3932" s="287">
        <v>50</v>
      </c>
      <c r="D3932" s="162">
        <f t="shared" si="61"/>
        <v>2.5</v>
      </c>
      <c r="E3932" s="287">
        <v>47.5</v>
      </c>
      <c r="F3932" s="288" t="s">
        <v>4181</v>
      </c>
    </row>
    <row r="3933" spans="2:6">
      <c r="B3933" s="286">
        <v>42763.791701388996</v>
      </c>
      <c r="C3933" s="287">
        <v>100</v>
      </c>
      <c r="D3933" s="162">
        <f t="shared" si="61"/>
        <v>5</v>
      </c>
      <c r="E3933" s="287">
        <v>95</v>
      </c>
      <c r="F3933" s="288" t="s">
        <v>4182</v>
      </c>
    </row>
    <row r="3934" spans="2:6">
      <c r="B3934" s="286">
        <v>42763.799930556001</v>
      </c>
      <c r="C3934" s="287">
        <v>1500</v>
      </c>
      <c r="D3934" s="162">
        <f t="shared" si="61"/>
        <v>75</v>
      </c>
      <c r="E3934" s="287">
        <v>1425</v>
      </c>
      <c r="F3934" s="288" t="s">
        <v>3497</v>
      </c>
    </row>
    <row r="3935" spans="2:6">
      <c r="B3935" s="286">
        <v>42763.804502314997</v>
      </c>
      <c r="C3935" s="287">
        <v>50</v>
      </c>
      <c r="D3935" s="162">
        <f t="shared" si="61"/>
        <v>2.4799999999999969</v>
      </c>
      <c r="E3935" s="287">
        <v>47.52</v>
      </c>
      <c r="F3935" s="288" t="s">
        <v>4183</v>
      </c>
    </row>
    <row r="3936" spans="2:6">
      <c r="B3936" s="286">
        <v>42763.809513888998</v>
      </c>
      <c r="C3936" s="287">
        <v>50</v>
      </c>
      <c r="D3936" s="162">
        <f t="shared" si="61"/>
        <v>2.5</v>
      </c>
      <c r="E3936" s="287">
        <v>47.5</v>
      </c>
      <c r="F3936" s="288" t="s">
        <v>3419</v>
      </c>
    </row>
    <row r="3937" spans="2:6">
      <c r="B3937" s="286">
        <v>42763.822349536997</v>
      </c>
      <c r="C3937" s="287">
        <v>24</v>
      </c>
      <c r="D3937" s="162">
        <f t="shared" si="61"/>
        <v>1.1900000000000013</v>
      </c>
      <c r="E3937" s="287">
        <v>22.81</v>
      </c>
      <c r="F3937" s="288" t="s">
        <v>3482</v>
      </c>
    </row>
    <row r="3938" spans="2:6">
      <c r="B3938" s="286">
        <v>42763.833356481002</v>
      </c>
      <c r="C3938" s="287">
        <v>200</v>
      </c>
      <c r="D3938" s="162">
        <f t="shared" si="61"/>
        <v>10</v>
      </c>
      <c r="E3938" s="287">
        <v>190</v>
      </c>
      <c r="F3938" s="288" t="s">
        <v>3465</v>
      </c>
    </row>
    <row r="3939" spans="2:6">
      <c r="B3939" s="286">
        <v>42763.833356481002</v>
      </c>
      <c r="C3939" s="287">
        <v>160</v>
      </c>
      <c r="D3939" s="162">
        <f t="shared" si="61"/>
        <v>7.9199999999999875</v>
      </c>
      <c r="E3939" s="287">
        <v>152.08000000000001</v>
      </c>
      <c r="F3939" s="288" t="s">
        <v>4089</v>
      </c>
    </row>
    <row r="3940" spans="2:6">
      <c r="B3940" s="286">
        <v>42763.850092592998</v>
      </c>
      <c r="C3940" s="287">
        <v>350</v>
      </c>
      <c r="D3940" s="162">
        <f t="shared" si="61"/>
        <v>17.5</v>
      </c>
      <c r="E3940" s="287">
        <v>332.5</v>
      </c>
      <c r="F3940" s="288" t="s">
        <v>4184</v>
      </c>
    </row>
    <row r="3941" spans="2:6">
      <c r="B3941" s="286">
        <v>42763.863344906997</v>
      </c>
      <c r="C3941" s="287">
        <v>50</v>
      </c>
      <c r="D3941" s="162">
        <f t="shared" si="61"/>
        <v>3.5</v>
      </c>
      <c r="E3941" s="287">
        <v>46.5</v>
      </c>
      <c r="F3941" s="288" t="s">
        <v>4185</v>
      </c>
    </row>
    <row r="3942" spans="2:6">
      <c r="B3942" s="286">
        <v>42763.882800926003</v>
      </c>
      <c r="C3942" s="287">
        <v>50</v>
      </c>
      <c r="D3942" s="162">
        <f t="shared" si="61"/>
        <v>2.5</v>
      </c>
      <c r="E3942" s="287">
        <v>47.5</v>
      </c>
      <c r="F3942" s="288" t="s">
        <v>4186</v>
      </c>
    </row>
    <row r="3943" spans="2:6">
      <c r="B3943" s="286">
        <v>42763.890381944002</v>
      </c>
      <c r="C3943" s="287">
        <v>70</v>
      </c>
      <c r="D3943" s="162">
        <f t="shared" si="61"/>
        <v>3.5</v>
      </c>
      <c r="E3943" s="287">
        <v>66.5</v>
      </c>
      <c r="F3943" s="288" t="s">
        <v>4187</v>
      </c>
    </row>
    <row r="3944" spans="2:6">
      <c r="B3944" s="286">
        <v>42763.892291666998</v>
      </c>
      <c r="C3944" s="287">
        <v>500</v>
      </c>
      <c r="D3944" s="162">
        <f t="shared" si="61"/>
        <v>25</v>
      </c>
      <c r="E3944" s="287">
        <v>475</v>
      </c>
      <c r="F3944" s="288" t="s">
        <v>2124</v>
      </c>
    </row>
    <row r="3945" spans="2:6">
      <c r="B3945" s="286">
        <v>42763.916458332998</v>
      </c>
      <c r="C3945" s="287">
        <v>250</v>
      </c>
      <c r="D3945" s="162">
        <f t="shared" si="61"/>
        <v>12.5</v>
      </c>
      <c r="E3945" s="287">
        <v>237.5</v>
      </c>
      <c r="F3945" s="288" t="s">
        <v>1442</v>
      </c>
    </row>
    <row r="3946" spans="2:6">
      <c r="B3946" s="286">
        <v>42763.942199074001</v>
      </c>
      <c r="C3946" s="287">
        <v>50</v>
      </c>
      <c r="D3946" s="162">
        <f t="shared" si="61"/>
        <v>2.5</v>
      </c>
      <c r="E3946" s="287">
        <v>47.5</v>
      </c>
      <c r="F3946" s="288" t="s">
        <v>2203</v>
      </c>
    </row>
    <row r="3947" spans="2:6">
      <c r="B3947" s="286">
        <v>42763.960844907</v>
      </c>
      <c r="C3947" s="287">
        <v>500</v>
      </c>
      <c r="D3947" s="162">
        <f t="shared" si="61"/>
        <v>25</v>
      </c>
      <c r="E3947" s="287">
        <v>475</v>
      </c>
      <c r="F3947" s="288" t="s">
        <v>3876</v>
      </c>
    </row>
    <row r="3948" spans="2:6">
      <c r="B3948" s="286">
        <v>42763.987187500003</v>
      </c>
      <c r="C3948" s="287">
        <v>40</v>
      </c>
      <c r="D3948" s="162">
        <f t="shared" si="61"/>
        <v>1.9799999999999969</v>
      </c>
      <c r="E3948" s="287">
        <v>38.020000000000003</v>
      </c>
      <c r="F3948" s="288" t="s">
        <v>1715</v>
      </c>
    </row>
    <row r="3949" spans="2:6">
      <c r="B3949" s="286">
        <v>42763.994918981</v>
      </c>
      <c r="C3949" s="287">
        <v>500</v>
      </c>
      <c r="D3949" s="162">
        <f t="shared" si="61"/>
        <v>25</v>
      </c>
      <c r="E3949" s="287">
        <v>475</v>
      </c>
      <c r="F3949" s="288" t="s">
        <v>2083</v>
      </c>
    </row>
    <row r="3950" spans="2:6">
      <c r="B3950" s="286">
        <v>42764.042407407003</v>
      </c>
      <c r="C3950" s="287">
        <v>300</v>
      </c>
      <c r="D3950" s="162">
        <f t="shared" si="61"/>
        <v>15</v>
      </c>
      <c r="E3950" s="287">
        <v>285</v>
      </c>
      <c r="F3950" s="288" t="s">
        <v>3912</v>
      </c>
    </row>
    <row r="3951" spans="2:6">
      <c r="B3951" s="286">
        <v>42764.167430556001</v>
      </c>
      <c r="C3951" s="287">
        <v>50</v>
      </c>
      <c r="D3951" s="162">
        <f t="shared" si="61"/>
        <v>2.4799999999999969</v>
      </c>
      <c r="E3951" s="287">
        <v>47.52</v>
      </c>
      <c r="F3951" s="288" t="s">
        <v>3699</v>
      </c>
    </row>
    <row r="3952" spans="2:6">
      <c r="B3952" s="286">
        <v>42764.169004629999</v>
      </c>
      <c r="C3952" s="287">
        <v>50</v>
      </c>
      <c r="D3952" s="162">
        <f t="shared" si="61"/>
        <v>2.4799999999999969</v>
      </c>
      <c r="E3952" s="287">
        <v>47.52</v>
      </c>
      <c r="F3952" s="288" t="s">
        <v>3699</v>
      </c>
    </row>
    <row r="3953" spans="2:6">
      <c r="B3953" s="286">
        <v>42764.262280092997</v>
      </c>
      <c r="C3953" s="287">
        <v>200</v>
      </c>
      <c r="D3953" s="162">
        <f t="shared" si="61"/>
        <v>9.9000000000000057</v>
      </c>
      <c r="E3953" s="287">
        <v>190.1</v>
      </c>
      <c r="F3953" s="288" t="s">
        <v>2620</v>
      </c>
    </row>
    <row r="3954" spans="2:6">
      <c r="B3954" s="286">
        <v>42764.265358796001</v>
      </c>
      <c r="C3954" s="287">
        <v>250</v>
      </c>
      <c r="D3954" s="162">
        <f t="shared" si="61"/>
        <v>12.5</v>
      </c>
      <c r="E3954" s="287">
        <v>237.5</v>
      </c>
      <c r="F3954" s="288" t="s">
        <v>2086</v>
      </c>
    </row>
    <row r="3955" spans="2:6">
      <c r="B3955" s="286">
        <v>42764.299837963001</v>
      </c>
      <c r="C3955" s="287">
        <v>100</v>
      </c>
      <c r="D3955" s="162">
        <f t="shared" si="61"/>
        <v>5</v>
      </c>
      <c r="E3955" s="287">
        <v>95</v>
      </c>
      <c r="F3955" s="288" t="s">
        <v>3417</v>
      </c>
    </row>
    <row r="3956" spans="2:6">
      <c r="B3956" s="286">
        <v>42764.415243055999</v>
      </c>
      <c r="C3956" s="287">
        <v>50</v>
      </c>
      <c r="D3956" s="162">
        <f t="shared" si="61"/>
        <v>2.4799999999999969</v>
      </c>
      <c r="E3956" s="287">
        <v>47.52</v>
      </c>
      <c r="F3956" s="288" t="s">
        <v>4188</v>
      </c>
    </row>
    <row r="3957" spans="2:6">
      <c r="B3957" s="286">
        <v>42764.433587963002</v>
      </c>
      <c r="C3957" s="287">
        <v>1000</v>
      </c>
      <c r="D3957" s="162">
        <f t="shared" si="61"/>
        <v>50</v>
      </c>
      <c r="E3957" s="287">
        <v>950</v>
      </c>
      <c r="F3957" s="288" t="s">
        <v>4189</v>
      </c>
    </row>
    <row r="3958" spans="2:6">
      <c r="B3958" s="286">
        <v>42764.456990740997</v>
      </c>
      <c r="C3958" s="287">
        <v>15</v>
      </c>
      <c r="D3958" s="162">
        <f t="shared" si="61"/>
        <v>0.75</v>
      </c>
      <c r="E3958" s="287">
        <v>14.25</v>
      </c>
      <c r="F3958" s="288" t="s">
        <v>1909</v>
      </c>
    </row>
    <row r="3959" spans="2:6">
      <c r="B3959" s="286">
        <v>42764.458391204003</v>
      </c>
      <c r="C3959" s="287">
        <v>500</v>
      </c>
      <c r="D3959" s="162">
        <f t="shared" si="61"/>
        <v>25</v>
      </c>
      <c r="E3959" s="287">
        <v>475</v>
      </c>
      <c r="F3959" s="288" t="s">
        <v>4190</v>
      </c>
    </row>
    <row r="3960" spans="2:6">
      <c r="B3960" s="286">
        <v>42764.458414351997</v>
      </c>
      <c r="C3960" s="287">
        <v>400</v>
      </c>
      <c r="D3960" s="162">
        <f t="shared" si="61"/>
        <v>20</v>
      </c>
      <c r="E3960" s="287">
        <v>380</v>
      </c>
      <c r="F3960" s="288" t="s">
        <v>3855</v>
      </c>
    </row>
    <row r="3961" spans="2:6">
      <c r="B3961" s="286">
        <v>42764.458425926001</v>
      </c>
      <c r="C3961" s="287">
        <v>10</v>
      </c>
      <c r="D3961" s="162">
        <f t="shared" si="61"/>
        <v>0.5</v>
      </c>
      <c r="E3961" s="287">
        <v>9.5</v>
      </c>
      <c r="F3961" s="288" t="s">
        <v>4191</v>
      </c>
    </row>
    <row r="3962" spans="2:6">
      <c r="B3962" s="286">
        <v>42764.458425926001</v>
      </c>
      <c r="C3962" s="287">
        <v>30</v>
      </c>
      <c r="D3962" s="162">
        <f t="shared" si="61"/>
        <v>1.5</v>
      </c>
      <c r="E3962" s="287">
        <v>28.5</v>
      </c>
      <c r="F3962" s="288" t="s">
        <v>4192</v>
      </c>
    </row>
    <row r="3963" spans="2:6">
      <c r="B3963" s="286">
        <v>42764.458437499998</v>
      </c>
      <c r="C3963" s="287">
        <v>50</v>
      </c>
      <c r="D3963" s="162">
        <f t="shared" si="61"/>
        <v>2.5</v>
      </c>
      <c r="E3963" s="287">
        <v>47.5</v>
      </c>
      <c r="F3963" s="288" t="s">
        <v>4193</v>
      </c>
    </row>
    <row r="3964" spans="2:6">
      <c r="B3964" s="286">
        <v>42764.458576388999</v>
      </c>
      <c r="C3964" s="287">
        <v>100</v>
      </c>
      <c r="D3964" s="162">
        <f t="shared" si="61"/>
        <v>7</v>
      </c>
      <c r="E3964" s="287">
        <v>93</v>
      </c>
      <c r="F3964" s="288" t="s">
        <v>4194</v>
      </c>
    </row>
    <row r="3965" spans="2:6">
      <c r="B3965" s="286">
        <v>42764.458611110997</v>
      </c>
      <c r="C3965" s="287">
        <v>200</v>
      </c>
      <c r="D3965" s="162">
        <f t="shared" si="61"/>
        <v>14</v>
      </c>
      <c r="E3965" s="287">
        <v>186</v>
      </c>
      <c r="F3965" s="288" t="s">
        <v>3735</v>
      </c>
    </row>
    <row r="3966" spans="2:6">
      <c r="B3966" s="286">
        <v>42764.458634258997</v>
      </c>
      <c r="C3966" s="287">
        <v>50</v>
      </c>
      <c r="D3966" s="162">
        <f t="shared" si="61"/>
        <v>2.5</v>
      </c>
      <c r="E3966" s="287">
        <v>47.5</v>
      </c>
      <c r="F3966" s="288" t="s">
        <v>4195</v>
      </c>
    </row>
    <row r="3967" spans="2:6">
      <c r="B3967" s="286">
        <v>42764.458645833001</v>
      </c>
      <c r="C3967" s="287">
        <v>50</v>
      </c>
      <c r="D3967" s="162">
        <f t="shared" si="61"/>
        <v>2.5</v>
      </c>
      <c r="E3967" s="287">
        <v>47.5</v>
      </c>
      <c r="F3967" s="288" t="s">
        <v>4196</v>
      </c>
    </row>
    <row r="3968" spans="2:6">
      <c r="B3968" s="286">
        <v>42764.458657406998</v>
      </c>
      <c r="C3968" s="287">
        <v>300</v>
      </c>
      <c r="D3968" s="162">
        <f t="shared" si="61"/>
        <v>15</v>
      </c>
      <c r="E3968" s="287">
        <v>285</v>
      </c>
      <c r="F3968" s="288" t="s">
        <v>4197</v>
      </c>
    </row>
    <row r="3969" spans="2:6">
      <c r="B3969" s="286">
        <v>42764.458703703996</v>
      </c>
      <c r="C3969" s="287">
        <v>50</v>
      </c>
      <c r="D3969" s="162">
        <f t="shared" si="61"/>
        <v>3.5</v>
      </c>
      <c r="E3969" s="287">
        <v>46.5</v>
      </c>
      <c r="F3969" s="288" t="s">
        <v>4198</v>
      </c>
    </row>
    <row r="3970" spans="2:6">
      <c r="B3970" s="286">
        <v>42764.458703703996</v>
      </c>
      <c r="C3970" s="287">
        <v>50</v>
      </c>
      <c r="D3970" s="162">
        <f t="shared" si="61"/>
        <v>3.5</v>
      </c>
      <c r="E3970" s="287">
        <v>46.5</v>
      </c>
      <c r="F3970" s="288" t="s">
        <v>1399</v>
      </c>
    </row>
    <row r="3971" spans="2:6">
      <c r="B3971" s="286">
        <v>42764.458773147999</v>
      </c>
      <c r="C3971" s="287">
        <v>50</v>
      </c>
      <c r="D3971" s="162">
        <f t="shared" si="61"/>
        <v>2.5</v>
      </c>
      <c r="E3971" s="287">
        <v>47.5</v>
      </c>
      <c r="F3971" s="288" t="s">
        <v>1710</v>
      </c>
    </row>
    <row r="3972" spans="2:6">
      <c r="B3972" s="286">
        <v>42764.458796295999</v>
      </c>
      <c r="C3972" s="287">
        <v>50</v>
      </c>
      <c r="D3972" s="162">
        <f t="shared" si="61"/>
        <v>2.5</v>
      </c>
      <c r="E3972" s="287">
        <v>47.5</v>
      </c>
      <c r="F3972" s="288" t="s">
        <v>4199</v>
      </c>
    </row>
    <row r="3973" spans="2:6">
      <c r="B3973" s="286">
        <v>42764.458796295999</v>
      </c>
      <c r="C3973" s="287">
        <v>100</v>
      </c>
      <c r="D3973" s="162">
        <f t="shared" si="61"/>
        <v>5</v>
      </c>
      <c r="E3973" s="287">
        <v>95</v>
      </c>
      <c r="F3973" s="288" t="s">
        <v>4200</v>
      </c>
    </row>
    <row r="3974" spans="2:6">
      <c r="B3974" s="286">
        <v>42764.458796295999</v>
      </c>
      <c r="C3974" s="287">
        <v>50</v>
      </c>
      <c r="D3974" s="162">
        <f t="shared" ref="D3974:D4037" si="62">SUM(C3974-E3974)</f>
        <v>2.5</v>
      </c>
      <c r="E3974" s="287">
        <v>47.5</v>
      </c>
      <c r="F3974" s="288" t="s">
        <v>3931</v>
      </c>
    </row>
    <row r="3975" spans="2:6">
      <c r="B3975" s="286">
        <v>42764.458796295999</v>
      </c>
      <c r="C3975" s="287">
        <v>50</v>
      </c>
      <c r="D3975" s="162">
        <f t="shared" si="62"/>
        <v>3.5</v>
      </c>
      <c r="E3975" s="287">
        <v>46.5</v>
      </c>
      <c r="F3975" s="288" t="s">
        <v>4201</v>
      </c>
    </row>
    <row r="3976" spans="2:6">
      <c r="B3976" s="286">
        <v>42764.458819444</v>
      </c>
      <c r="C3976" s="287">
        <v>50</v>
      </c>
      <c r="D3976" s="162">
        <f t="shared" si="62"/>
        <v>3.5</v>
      </c>
      <c r="E3976" s="287">
        <v>46.5</v>
      </c>
      <c r="F3976" s="288" t="s">
        <v>4202</v>
      </c>
    </row>
    <row r="3977" spans="2:6">
      <c r="B3977" s="286">
        <v>42764.458854167002</v>
      </c>
      <c r="C3977" s="287">
        <v>500</v>
      </c>
      <c r="D3977" s="162">
        <f t="shared" si="62"/>
        <v>24.75</v>
      </c>
      <c r="E3977" s="287">
        <v>475.25</v>
      </c>
      <c r="F3977" s="288" t="s">
        <v>4203</v>
      </c>
    </row>
    <row r="3978" spans="2:6">
      <c r="B3978" s="286">
        <v>42764.459016203997</v>
      </c>
      <c r="C3978" s="287">
        <v>50</v>
      </c>
      <c r="D3978" s="162">
        <f t="shared" si="62"/>
        <v>2.5</v>
      </c>
      <c r="E3978" s="287">
        <v>47.5</v>
      </c>
      <c r="F3978" s="288" t="s">
        <v>4204</v>
      </c>
    </row>
    <row r="3979" spans="2:6">
      <c r="B3979" s="286">
        <v>42764.459027778001</v>
      </c>
      <c r="C3979" s="287">
        <v>300</v>
      </c>
      <c r="D3979" s="162">
        <f t="shared" si="62"/>
        <v>15</v>
      </c>
      <c r="E3979" s="287">
        <v>285</v>
      </c>
      <c r="F3979" s="288" t="s">
        <v>4205</v>
      </c>
    </row>
    <row r="3980" spans="2:6">
      <c r="B3980" s="286">
        <v>42764.459178240999</v>
      </c>
      <c r="C3980" s="287">
        <v>50</v>
      </c>
      <c r="D3980" s="162">
        <f t="shared" si="62"/>
        <v>2.5</v>
      </c>
      <c r="E3980" s="287">
        <v>47.5</v>
      </c>
      <c r="F3980" s="288" t="s">
        <v>4206</v>
      </c>
    </row>
    <row r="3981" spans="2:6">
      <c r="B3981" s="286">
        <v>42764.459201389</v>
      </c>
      <c r="C3981" s="287">
        <v>100</v>
      </c>
      <c r="D3981" s="162">
        <f t="shared" si="62"/>
        <v>5</v>
      </c>
      <c r="E3981" s="287">
        <v>95</v>
      </c>
      <c r="F3981" s="288" t="s">
        <v>4207</v>
      </c>
    </row>
    <row r="3982" spans="2:6">
      <c r="B3982" s="286">
        <v>42764.459328703997</v>
      </c>
      <c r="C3982" s="287">
        <v>200</v>
      </c>
      <c r="D3982" s="162">
        <f t="shared" si="62"/>
        <v>14</v>
      </c>
      <c r="E3982" s="287">
        <v>186</v>
      </c>
      <c r="F3982" s="288" t="s">
        <v>4208</v>
      </c>
    </row>
    <row r="3983" spans="2:6">
      <c r="B3983" s="286">
        <v>42764.459340278001</v>
      </c>
      <c r="C3983" s="287">
        <v>500</v>
      </c>
      <c r="D3983" s="162">
        <f t="shared" si="62"/>
        <v>25</v>
      </c>
      <c r="E3983" s="287">
        <v>475</v>
      </c>
      <c r="F3983" s="288" t="s">
        <v>4209</v>
      </c>
    </row>
    <row r="3984" spans="2:6">
      <c r="B3984" s="286">
        <v>42764.459374999999</v>
      </c>
      <c r="C3984" s="287">
        <v>100</v>
      </c>
      <c r="D3984" s="162">
        <f t="shared" si="62"/>
        <v>5</v>
      </c>
      <c r="E3984" s="287">
        <v>95</v>
      </c>
      <c r="F3984" s="288" t="s">
        <v>4210</v>
      </c>
    </row>
    <row r="3985" spans="2:6">
      <c r="B3985" s="286">
        <v>42764.466354167002</v>
      </c>
      <c r="C3985" s="287">
        <v>124</v>
      </c>
      <c r="D3985" s="162">
        <f t="shared" si="62"/>
        <v>6.2000000000000028</v>
      </c>
      <c r="E3985" s="287">
        <v>117.8</v>
      </c>
      <c r="F3985" s="288" t="s">
        <v>4211</v>
      </c>
    </row>
    <row r="3986" spans="2:6">
      <c r="B3986" s="286">
        <v>42764.47099537</v>
      </c>
      <c r="C3986" s="287">
        <v>200</v>
      </c>
      <c r="D3986" s="162">
        <f t="shared" si="62"/>
        <v>10</v>
      </c>
      <c r="E3986" s="287">
        <v>190</v>
      </c>
      <c r="F3986" s="288" t="s">
        <v>4212</v>
      </c>
    </row>
    <row r="3987" spans="2:6">
      <c r="B3987" s="286">
        <v>42764.477256944003</v>
      </c>
      <c r="C3987" s="287">
        <v>50</v>
      </c>
      <c r="D3987" s="162">
        <f t="shared" si="62"/>
        <v>2.4799999999999969</v>
      </c>
      <c r="E3987" s="287">
        <v>47.52</v>
      </c>
      <c r="F3987" s="288" t="s">
        <v>4213</v>
      </c>
    </row>
    <row r="3988" spans="2:6">
      <c r="B3988" s="286">
        <v>42764.483263889</v>
      </c>
      <c r="C3988" s="287">
        <v>500</v>
      </c>
      <c r="D3988" s="162">
        <f t="shared" si="62"/>
        <v>25</v>
      </c>
      <c r="E3988" s="287">
        <v>475</v>
      </c>
      <c r="F3988" s="288" t="s">
        <v>2110</v>
      </c>
    </row>
    <row r="3989" spans="2:6">
      <c r="B3989" s="286">
        <v>42764.511909722001</v>
      </c>
      <c r="C3989" s="287">
        <v>200</v>
      </c>
      <c r="D3989" s="162">
        <f t="shared" si="62"/>
        <v>10</v>
      </c>
      <c r="E3989" s="287">
        <v>190</v>
      </c>
      <c r="F3989" s="288" t="s">
        <v>1737</v>
      </c>
    </row>
    <row r="3990" spans="2:6">
      <c r="B3990" s="286">
        <v>42764.527546295998</v>
      </c>
      <c r="C3990" s="287">
        <v>200</v>
      </c>
      <c r="D3990" s="162">
        <f t="shared" si="62"/>
        <v>10</v>
      </c>
      <c r="E3990" s="287">
        <v>190</v>
      </c>
      <c r="F3990" s="288" t="s">
        <v>3916</v>
      </c>
    </row>
    <row r="3991" spans="2:6">
      <c r="B3991" s="286">
        <v>42764.530046296</v>
      </c>
      <c r="C3991" s="287">
        <v>50</v>
      </c>
      <c r="D3991" s="162">
        <f t="shared" si="62"/>
        <v>2.5</v>
      </c>
      <c r="E3991" s="287">
        <v>47.5</v>
      </c>
      <c r="F3991" s="288" t="s">
        <v>4127</v>
      </c>
    </row>
    <row r="3992" spans="2:6">
      <c r="B3992" s="286">
        <v>42764.539629630002</v>
      </c>
      <c r="C3992" s="287">
        <v>50</v>
      </c>
      <c r="D3992" s="162">
        <f t="shared" si="62"/>
        <v>2.5</v>
      </c>
      <c r="E3992" s="287">
        <v>47.5</v>
      </c>
      <c r="F3992" s="288" t="s">
        <v>4127</v>
      </c>
    </row>
    <row r="3993" spans="2:6">
      <c r="B3993" s="286">
        <v>42764.540740741002</v>
      </c>
      <c r="C3993" s="287">
        <v>50</v>
      </c>
      <c r="D3993" s="162">
        <f t="shared" si="62"/>
        <v>2.5</v>
      </c>
      <c r="E3993" s="287">
        <v>47.5</v>
      </c>
      <c r="F3993" s="288" t="s">
        <v>4127</v>
      </c>
    </row>
    <row r="3994" spans="2:6">
      <c r="B3994" s="286">
        <v>42764.541458332998</v>
      </c>
      <c r="C3994" s="287">
        <v>50</v>
      </c>
      <c r="D3994" s="162">
        <f t="shared" si="62"/>
        <v>2.5</v>
      </c>
      <c r="E3994" s="287">
        <v>47.5</v>
      </c>
      <c r="F3994" s="288" t="s">
        <v>4127</v>
      </c>
    </row>
    <row r="3995" spans="2:6">
      <c r="B3995" s="286">
        <v>42764.542199074</v>
      </c>
      <c r="C3995" s="287">
        <v>50</v>
      </c>
      <c r="D3995" s="162">
        <f t="shared" si="62"/>
        <v>2.5</v>
      </c>
      <c r="E3995" s="287">
        <v>47.5</v>
      </c>
      <c r="F3995" s="288" t="s">
        <v>4127</v>
      </c>
    </row>
    <row r="3996" spans="2:6">
      <c r="B3996" s="286">
        <v>42764.553738426002</v>
      </c>
      <c r="C3996" s="287">
        <v>300</v>
      </c>
      <c r="D3996" s="162">
        <f t="shared" si="62"/>
        <v>15</v>
      </c>
      <c r="E3996" s="287">
        <v>285</v>
      </c>
      <c r="F3996" s="288" t="s">
        <v>4214</v>
      </c>
    </row>
    <row r="3997" spans="2:6">
      <c r="B3997" s="286">
        <v>42764.588564815</v>
      </c>
      <c r="C3997" s="287">
        <v>140</v>
      </c>
      <c r="D3997" s="162">
        <f t="shared" si="62"/>
        <v>7</v>
      </c>
      <c r="E3997" s="287">
        <v>133</v>
      </c>
      <c r="F3997" s="288" t="s">
        <v>4129</v>
      </c>
    </row>
    <row r="3998" spans="2:6">
      <c r="B3998" s="286">
        <v>42764.601307869998</v>
      </c>
      <c r="C3998" s="287">
        <v>50</v>
      </c>
      <c r="D3998" s="162">
        <f t="shared" si="62"/>
        <v>2.5</v>
      </c>
      <c r="E3998" s="287">
        <v>47.5</v>
      </c>
      <c r="F3998" s="288" t="s">
        <v>4215</v>
      </c>
    </row>
    <row r="3999" spans="2:6">
      <c r="B3999" s="286">
        <v>42764.696840277997</v>
      </c>
      <c r="C3999" s="287">
        <v>100</v>
      </c>
      <c r="D3999" s="162">
        <f t="shared" si="62"/>
        <v>7</v>
      </c>
      <c r="E3999" s="287">
        <v>93</v>
      </c>
      <c r="F3999" s="288" t="s">
        <v>2094</v>
      </c>
    </row>
    <row r="4000" spans="2:6">
      <c r="B4000" s="286">
        <v>42764.729953704002</v>
      </c>
      <c r="C4000" s="287">
        <v>100</v>
      </c>
      <c r="D4000" s="162">
        <f t="shared" si="62"/>
        <v>4.9500000000000028</v>
      </c>
      <c r="E4000" s="287">
        <v>95.05</v>
      </c>
      <c r="F4000" s="288" t="s">
        <v>3575</v>
      </c>
    </row>
    <row r="4001" spans="2:6">
      <c r="B4001" s="286">
        <v>42764.749953703998</v>
      </c>
      <c r="C4001" s="287">
        <v>150</v>
      </c>
      <c r="D4001" s="162">
        <f t="shared" si="62"/>
        <v>7.5</v>
      </c>
      <c r="E4001" s="287">
        <v>142.5</v>
      </c>
      <c r="F4001" s="288" t="s">
        <v>1680</v>
      </c>
    </row>
    <row r="4002" spans="2:6">
      <c r="B4002" s="286">
        <v>42764.765196758999</v>
      </c>
      <c r="C4002" s="287">
        <v>50</v>
      </c>
      <c r="D4002" s="162">
        <f t="shared" si="62"/>
        <v>2.4799999999999969</v>
      </c>
      <c r="E4002" s="287">
        <v>47.52</v>
      </c>
      <c r="F4002" s="288" t="s">
        <v>3574</v>
      </c>
    </row>
    <row r="4003" spans="2:6">
      <c r="B4003" s="286">
        <v>42764.791701388996</v>
      </c>
      <c r="C4003" s="287">
        <v>100</v>
      </c>
      <c r="D4003" s="162">
        <f t="shared" si="62"/>
        <v>5</v>
      </c>
      <c r="E4003" s="287">
        <v>95</v>
      </c>
      <c r="F4003" s="288" t="s">
        <v>4216</v>
      </c>
    </row>
    <row r="4004" spans="2:6">
      <c r="B4004" s="286">
        <v>42764.796550926003</v>
      </c>
      <c r="C4004" s="287">
        <v>400</v>
      </c>
      <c r="D4004" s="162">
        <f t="shared" si="62"/>
        <v>20</v>
      </c>
      <c r="E4004" s="287">
        <v>380</v>
      </c>
      <c r="F4004" s="288" t="s">
        <v>1998</v>
      </c>
    </row>
    <row r="4005" spans="2:6">
      <c r="B4005" s="286">
        <v>42764.796944444002</v>
      </c>
      <c r="C4005" s="287">
        <v>20</v>
      </c>
      <c r="D4005" s="162">
        <f t="shared" si="62"/>
        <v>0.98999999999999844</v>
      </c>
      <c r="E4005" s="287">
        <v>19.010000000000002</v>
      </c>
      <c r="F4005" s="288" t="s">
        <v>4217</v>
      </c>
    </row>
    <row r="4006" spans="2:6">
      <c r="B4006" s="286">
        <v>42764.848807870003</v>
      </c>
      <c r="C4006" s="287">
        <v>50</v>
      </c>
      <c r="D4006" s="162">
        <f t="shared" si="62"/>
        <v>2.4799999999999969</v>
      </c>
      <c r="E4006" s="287">
        <v>47.52</v>
      </c>
      <c r="F4006" s="288" t="s">
        <v>4218</v>
      </c>
    </row>
    <row r="4007" spans="2:6">
      <c r="B4007" s="286">
        <v>42764.864155092997</v>
      </c>
      <c r="C4007" s="287">
        <v>50</v>
      </c>
      <c r="D4007" s="162">
        <f t="shared" si="62"/>
        <v>2.4799999999999969</v>
      </c>
      <c r="E4007" s="287">
        <v>47.52</v>
      </c>
      <c r="F4007" s="288" t="s">
        <v>4219</v>
      </c>
    </row>
    <row r="4008" spans="2:6">
      <c r="B4008" s="286">
        <v>42764.875034721998</v>
      </c>
      <c r="C4008" s="287">
        <v>50</v>
      </c>
      <c r="D4008" s="162">
        <f t="shared" si="62"/>
        <v>2.4799999999999969</v>
      </c>
      <c r="E4008" s="287">
        <v>47.52</v>
      </c>
      <c r="F4008" s="288" t="s">
        <v>2098</v>
      </c>
    </row>
    <row r="4009" spans="2:6">
      <c r="B4009" s="286">
        <v>42764.885648148003</v>
      </c>
      <c r="C4009" s="287">
        <v>50</v>
      </c>
      <c r="D4009" s="162">
        <f t="shared" si="62"/>
        <v>2.5</v>
      </c>
      <c r="E4009" s="287">
        <v>47.5</v>
      </c>
      <c r="F4009" s="288" t="s">
        <v>4220</v>
      </c>
    </row>
    <row r="4010" spans="2:6">
      <c r="B4010" s="286">
        <v>42764.913923610999</v>
      </c>
      <c r="C4010" s="287">
        <v>50</v>
      </c>
      <c r="D4010" s="162">
        <f t="shared" si="62"/>
        <v>2.5</v>
      </c>
      <c r="E4010" s="287">
        <v>47.5</v>
      </c>
      <c r="F4010" s="288" t="s">
        <v>1402</v>
      </c>
    </row>
    <row r="4011" spans="2:6">
      <c r="B4011" s="286">
        <v>42764.938148148001</v>
      </c>
      <c r="C4011" s="287">
        <v>200</v>
      </c>
      <c r="D4011" s="162">
        <f t="shared" si="62"/>
        <v>9.9000000000000057</v>
      </c>
      <c r="E4011" s="287">
        <v>190.1</v>
      </c>
      <c r="F4011" s="288" t="s">
        <v>3458</v>
      </c>
    </row>
    <row r="4012" spans="2:6">
      <c r="B4012" s="286">
        <v>42764.997141204003</v>
      </c>
      <c r="C4012" s="287">
        <v>100</v>
      </c>
      <c r="D4012" s="162">
        <f t="shared" si="62"/>
        <v>4.9500000000000028</v>
      </c>
      <c r="E4012" s="287">
        <v>95.05</v>
      </c>
      <c r="F4012" s="288" t="s">
        <v>1663</v>
      </c>
    </row>
    <row r="4013" spans="2:6">
      <c r="B4013" s="286">
        <v>42765.005937499998</v>
      </c>
      <c r="C4013" s="287">
        <v>50</v>
      </c>
      <c r="D4013" s="162">
        <f t="shared" si="62"/>
        <v>3.5</v>
      </c>
      <c r="E4013" s="287">
        <v>46.5</v>
      </c>
      <c r="F4013" s="288" t="s">
        <v>4221</v>
      </c>
    </row>
    <row r="4014" spans="2:6">
      <c r="B4014" s="286">
        <v>42765.025115741002</v>
      </c>
      <c r="C4014" s="287">
        <v>100</v>
      </c>
      <c r="D4014" s="162">
        <f t="shared" si="62"/>
        <v>7</v>
      </c>
      <c r="E4014" s="287">
        <v>93</v>
      </c>
      <c r="F4014" s="288" t="s">
        <v>4222</v>
      </c>
    </row>
    <row r="4015" spans="2:6">
      <c r="B4015" s="286">
        <v>42765.211064814997</v>
      </c>
      <c r="C4015" s="287">
        <v>40</v>
      </c>
      <c r="D4015" s="162">
        <f t="shared" si="62"/>
        <v>1.9799999999999969</v>
      </c>
      <c r="E4015" s="287">
        <v>38.020000000000003</v>
      </c>
      <c r="F4015" s="288" t="s">
        <v>3582</v>
      </c>
    </row>
    <row r="4016" spans="2:6">
      <c r="B4016" s="286">
        <v>42765.227546296002</v>
      </c>
      <c r="C4016" s="287">
        <v>50</v>
      </c>
      <c r="D4016" s="162">
        <f t="shared" si="62"/>
        <v>2.4799999999999969</v>
      </c>
      <c r="E4016" s="287">
        <v>47.52</v>
      </c>
      <c r="F4016" s="288" t="s">
        <v>3699</v>
      </c>
    </row>
    <row r="4017" spans="2:6">
      <c r="B4017" s="286">
        <v>42765.229259259002</v>
      </c>
      <c r="C4017" s="287">
        <v>50</v>
      </c>
      <c r="D4017" s="162">
        <f t="shared" si="62"/>
        <v>2.4799999999999969</v>
      </c>
      <c r="E4017" s="287">
        <v>47.52</v>
      </c>
      <c r="F4017" s="288" t="s">
        <v>3699</v>
      </c>
    </row>
    <row r="4018" spans="2:6">
      <c r="B4018" s="286">
        <v>42765.267592593002</v>
      </c>
      <c r="C4018" s="287">
        <v>200</v>
      </c>
      <c r="D4018" s="162">
        <f t="shared" si="62"/>
        <v>10</v>
      </c>
      <c r="E4018" s="287">
        <v>190</v>
      </c>
      <c r="F4018" s="288" t="s">
        <v>4223</v>
      </c>
    </row>
    <row r="4019" spans="2:6">
      <c r="B4019" s="286">
        <v>42765.307372684998</v>
      </c>
      <c r="C4019" s="287">
        <v>50</v>
      </c>
      <c r="D4019" s="162">
        <f t="shared" si="62"/>
        <v>2.4799999999999969</v>
      </c>
      <c r="E4019" s="287">
        <v>47.52</v>
      </c>
      <c r="F4019" s="288" t="s">
        <v>1796</v>
      </c>
    </row>
    <row r="4020" spans="2:6">
      <c r="B4020" s="286">
        <v>42765.335509258999</v>
      </c>
      <c r="C4020" s="287">
        <v>10</v>
      </c>
      <c r="D4020" s="162">
        <f t="shared" si="62"/>
        <v>0.69999999999999929</v>
      </c>
      <c r="E4020" s="287">
        <v>9.3000000000000007</v>
      </c>
      <c r="F4020" s="288" t="s">
        <v>4155</v>
      </c>
    </row>
    <row r="4021" spans="2:6">
      <c r="B4021" s="286">
        <v>42765.360983796003</v>
      </c>
      <c r="C4021" s="287">
        <v>200</v>
      </c>
      <c r="D4021" s="162">
        <f t="shared" si="62"/>
        <v>10</v>
      </c>
      <c r="E4021" s="287">
        <v>190</v>
      </c>
      <c r="F4021" s="288" t="s">
        <v>4224</v>
      </c>
    </row>
    <row r="4022" spans="2:6">
      <c r="B4022" s="286">
        <v>42765.382581019003</v>
      </c>
      <c r="C4022" s="287">
        <v>50</v>
      </c>
      <c r="D4022" s="162">
        <f t="shared" si="62"/>
        <v>2.5</v>
      </c>
      <c r="E4022" s="287">
        <v>47.5</v>
      </c>
      <c r="F4022" s="288" t="s">
        <v>4127</v>
      </c>
    </row>
    <row r="4023" spans="2:6">
      <c r="B4023" s="286">
        <v>42765.383888889002</v>
      </c>
      <c r="C4023" s="287">
        <v>50</v>
      </c>
      <c r="D4023" s="162">
        <f t="shared" si="62"/>
        <v>2.5</v>
      </c>
      <c r="E4023" s="287">
        <v>47.5</v>
      </c>
      <c r="F4023" s="288" t="s">
        <v>4127</v>
      </c>
    </row>
    <row r="4024" spans="2:6">
      <c r="B4024" s="286">
        <v>42765.384606480999</v>
      </c>
      <c r="C4024" s="287">
        <v>50</v>
      </c>
      <c r="D4024" s="162">
        <f t="shared" si="62"/>
        <v>2.5</v>
      </c>
      <c r="E4024" s="287">
        <v>47.5</v>
      </c>
      <c r="F4024" s="288" t="s">
        <v>4127</v>
      </c>
    </row>
    <row r="4025" spans="2:6">
      <c r="B4025" s="286">
        <v>42765.385300925998</v>
      </c>
      <c r="C4025" s="287">
        <v>50</v>
      </c>
      <c r="D4025" s="162">
        <f t="shared" si="62"/>
        <v>2.5</v>
      </c>
      <c r="E4025" s="287">
        <v>47.5</v>
      </c>
      <c r="F4025" s="288" t="s">
        <v>4127</v>
      </c>
    </row>
    <row r="4026" spans="2:6">
      <c r="B4026" s="286">
        <v>42765.385810184998</v>
      </c>
      <c r="C4026" s="287">
        <v>50</v>
      </c>
      <c r="D4026" s="162">
        <f t="shared" si="62"/>
        <v>2.5</v>
      </c>
      <c r="E4026" s="287">
        <v>47.5</v>
      </c>
      <c r="F4026" s="288" t="s">
        <v>4127</v>
      </c>
    </row>
    <row r="4027" spans="2:6">
      <c r="B4027" s="286">
        <v>42765.420532406999</v>
      </c>
      <c r="C4027" s="287">
        <v>40</v>
      </c>
      <c r="D4027" s="162">
        <f t="shared" si="62"/>
        <v>1.9799999999999969</v>
      </c>
      <c r="E4027" s="287">
        <v>38.020000000000003</v>
      </c>
      <c r="F4027" s="288" t="s">
        <v>2001</v>
      </c>
    </row>
    <row r="4028" spans="2:6">
      <c r="B4028" s="286">
        <v>42765.427361110997</v>
      </c>
      <c r="C4028" s="287">
        <v>1500</v>
      </c>
      <c r="D4028" s="162">
        <f t="shared" si="62"/>
        <v>75</v>
      </c>
      <c r="E4028" s="287">
        <v>1425</v>
      </c>
      <c r="F4028" s="288" t="s">
        <v>2114</v>
      </c>
    </row>
    <row r="4029" spans="2:6">
      <c r="B4029" s="286">
        <v>42765.429293980997</v>
      </c>
      <c r="C4029" s="287">
        <v>200</v>
      </c>
      <c r="D4029" s="162">
        <f t="shared" si="62"/>
        <v>10</v>
      </c>
      <c r="E4029" s="287">
        <v>190</v>
      </c>
      <c r="F4029" s="288" t="s">
        <v>1723</v>
      </c>
    </row>
    <row r="4030" spans="2:6">
      <c r="B4030" s="286">
        <v>42765.443310185001</v>
      </c>
      <c r="C4030" s="287">
        <v>50</v>
      </c>
      <c r="D4030" s="162">
        <f t="shared" si="62"/>
        <v>2.5</v>
      </c>
      <c r="E4030" s="287">
        <v>47.5</v>
      </c>
      <c r="F4030" s="288" t="s">
        <v>4225</v>
      </c>
    </row>
    <row r="4031" spans="2:6">
      <c r="B4031" s="286">
        <v>42765.444131944001</v>
      </c>
      <c r="C4031" s="287">
        <v>50</v>
      </c>
      <c r="D4031" s="162">
        <f t="shared" si="62"/>
        <v>2.5</v>
      </c>
      <c r="E4031" s="287">
        <v>47.5</v>
      </c>
      <c r="F4031" s="288" t="s">
        <v>4226</v>
      </c>
    </row>
    <row r="4032" spans="2:6">
      <c r="B4032" s="286">
        <v>42765.444270833003</v>
      </c>
      <c r="C4032" s="287">
        <v>50</v>
      </c>
      <c r="D4032" s="162">
        <f t="shared" si="62"/>
        <v>2.5</v>
      </c>
      <c r="E4032" s="287">
        <v>47.5</v>
      </c>
      <c r="F4032" s="288" t="s">
        <v>4227</v>
      </c>
    </row>
    <row r="4033" spans="2:6">
      <c r="B4033" s="286">
        <v>42765.445833332997</v>
      </c>
      <c r="C4033" s="287">
        <v>50</v>
      </c>
      <c r="D4033" s="162">
        <f t="shared" si="62"/>
        <v>2.4799999999999969</v>
      </c>
      <c r="E4033" s="287">
        <v>47.52</v>
      </c>
      <c r="F4033" s="288" t="s">
        <v>3928</v>
      </c>
    </row>
    <row r="4034" spans="2:6">
      <c r="B4034" s="286">
        <v>42765.458564815002</v>
      </c>
      <c r="C4034" s="287">
        <v>500</v>
      </c>
      <c r="D4034" s="162">
        <f t="shared" si="62"/>
        <v>25</v>
      </c>
      <c r="E4034" s="287">
        <v>475</v>
      </c>
      <c r="F4034" s="288" t="s">
        <v>4228</v>
      </c>
    </row>
    <row r="4035" spans="2:6">
      <c r="B4035" s="286">
        <v>42765.458564815002</v>
      </c>
      <c r="C4035" s="287">
        <v>100</v>
      </c>
      <c r="D4035" s="162">
        <f t="shared" si="62"/>
        <v>5</v>
      </c>
      <c r="E4035" s="287">
        <v>95</v>
      </c>
      <c r="F4035" s="288" t="s">
        <v>4229</v>
      </c>
    </row>
    <row r="4036" spans="2:6">
      <c r="B4036" s="286">
        <v>42765.458564815002</v>
      </c>
      <c r="C4036" s="287">
        <v>200</v>
      </c>
      <c r="D4036" s="162">
        <f t="shared" si="62"/>
        <v>10</v>
      </c>
      <c r="E4036" s="287">
        <v>190</v>
      </c>
      <c r="F4036" s="288" t="s">
        <v>1639</v>
      </c>
    </row>
    <row r="4037" spans="2:6">
      <c r="B4037" s="286">
        <v>42765.458599537</v>
      </c>
      <c r="C4037" s="287">
        <v>100</v>
      </c>
      <c r="D4037" s="162">
        <f t="shared" si="62"/>
        <v>5</v>
      </c>
      <c r="E4037" s="287">
        <v>95</v>
      </c>
      <c r="F4037" s="288" t="s">
        <v>1377</v>
      </c>
    </row>
    <row r="4038" spans="2:6">
      <c r="B4038" s="286">
        <v>42765.458611110997</v>
      </c>
      <c r="C4038" s="287">
        <v>50</v>
      </c>
      <c r="D4038" s="162">
        <f t="shared" ref="D4038:D4101" si="63">SUM(C4038-E4038)</f>
        <v>2.4799999999999969</v>
      </c>
      <c r="E4038" s="287">
        <v>47.52</v>
      </c>
      <c r="F4038" s="288" t="s">
        <v>2195</v>
      </c>
    </row>
    <row r="4039" spans="2:6">
      <c r="B4039" s="286">
        <v>42765.458622685001</v>
      </c>
      <c r="C4039" s="287">
        <v>50</v>
      </c>
      <c r="D4039" s="162">
        <f t="shared" si="63"/>
        <v>2.4799999999999969</v>
      </c>
      <c r="E4039" s="287">
        <v>47.52</v>
      </c>
      <c r="F4039" s="288" t="s">
        <v>1528</v>
      </c>
    </row>
    <row r="4040" spans="2:6">
      <c r="B4040" s="286">
        <v>42765.458634258997</v>
      </c>
      <c r="C4040" s="287">
        <v>50</v>
      </c>
      <c r="D4040" s="162">
        <f t="shared" si="63"/>
        <v>2.5</v>
      </c>
      <c r="E4040" s="287">
        <v>47.5</v>
      </c>
      <c r="F4040" s="288" t="s">
        <v>4230</v>
      </c>
    </row>
    <row r="4041" spans="2:6">
      <c r="B4041" s="286">
        <v>42765.458634258997</v>
      </c>
      <c r="C4041" s="287">
        <v>100</v>
      </c>
      <c r="D4041" s="162">
        <f t="shared" si="63"/>
        <v>5</v>
      </c>
      <c r="E4041" s="287">
        <v>95</v>
      </c>
      <c r="F4041" s="288" t="s">
        <v>1965</v>
      </c>
    </row>
    <row r="4042" spans="2:6">
      <c r="B4042" s="286">
        <v>42765.466701388999</v>
      </c>
      <c r="C4042" s="287">
        <v>100</v>
      </c>
      <c r="D4042" s="162">
        <f t="shared" si="63"/>
        <v>5</v>
      </c>
      <c r="E4042" s="287">
        <v>95</v>
      </c>
      <c r="F4042" s="288" t="s">
        <v>1686</v>
      </c>
    </row>
    <row r="4043" spans="2:6">
      <c r="B4043" s="286">
        <v>42765.472534722001</v>
      </c>
      <c r="C4043" s="287">
        <v>50</v>
      </c>
      <c r="D4043" s="162">
        <f t="shared" si="63"/>
        <v>2.5</v>
      </c>
      <c r="E4043" s="287">
        <v>47.5</v>
      </c>
      <c r="F4043" s="288" t="s">
        <v>4231</v>
      </c>
    </row>
    <row r="4044" spans="2:6">
      <c r="B4044" s="286">
        <v>42765.479386573999</v>
      </c>
      <c r="C4044" s="287">
        <v>100</v>
      </c>
      <c r="D4044" s="162">
        <f t="shared" si="63"/>
        <v>5</v>
      </c>
      <c r="E4044" s="287">
        <v>95</v>
      </c>
      <c r="F4044" s="288" t="s">
        <v>4232</v>
      </c>
    </row>
    <row r="4045" spans="2:6">
      <c r="B4045" s="286">
        <v>42765.481550926001</v>
      </c>
      <c r="C4045" s="287">
        <v>1500</v>
      </c>
      <c r="D4045" s="162">
        <f t="shared" si="63"/>
        <v>75</v>
      </c>
      <c r="E4045" s="287">
        <v>1425</v>
      </c>
      <c r="F4045" s="288" t="s">
        <v>3497</v>
      </c>
    </row>
    <row r="4046" spans="2:6">
      <c r="B4046" s="286">
        <v>42765.494456018998</v>
      </c>
      <c r="C4046" s="287">
        <v>100</v>
      </c>
      <c r="D4046" s="162">
        <f t="shared" si="63"/>
        <v>5</v>
      </c>
      <c r="E4046" s="287">
        <v>95</v>
      </c>
      <c r="F4046" s="288" t="s">
        <v>4233</v>
      </c>
    </row>
    <row r="4047" spans="2:6">
      <c r="B4047" s="286">
        <v>42765.508761573998</v>
      </c>
      <c r="C4047" s="287">
        <v>50</v>
      </c>
      <c r="D4047" s="162">
        <f t="shared" si="63"/>
        <v>2.5</v>
      </c>
      <c r="E4047" s="287">
        <v>47.5</v>
      </c>
      <c r="F4047" s="288" t="s">
        <v>2253</v>
      </c>
    </row>
    <row r="4048" spans="2:6">
      <c r="B4048" s="286">
        <v>42765.520590278</v>
      </c>
      <c r="C4048" s="287">
        <v>500</v>
      </c>
      <c r="D4048" s="162">
        <f t="shared" si="63"/>
        <v>24.75</v>
      </c>
      <c r="E4048" s="287">
        <v>475.25</v>
      </c>
      <c r="F4048" s="288" t="s">
        <v>1975</v>
      </c>
    </row>
    <row r="4049" spans="2:6">
      <c r="B4049" s="286">
        <v>42765.529907406999</v>
      </c>
      <c r="C4049" s="287">
        <v>1000</v>
      </c>
      <c r="D4049" s="162">
        <f t="shared" si="63"/>
        <v>50</v>
      </c>
      <c r="E4049" s="287">
        <v>950</v>
      </c>
      <c r="F4049" s="288" t="s">
        <v>4234</v>
      </c>
    </row>
    <row r="4050" spans="2:6">
      <c r="B4050" s="286">
        <v>42765.542372684999</v>
      </c>
      <c r="C4050" s="287">
        <v>500</v>
      </c>
      <c r="D4050" s="162">
        <f t="shared" si="63"/>
        <v>25</v>
      </c>
      <c r="E4050" s="287">
        <v>475</v>
      </c>
      <c r="F4050" s="288" t="s">
        <v>2133</v>
      </c>
    </row>
    <row r="4051" spans="2:6">
      <c r="B4051" s="286">
        <v>42765.556481480999</v>
      </c>
      <c r="C4051" s="287">
        <v>100</v>
      </c>
      <c r="D4051" s="162">
        <f t="shared" si="63"/>
        <v>7</v>
      </c>
      <c r="E4051" s="287">
        <v>93</v>
      </c>
      <c r="F4051" s="288" t="s">
        <v>3599</v>
      </c>
    </row>
    <row r="4052" spans="2:6">
      <c r="B4052" s="286">
        <v>42765.562164351999</v>
      </c>
      <c r="C4052" s="287">
        <v>50</v>
      </c>
      <c r="D4052" s="162">
        <f t="shared" si="63"/>
        <v>2.5</v>
      </c>
      <c r="E4052" s="287">
        <v>47.5</v>
      </c>
      <c r="F4052" s="288" t="s">
        <v>4235</v>
      </c>
    </row>
    <row r="4053" spans="2:6">
      <c r="B4053" s="286">
        <v>42765.570601852</v>
      </c>
      <c r="C4053" s="287">
        <v>50</v>
      </c>
      <c r="D4053" s="162">
        <f t="shared" si="63"/>
        <v>2.5</v>
      </c>
      <c r="E4053" s="287">
        <v>47.5</v>
      </c>
      <c r="F4053" s="288" t="s">
        <v>4236</v>
      </c>
    </row>
    <row r="4054" spans="2:6">
      <c r="B4054" s="286">
        <v>42765.579548611</v>
      </c>
      <c r="C4054" s="287">
        <v>50</v>
      </c>
      <c r="D4054" s="162">
        <f t="shared" si="63"/>
        <v>2.5</v>
      </c>
      <c r="E4054" s="287">
        <v>47.5</v>
      </c>
      <c r="F4054" s="288" t="s">
        <v>4237</v>
      </c>
    </row>
    <row r="4055" spans="2:6">
      <c r="B4055" s="286">
        <v>42765.580231480999</v>
      </c>
      <c r="C4055" s="287">
        <v>50</v>
      </c>
      <c r="D4055" s="162">
        <f t="shared" si="63"/>
        <v>2.5</v>
      </c>
      <c r="E4055" s="287">
        <v>47.5</v>
      </c>
      <c r="F4055" s="288" t="s">
        <v>3070</v>
      </c>
    </row>
    <row r="4056" spans="2:6">
      <c r="B4056" s="286">
        <v>42765.581886574</v>
      </c>
      <c r="C4056" s="287">
        <v>50</v>
      </c>
      <c r="D4056" s="162">
        <f t="shared" si="63"/>
        <v>2.5</v>
      </c>
      <c r="E4056" s="287">
        <v>47.5</v>
      </c>
      <c r="F4056" s="288" t="s">
        <v>4238</v>
      </c>
    </row>
    <row r="4057" spans="2:6">
      <c r="B4057" s="286">
        <v>42765.591944444001</v>
      </c>
      <c r="C4057" s="287">
        <v>40</v>
      </c>
      <c r="D4057" s="162">
        <f t="shared" si="63"/>
        <v>2</v>
      </c>
      <c r="E4057" s="287">
        <v>38</v>
      </c>
      <c r="F4057" s="288" t="s">
        <v>4239</v>
      </c>
    </row>
    <row r="4058" spans="2:6">
      <c r="B4058" s="286">
        <v>42765.593842593</v>
      </c>
      <c r="C4058" s="287">
        <v>50</v>
      </c>
      <c r="D4058" s="162">
        <f t="shared" si="63"/>
        <v>2.4799999999999969</v>
      </c>
      <c r="E4058" s="287">
        <v>47.52</v>
      </c>
      <c r="F4058" s="288" t="s">
        <v>2979</v>
      </c>
    </row>
    <row r="4059" spans="2:6">
      <c r="B4059" s="286">
        <v>42765.596493056</v>
      </c>
      <c r="C4059" s="287">
        <v>30</v>
      </c>
      <c r="D4059" s="162">
        <f t="shared" si="63"/>
        <v>1.4899999999999984</v>
      </c>
      <c r="E4059" s="287">
        <v>28.51</v>
      </c>
      <c r="F4059" s="288" t="s">
        <v>1446</v>
      </c>
    </row>
    <row r="4060" spans="2:6">
      <c r="B4060" s="286">
        <v>42765.601076389001</v>
      </c>
      <c r="C4060" s="287">
        <v>50</v>
      </c>
      <c r="D4060" s="162">
        <f t="shared" si="63"/>
        <v>2.5</v>
      </c>
      <c r="E4060" s="287">
        <v>47.5</v>
      </c>
      <c r="F4060" s="288" t="s">
        <v>4240</v>
      </c>
    </row>
    <row r="4061" spans="2:6">
      <c r="B4061" s="286">
        <v>42765.608576389001</v>
      </c>
      <c r="C4061" s="287">
        <v>1000</v>
      </c>
      <c r="D4061" s="162">
        <f t="shared" si="63"/>
        <v>50</v>
      </c>
      <c r="E4061" s="287">
        <v>950</v>
      </c>
      <c r="F4061" s="288" t="s">
        <v>4241</v>
      </c>
    </row>
    <row r="4062" spans="2:6">
      <c r="B4062" s="286">
        <v>42765.620243056001</v>
      </c>
      <c r="C4062" s="287">
        <v>300</v>
      </c>
      <c r="D4062" s="162">
        <f t="shared" si="63"/>
        <v>15</v>
      </c>
      <c r="E4062" s="287">
        <v>285</v>
      </c>
      <c r="F4062" s="288" t="s">
        <v>4242</v>
      </c>
    </row>
    <row r="4063" spans="2:6">
      <c r="B4063" s="286">
        <v>42765.704710648002</v>
      </c>
      <c r="C4063" s="287">
        <v>100</v>
      </c>
      <c r="D4063" s="162">
        <f t="shared" si="63"/>
        <v>5</v>
      </c>
      <c r="E4063" s="287">
        <v>95</v>
      </c>
      <c r="F4063" s="288" t="s">
        <v>3464</v>
      </c>
    </row>
    <row r="4064" spans="2:6">
      <c r="B4064" s="286">
        <v>42765.715312499997</v>
      </c>
      <c r="C4064" s="287">
        <v>50</v>
      </c>
      <c r="D4064" s="162">
        <f t="shared" si="63"/>
        <v>2.5</v>
      </c>
      <c r="E4064" s="287">
        <v>47.5</v>
      </c>
      <c r="F4064" s="288" t="s">
        <v>4149</v>
      </c>
    </row>
    <row r="4065" spans="2:6">
      <c r="B4065" s="286">
        <v>42765.734120369998</v>
      </c>
      <c r="C4065" s="287">
        <v>50</v>
      </c>
      <c r="D4065" s="162">
        <f t="shared" si="63"/>
        <v>2.5</v>
      </c>
      <c r="E4065" s="287">
        <v>47.5</v>
      </c>
      <c r="F4065" s="288" t="s">
        <v>4243</v>
      </c>
    </row>
    <row r="4066" spans="2:6">
      <c r="B4066" s="286">
        <v>42765.741388889001</v>
      </c>
      <c r="C4066" s="287">
        <v>100</v>
      </c>
      <c r="D4066" s="162">
        <f t="shared" si="63"/>
        <v>4.9500000000000028</v>
      </c>
      <c r="E4066" s="287">
        <v>95.05</v>
      </c>
      <c r="F4066" s="288" t="s">
        <v>1876</v>
      </c>
    </row>
    <row r="4067" spans="2:6">
      <c r="B4067" s="286">
        <v>42765.741631944002</v>
      </c>
      <c r="C4067" s="287">
        <v>50</v>
      </c>
      <c r="D4067" s="162">
        <f t="shared" si="63"/>
        <v>2.5</v>
      </c>
      <c r="E4067" s="287">
        <v>47.5</v>
      </c>
      <c r="F4067" s="288" t="s">
        <v>4149</v>
      </c>
    </row>
    <row r="4068" spans="2:6">
      <c r="B4068" s="286">
        <v>42765.759976852001</v>
      </c>
      <c r="C4068" s="287">
        <v>50</v>
      </c>
      <c r="D4068" s="162">
        <f t="shared" si="63"/>
        <v>2.5</v>
      </c>
      <c r="E4068" s="287">
        <v>47.5</v>
      </c>
      <c r="F4068" s="288" t="s">
        <v>4149</v>
      </c>
    </row>
    <row r="4069" spans="2:6">
      <c r="B4069" s="286">
        <v>42765.766331018996</v>
      </c>
      <c r="C4069" s="287">
        <v>300</v>
      </c>
      <c r="D4069" s="162">
        <f t="shared" si="63"/>
        <v>15</v>
      </c>
      <c r="E4069" s="287">
        <v>285</v>
      </c>
      <c r="F4069" s="288" t="s">
        <v>4244</v>
      </c>
    </row>
    <row r="4070" spans="2:6">
      <c r="B4070" s="286">
        <v>42765.774652777996</v>
      </c>
      <c r="C4070" s="287">
        <v>50</v>
      </c>
      <c r="D4070" s="162">
        <f t="shared" si="63"/>
        <v>2.5</v>
      </c>
      <c r="E4070" s="287">
        <v>47.5</v>
      </c>
      <c r="F4070" s="288" t="s">
        <v>4149</v>
      </c>
    </row>
    <row r="4071" spans="2:6">
      <c r="B4071" s="286">
        <v>42765.788819444002</v>
      </c>
      <c r="C4071" s="287">
        <v>150</v>
      </c>
      <c r="D4071" s="162">
        <f t="shared" si="63"/>
        <v>10.5</v>
      </c>
      <c r="E4071" s="287">
        <v>139.5</v>
      </c>
      <c r="F4071" s="288" t="s">
        <v>4245</v>
      </c>
    </row>
    <row r="4072" spans="2:6">
      <c r="B4072" s="286">
        <v>42765.791724536997</v>
      </c>
      <c r="C4072" s="287">
        <v>50</v>
      </c>
      <c r="D4072" s="162">
        <f t="shared" si="63"/>
        <v>2.5</v>
      </c>
      <c r="E4072" s="287">
        <v>47.5</v>
      </c>
      <c r="F4072" s="288" t="s">
        <v>2744</v>
      </c>
    </row>
    <row r="4073" spans="2:6">
      <c r="B4073" s="286">
        <v>42765.822199073998</v>
      </c>
      <c r="C4073" s="287">
        <v>550</v>
      </c>
      <c r="D4073" s="162">
        <f t="shared" si="63"/>
        <v>27.5</v>
      </c>
      <c r="E4073" s="287">
        <v>522.5</v>
      </c>
      <c r="F4073" s="288" t="s">
        <v>4246</v>
      </c>
    </row>
    <row r="4074" spans="2:6">
      <c r="B4074" s="286">
        <v>42765.843182869998</v>
      </c>
      <c r="C4074" s="287">
        <v>100</v>
      </c>
      <c r="D4074" s="162">
        <f t="shared" si="63"/>
        <v>4.9500000000000028</v>
      </c>
      <c r="E4074" s="287">
        <v>95.05</v>
      </c>
      <c r="F4074" s="288" t="s">
        <v>2360</v>
      </c>
    </row>
    <row r="4075" spans="2:6">
      <c r="B4075" s="286">
        <v>42765.847303240997</v>
      </c>
      <c r="C4075" s="287">
        <v>50</v>
      </c>
      <c r="D4075" s="162">
        <f t="shared" si="63"/>
        <v>2.5</v>
      </c>
      <c r="E4075" s="287">
        <v>47.5</v>
      </c>
      <c r="F4075" s="288" t="s">
        <v>4247</v>
      </c>
    </row>
    <row r="4076" spans="2:6">
      <c r="B4076" s="286">
        <v>42765.895868056003</v>
      </c>
      <c r="C4076" s="287">
        <v>130</v>
      </c>
      <c r="D4076" s="162">
        <f t="shared" si="63"/>
        <v>6.4399999999999977</v>
      </c>
      <c r="E4076" s="287">
        <v>123.56</v>
      </c>
      <c r="F4076" s="288" t="s">
        <v>4248</v>
      </c>
    </row>
    <row r="4077" spans="2:6">
      <c r="B4077" s="286">
        <v>42765.907280093001</v>
      </c>
      <c r="C4077" s="287">
        <v>100</v>
      </c>
      <c r="D4077" s="162">
        <f t="shared" si="63"/>
        <v>4.9500000000000028</v>
      </c>
      <c r="E4077" s="287">
        <v>95.05</v>
      </c>
      <c r="F4077" s="288" t="s">
        <v>2721</v>
      </c>
    </row>
    <row r="4078" spans="2:6">
      <c r="B4078" s="286">
        <v>42765.918240740997</v>
      </c>
      <c r="C4078" s="287">
        <v>50</v>
      </c>
      <c r="D4078" s="162">
        <f t="shared" si="63"/>
        <v>2.5</v>
      </c>
      <c r="E4078" s="287">
        <v>47.5</v>
      </c>
      <c r="F4078" s="288" t="s">
        <v>3963</v>
      </c>
    </row>
    <row r="4079" spans="2:6">
      <c r="B4079" s="286">
        <v>42765.919618056003</v>
      </c>
      <c r="C4079" s="287">
        <v>50</v>
      </c>
      <c r="D4079" s="162">
        <f t="shared" si="63"/>
        <v>2.5</v>
      </c>
      <c r="E4079" s="287">
        <v>47.5</v>
      </c>
      <c r="F4079" s="288" t="s">
        <v>3963</v>
      </c>
    </row>
    <row r="4080" spans="2:6">
      <c r="B4080" s="286">
        <v>42765.923275462999</v>
      </c>
      <c r="C4080" s="287">
        <v>50</v>
      </c>
      <c r="D4080" s="162">
        <f t="shared" si="63"/>
        <v>2.5</v>
      </c>
      <c r="E4080" s="287">
        <v>47.5</v>
      </c>
      <c r="F4080" s="288" t="s">
        <v>3963</v>
      </c>
    </row>
    <row r="4081" spans="2:6">
      <c r="B4081" s="286">
        <v>42765.935185185001</v>
      </c>
      <c r="C4081" s="287">
        <v>50</v>
      </c>
      <c r="D4081" s="162">
        <f t="shared" si="63"/>
        <v>2.5</v>
      </c>
      <c r="E4081" s="287">
        <v>47.5</v>
      </c>
      <c r="F4081" s="288" t="s">
        <v>3963</v>
      </c>
    </row>
    <row r="4082" spans="2:6">
      <c r="B4082" s="286">
        <v>42765.935231481002</v>
      </c>
      <c r="C4082" s="287">
        <v>50</v>
      </c>
      <c r="D4082" s="162">
        <f t="shared" si="63"/>
        <v>2.5</v>
      </c>
      <c r="E4082" s="287">
        <v>47.5</v>
      </c>
      <c r="F4082" s="288" t="s">
        <v>3903</v>
      </c>
    </row>
    <row r="4083" spans="2:6">
      <c r="B4083" s="286">
        <v>42765.936342592999</v>
      </c>
      <c r="C4083" s="287">
        <v>150</v>
      </c>
      <c r="D4083" s="162">
        <f t="shared" si="63"/>
        <v>7.5</v>
      </c>
      <c r="E4083" s="287">
        <v>142.5</v>
      </c>
      <c r="F4083" s="288" t="s">
        <v>1485</v>
      </c>
    </row>
    <row r="4084" spans="2:6">
      <c r="B4084" s="286">
        <v>42765.940081018998</v>
      </c>
      <c r="C4084" s="287">
        <v>50</v>
      </c>
      <c r="D4084" s="162">
        <f t="shared" si="63"/>
        <v>2.5</v>
      </c>
      <c r="E4084" s="287">
        <v>47.5</v>
      </c>
      <c r="F4084" s="288" t="s">
        <v>4149</v>
      </c>
    </row>
    <row r="4085" spans="2:6">
      <c r="B4085" s="286">
        <v>42765.941620370002</v>
      </c>
      <c r="C4085" s="287">
        <v>50</v>
      </c>
      <c r="D4085" s="162">
        <f t="shared" si="63"/>
        <v>2.5</v>
      </c>
      <c r="E4085" s="287">
        <v>47.5</v>
      </c>
      <c r="F4085" s="288" t="s">
        <v>3963</v>
      </c>
    </row>
    <row r="4086" spans="2:6">
      <c r="B4086" s="286">
        <v>42765.942731481002</v>
      </c>
      <c r="C4086" s="287">
        <v>50</v>
      </c>
      <c r="D4086" s="162">
        <f t="shared" si="63"/>
        <v>2.5</v>
      </c>
      <c r="E4086" s="287">
        <v>47.5</v>
      </c>
      <c r="F4086" s="288" t="s">
        <v>3963</v>
      </c>
    </row>
    <row r="4087" spans="2:6">
      <c r="B4087" s="286">
        <v>42765.953379630002</v>
      </c>
      <c r="C4087" s="287">
        <v>50</v>
      </c>
      <c r="D4087" s="162">
        <f t="shared" si="63"/>
        <v>2.5</v>
      </c>
      <c r="E4087" s="287">
        <v>47.5</v>
      </c>
      <c r="F4087" s="288" t="s">
        <v>4249</v>
      </c>
    </row>
    <row r="4088" spans="2:6">
      <c r="B4088" s="286">
        <v>42765.954039352</v>
      </c>
      <c r="C4088" s="287">
        <v>100</v>
      </c>
      <c r="D4088" s="162">
        <f t="shared" si="63"/>
        <v>5</v>
      </c>
      <c r="E4088" s="287">
        <v>95</v>
      </c>
      <c r="F4088" s="288" t="s">
        <v>4250</v>
      </c>
    </row>
    <row r="4089" spans="2:6">
      <c r="B4089" s="286">
        <v>42765.966435185001</v>
      </c>
      <c r="C4089" s="287">
        <v>500</v>
      </c>
      <c r="D4089" s="162">
        <f t="shared" si="63"/>
        <v>25</v>
      </c>
      <c r="E4089" s="287">
        <v>475</v>
      </c>
      <c r="F4089" s="288" t="s">
        <v>3451</v>
      </c>
    </row>
    <row r="4090" spans="2:6">
      <c r="B4090" s="286">
        <v>42765.974490740999</v>
      </c>
      <c r="C4090" s="287">
        <v>50</v>
      </c>
      <c r="D4090" s="162">
        <f t="shared" si="63"/>
        <v>2.5</v>
      </c>
      <c r="E4090" s="287">
        <v>47.5</v>
      </c>
      <c r="F4090" s="288" t="s">
        <v>1361</v>
      </c>
    </row>
    <row r="4091" spans="2:6">
      <c r="B4091" s="286">
        <v>42766.025219907002</v>
      </c>
      <c r="C4091" s="287">
        <v>1000</v>
      </c>
      <c r="D4091" s="162">
        <f t="shared" si="63"/>
        <v>50</v>
      </c>
      <c r="E4091" s="287">
        <v>950</v>
      </c>
      <c r="F4091" s="288" t="s">
        <v>4251</v>
      </c>
    </row>
    <row r="4092" spans="2:6">
      <c r="B4092" s="286">
        <v>42766.054062499999</v>
      </c>
      <c r="C4092" s="287">
        <v>50</v>
      </c>
      <c r="D4092" s="162">
        <f t="shared" si="63"/>
        <v>2.4799999999999969</v>
      </c>
      <c r="E4092" s="287">
        <v>47.52</v>
      </c>
      <c r="F4092" s="288" t="s">
        <v>3789</v>
      </c>
    </row>
    <row r="4093" spans="2:6">
      <c r="B4093" s="286">
        <v>42766.230902777999</v>
      </c>
      <c r="C4093" s="287">
        <v>50</v>
      </c>
      <c r="D4093" s="162">
        <f t="shared" si="63"/>
        <v>2.4799999999999969</v>
      </c>
      <c r="E4093" s="287">
        <v>47.52</v>
      </c>
      <c r="F4093" s="288" t="s">
        <v>3699</v>
      </c>
    </row>
    <row r="4094" spans="2:6">
      <c r="B4094" s="286">
        <v>42766.233599537001</v>
      </c>
      <c r="C4094" s="287">
        <v>50</v>
      </c>
      <c r="D4094" s="162">
        <f t="shared" si="63"/>
        <v>2.4799999999999969</v>
      </c>
      <c r="E4094" s="287">
        <v>47.52</v>
      </c>
      <c r="F4094" s="288" t="s">
        <v>3699</v>
      </c>
    </row>
    <row r="4095" spans="2:6">
      <c r="B4095" s="286">
        <v>42766.290381944003</v>
      </c>
      <c r="C4095" s="287">
        <v>100</v>
      </c>
      <c r="D4095" s="162">
        <f t="shared" si="63"/>
        <v>7</v>
      </c>
      <c r="E4095" s="287">
        <v>93</v>
      </c>
      <c r="F4095" s="288" t="s">
        <v>3754</v>
      </c>
    </row>
    <row r="4096" spans="2:6">
      <c r="B4096" s="286">
        <v>42766.338564815</v>
      </c>
      <c r="C4096" s="287">
        <v>50</v>
      </c>
      <c r="D4096" s="162">
        <f t="shared" si="63"/>
        <v>2.5</v>
      </c>
      <c r="E4096" s="287">
        <v>47.5</v>
      </c>
      <c r="F4096" s="288" t="s">
        <v>3326</v>
      </c>
    </row>
    <row r="4097" spans="2:6">
      <c r="B4097" s="286">
        <v>42766.341331019001</v>
      </c>
      <c r="C4097" s="287">
        <v>50</v>
      </c>
      <c r="D4097" s="162">
        <f t="shared" si="63"/>
        <v>2.5</v>
      </c>
      <c r="E4097" s="287">
        <v>47.5</v>
      </c>
      <c r="F4097" s="288" t="s">
        <v>4252</v>
      </c>
    </row>
    <row r="4098" spans="2:6">
      <c r="B4098" s="286">
        <v>42766.368240741002</v>
      </c>
      <c r="C4098" s="287">
        <v>100</v>
      </c>
      <c r="D4098" s="162">
        <f t="shared" si="63"/>
        <v>7</v>
      </c>
      <c r="E4098" s="287">
        <v>93</v>
      </c>
      <c r="F4098" s="288" t="s">
        <v>2642</v>
      </c>
    </row>
    <row r="4099" spans="2:6">
      <c r="B4099" s="286">
        <v>42766.386504629998</v>
      </c>
      <c r="C4099" s="287">
        <v>50</v>
      </c>
      <c r="D4099" s="162">
        <f t="shared" si="63"/>
        <v>2.4799999999999969</v>
      </c>
      <c r="E4099" s="287">
        <v>47.52</v>
      </c>
      <c r="F4099" s="288" t="s">
        <v>4253</v>
      </c>
    </row>
    <row r="4100" spans="2:6">
      <c r="B4100" s="286">
        <v>42766.401481481</v>
      </c>
      <c r="C4100" s="287">
        <v>50</v>
      </c>
      <c r="D4100" s="162">
        <f t="shared" si="63"/>
        <v>2.5</v>
      </c>
      <c r="E4100" s="287">
        <v>47.5</v>
      </c>
      <c r="F4100" s="288" t="s">
        <v>4149</v>
      </c>
    </row>
    <row r="4101" spans="2:6">
      <c r="B4101" s="286">
        <v>42766.403576388999</v>
      </c>
      <c r="C4101" s="287">
        <v>55</v>
      </c>
      <c r="D4101" s="162">
        <f t="shared" si="63"/>
        <v>3.8500000000000014</v>
      </c>
      <c r="E4101" s="287">
        <v>51.15</v>
      </c>
      <c r="F4101" s="288" t="s">
        <v>4254</v>
      </c>
    </row>
    <row r="4102" spans="2:6">
      <c r="B4102" s="286">
        <v>42766.404085647999</v>
      </c>
      <c r="C4102" s="287">
        <v>50</v>
      </c>
      <c r="D4102" s="162">
        <f t="shared" ref="D4102:D4165" si="64">SUM(C4102-E4102)</f>
        <v>2.5</v>
      </c>
      <c r="E4102" s="287">
        <v>47.5</v>
      </c>
      <c r="F4102" s="288" t="s">
        <v>4149</v>
      </c>
    </row>
    <row r="4103" spans="2:6">
      <c r="B4103" s="286">
        <v>42766.408564814999</v>
      </c>
      <c r="C4103" s="287">
        <v>50</v>
      </c>
      <c r="D4103" s="162">
        <f t="shared" si="64"/>
        <v>2.5</v>
      </c>
      <c r="E4103" s="287">
        <v>47.5</v>
      </c>
      <c r="F4103" s="288" t="s">
        <v>4149</v>
      </c>
    </row>
    <row r="4104" spans="2:6">
      <c r="B4104" s="286">
        <v>42766.41599537</v>
      </c>
      <c r="C4104" s="287">
        <v>50</v>
      </c>
      <c r="D4104" s="162">
        <f t="shared" si="64"/>
        <v>2.5</v>
      </c>
      <c r="E4104" s="287">
        <v>47.5</v>
      </c>
      <c r="F4104" s="288" t="s">
        <v>4149</v>
      </c>
    </row>
    <row r="4105" spans="2:6">
      <c r="B4105" s="286">
        <v>42766.416655093002</v>
      </c>
      <c r="C4105" s="287">
        <v>250</v>
      </c>
      <c r="D4105" s="162">
        <f t="shared" si="64"/>
        <v>12.5</v>
      </c>
      <c r="E4105" s="287">
        <v>237.5</v>
      </c>
      <c r="F4105" s="288" t="s">
        <v>4255</v>
      </c>
    </row>
    <row r="4106" spans="2:6">
      <c r="B4106" s="286">
        <v>42766.426504629999</v>
      </c>
      <c r="C4106" s="287">
        <v>300</v>
      </c>
      <c r="D4106" s="162">
        <f t="shared" si="64"/>
        <v>15</v>
      </c>
      <c r="E4106" s="287">
        <v>285</v>
      </c>
      <c r="F4106" s="288" t="s">
        <v>4256</v>
      </c>
    </row>
    <row r="4107" spans="2:6">
      <c r="B4107" s="286">
        <v>42766.454074073998</v>
      </c>
      <c r="C4107" s="287">
        <v>50</v>
      </c>
      <c r="D4107" s="162">
        <f t="shared" si="64"/>
        <v>2.5</v>
      </c>
      <c r="E4107" s="287">
        <v>47.5</v>
      </c>
      <c r="F4107" s="288" t="s">
        <v>4149</v>
      </c>
    </row>
    <row r="4108" spans="2:6">
      <c r="B4108" s="286">
        <v>42766.456886574</v>
      </c>
      <c r="C4108" s="287">
        <v>50</v>
      </c>
      <c r="D4108" s="162">
        <f t="shared" si="64"/>
        <v>2.5</v>
      </c>
      <c r="E4108" s="287">
        <v>47.5</v>
      </c>
      <c r="F4108" s="288" t="s">
        <v>4149</v>
      </c>
    </row>
    <row r="4109" spans="2:6">
      <c r="B4109" s="286">
        <v>42766.500069444002</v>
      </c>
      <c r="C4109" s="287">
        <v>100</v>
      </c>
      <c r="D4109" s="162">
        <f t="shared" si="64"/>
        <v>4.9500000000000028</v>
      </c>
      <c r="E4109" s="287">
        <v>95.05</v>
      </c>
      <c r="F4109" s="288" t="s">
        <v>4257</v>
      </c>
    </row>
    <row r="4110" spans="2:6">
      <c r="B4110" s="286">
        <v>42766.500069444002</v>
      </c>
      <c r="C4110" s="287">
        <v>100</v>
      </c>
      <c r="D4110" s="162">
        <f t="shared" si="64"/>
        <v>5</v>
      </c>
      <c r="E4110" s="287">
        <v>95</v>
      </c>
      <c r="F4110" s="288" t="s">
        <v>4258</v>
      </c>
    </row>
    <row r="4111" spans="2:6">
      <c r="B4111" s="286">
        <v>42766.517754629996</v>
      </c>
      <c r="C4111" s="287">
        <v>150</v>
      </c>
      <c r="D4111" s="162">
        <f t="shared" si="64"/>
        <v>7.5</v>
      </c>
      <c r="E4111" s="287">
        <v>142.5</v>
      </c>
      <c r="F4111" s="288" t="s">
        <v>3246</v>
      </c>
    </row>
    <row r="4112" spans="2:6">
      <c r="B4112" s="286">
        <v>42766.522418981003</v>
      </c>
      <c r="C4112" s="287">
        <v>50</v>
      </c>
      <c r="D4112" s="162">
        <f t="shared" si="64"/>
        <v>2.5</v>
      </c>
      <c r="E4112" s="287">
        <v>47.5</v>
      </c>
      <c r="F4112" s="288" t="s">
        <v>4149</v>
      </c>
    </row>
    <row r="4113" spans="2:6">
      <c r="B4113" s="286">
        <v>42766.531956018996</v>
      </c>
      <c r="C4113" s="287">
        <v>50</v>
      </c>
      <c r="D4113" s="162">
        <f t="shared" si="64"/>
        <v>2.5</v>
      </c>
      <c r="E4113" s="287">
        <v>47.5</v>
      </c>
      <c r="F4113" s="288" t="s">
        <v>3963</v>
      </c>
    </row>
    <row r="4114" spans="2:6">
      <c r="B4114" s="286">
        <v>42766.532731480998</v>
      </c>
      <c r="C4114" s="287">
        <v>50</v>
      </c>
      <c r="D4114" s="162">
        <f t="shared" si="64"/>
        <v>3.5</v>
      </c>
      <c r="E4114" s="287">
        <v>46.5</v>
      </c>
      <c r="F4114" s="288" t="s">
        <v>4259</v>
      </c>
    </row>
    <row r="4115" spans="2:6">
      <c r="B4115" s="286">
        <v>42766.533460648003</v>
      </c>
      <c r="C4115" s="287">
        <v>50</v>
      </c>
      <c r="D4115" s="162">
        <f t="shared" si="64"/>
        <v>2.4799999999999969</v>
      </c>
      <c r="E4115" s="287">
        <v>47.52</v>
      </c>
      <c r="F4115" s="288" t="s">
        <v>3329</v>
      </c>
    </row>
    <row r="4116" spans="2:6">
      <c r="B4116" s="286">
        <v>42766.535763888998</v>
      </c>
      <c r="C4116" s="287">
        <v>100</v>
      </c>
      <c r="D4116" s="162">
        <f t="shared" si="64"/>
        <v>5</v>
      </c>
      <c r="E4116" s="287">
        <v>95</v>
      </c>
      <c r="F4116" s="288" t="s">
        <v>1974</v>
      </c>
    </row>
    <row r="4117" spans="2:6">
      <c r="B4117" s="286">
        <v>42766.541724536997</v>
      </c>
      <c r="C4117" s="287">
        <v>100</v>
      </c>
      <c r="D4117" s="162">
        <f t="shared" si="64"/>
        <v>5</v>
      </c>
      <c r="E4117" s="287">
        <v>95</v>
      </c>
      <c r="F4117" s="288" t="s">
        <v>4260</v>
      </c>
    </row>
    <row r="4118" spans="2:6">
      <c r="B4118" s="286">
        <v>42766.554363426003</v>
      </c>
      <c r="C4118" s="287">
        <v>50</v>
      </c>
      <c r="D4118" s="162">
        <f t="shared" si="64"/>
        <v>2.5</v>
      </c>
      <c r="E4118" s="287">
        <v>47.5</v>
      </c>
      <c r="F4118" s="288" t="s">
        <v>4261</v>
      </c>
    </row>
    <row r="4119" spans="2:6">
      <c r="B4119" s="286">
        <v>42766.571053241001</v>
      </c>
      <c r="C4119" s="287">
        <v>50</v>
      </c>
      <c r="D4119" s="162">
        <f t="shared" si="64"/>
        <v>2.5</v>
      </c>
      <c r="E4119" s="287">
        <v>47.5</v>
      </c>
      <c r="F4119" s="288" t="s">
        <v>4235</v>
      </c>
    </row>
    <row r="4120" spans="2:6">
      <c r="B4120" s="286">
        <v>42766.582685185</v>
      </c>
      <c r="C4120" s="287">
        <v>50</v>
      </c>
      <c r="D4120" s="162">
        <f t="shared" si="64"/>
        <v>2.4799999999999969</v>
      </c>
      <c r="E4120" s="287">
        <v>47.52</v>
      </c>
      <c r="F4120" s="288" t="s">
        <v>4262</v>
      </c>
    </row>
    <row r="4121" spans="2:6">
      <c r="B4121" s="286">
        <v>42766.591261574002</v>
      </c>
      <c r="C4121" s="287">
        <v>500</v>
      </c>
      <c r="D4121" s="162">
        <f t="shared" si="64"/>
        <v>24.75</v>
      </c>
      <c r="E4121" s="287">
        <v>475.25</v>
      </c>
      <c r="F4121" s="288" t="s">
        <v>2026</v>
      </c>
    </row>
    <row r="4122" spans="2:6">
      <c r="B4122" s="286">
        <v>42766.593518519003</v>
      </c>
      <c r="C4122" s="287">
        <v>200</v>
      </c>
      <c r="D4122" s="162">
        <f t="shared" si="64"/>
        <v>9.9000000000000057</v>
      </c>
      <c r="E4122" s="287">
        <v>190.1</v>
      </c>
      <c r="F4122" s="288" t="s">
        <v>3341</v>
      </c>
    </row>
    <row r="4123" spans="2:6">
      <c r="B4123" s="286">
        <v>42766.612268518998</v>
      </c>
      <c r="C4123" s="287">
        <v>200</v>
      </c>
      <c r="D4123" s="162">
        <f t="shared" si="64"/>
        <v>9.9000000000000057</v>
      </c>
      <c r="E4123" s="287">
        <v>190.1</v>
      </c>
      <c r="F4123" s="288" t="s">
        <v>4263</v>
      </c>
    </row>
    <row r="4124" spans="2:6">
      <c r="B4124" s="286">
        <v>42766.615092592998</v>
      </c>
      <c r="C4124" s="287">
        <v>100</v>
      </c>
      <c r="D4124" s="162">
        <f t="shared" si="64"/>
        <v>5</v>
      </c>
      <c r="E4124" s="287">
        <v>95</v>
      </c>
      <c r="F4124" s="288" t="s">
        <v>2759</v>
      </c>
    </row>
    <row r="4125" spans="2:6">
      <c r="B4125" s="286">
        <v>42766.616898148</v>
      </c>
      <c r="C4125" s="287">
        <v>30</v>
      </c>
      <c r="D4125" s="162">
        <f t="shared" si="64"/>
        <v>1.5</v>
      </c>
      <c r="E4125" s="287">
        <v>28.5</v>
      </c>
      <c r="F4125" s="288" t="s">
        <v>4264</v>
      </c>
    </row>
    <row r="4126" spans="2:6">
      <c r="B4126" s="286">
        <v>42766.617650462998</v>
      </c>
      <c r="C4126" s="287">
        <v>50</v>
      </c>
      <c r="D4126" s="162">
        <f t="shared" si="64"/>
        <v>2.5</v>
      </c>
      <c r="E4126" s="287">
        <v>47.5</v>
      </c>
      <c r="F4126" s="288" t="s">
        <v>2939</v>
      </c>
    </row>
    <row r="4127" spans="2:6">
      <c r="B4127" s="286">
        <v>42766.618460648002</v>
      </c>
      <c r="C4127" s="287">
        <v>50</v>
      </c>
      <c r="D4127" s="162">
        <f t="shared" si="64"/>
        <v>2.5</v>
      </c>
      <c r="E4127" s="287">
        <v>47.5</v>
      </c>
      <c r="F4127" s="288" t="s">
        <v>4265</v>
      </c>
    </row>
    <row r="4128" spans="2:6">
      <c r="B4128" s="286">
        <v>42766.628877315001</v>
      </c>
      <c r="C4128" s="287">
        <v>1050</v>
      </c>
      <c r="D4128" s="162">
        <f t="shared" si="64"/>
        <v>73.5</v>
      </c>
      <c r="E4128" s="287">
        <v>976.5</v>
      </c>
      <c r="F4128" s="288" t="s">
        <v>3599</v>
      </c>
    </row>
    <row r="4129" spans="2:6">
      <c r="B4129" s="286">
        <v>42766.649074073997</v>
      </c>
      <c r="C4129" s="287">
        <v>1000</v>
      </c>
      <c r="D4129" s="162">
        <f t="shared" si="64"/>
        <v>50</v>
      </c>
      <c r="E4129" s="287">
        <v>950</v>
      </c>
      <c r="F4129" s="288" t="s">
        <v>3315</v>
      </c>
    </row>
    <row r="4130" spans="2:6">
      <c r="B4130" s="286">
        <v>42766.652997685</v>
      </c>
      <c r="C4130" s="287">
        <v>50</v>
      </c>
      <c r="D4130" s="162">
        <f t="shared" si="64"/>
        <v>2.5</v>
      </c>
      <c r="E4130" s="287">
        <v>47.5</v>
      </c>
      <c r="F4130" s="288" t="s">
        <v>2029</v>
      </c>
    </row>
    <row r="4131" spans="2:6">
      <c r="B4131" s="286">
        <v>42766.666736111001</v>
      </c>
      <c r="C4131" s="287">
        <v>100</v>
      </c>
      <c r="D4131" s="162">
        <f t="shared" si="64"/>
        <v>4.9500000000000028</v>
      </c>
      <c r="E4131" s="287">
        <v>95.05</v>
      </c>
      <c r="F4131" s="288" t="s">
        <v>2744</v>
      </c>
    </row>
    <row r="4132" spans="2:6">
      <c r="B4132" s="286">
        <v>42766.673645832998</v>
      </c>
      <c r="C4132" s="287">
        <v>72</v>
      </c>
      <c r="D4132" s="162">
        <f t="shared" si="64"/>
        <v>3.5999999999999943</v>
      </c>
      <c r="E4132" s="287">
        <v>68.400000000000006</v>
      </c>
      <c r="F4132" s="288" t="s">
        <v>3119</v>
      </c>
    </row>
    <row r="4133" spans="2:6">
      <c r="B4133" s="286">
        <v>42766.684791667001</v>
      </c>
      <c r="C4133" s="287">
        <v>80</v>
      </c>
      <c r="D4133" s="162">
        <f t="shared" si="64"/>
        <v>3.9599999999999937</v>
      </c>
      <c r="E4133" s="287">
        <v>76.040000000000006</v>
      </c>
      <c r="F4133" s="288" t="s">
        <v>3543</v>
      </c>
    </row>
    <row r="4134" spans="2:6">
      <c r="B4134" s="286">
        <v>42766.701631944001</v>
      </c>
      <c r="C4134" s="287">
        <v>250</v>
      </c>
      <c r="D4134" s="162">
        <f t="shared" si="64"/>
        <v>12.5</v>
      </c>
      <c r="E4134" s="287">
        <v>237.5</v>
      </c>
      <c r="F4134" s="288" t="s">
        <v>2976</v>
      </c>
    </row>
    <row r="4135" spans="2:6">
      <c r="B4135" s="286">
        <v>42766.705682870001</v>
      </c>
      <c r="C4135" s="287">
        <v>200</v>
      </c>
      <c r="D4135" s="162">
        <f t="shared" si="64"/>
        <v>10</v>
      </c>
      <c r="E4135" s="287">
        <v>190</v>
      </c>
      <c r="F4135" s="288" t="s">
        <v>4266</v>
      </c>
    </row>
    <row r="4136" spans="2:6">
      <c r="B4136" s="286">
        <v>42766.708402778</v>
      </c>
      <c r="C4136" s="287">
        <v>100</v>
      </c>
      <c r="D4136" s="162">
        <f t="shared" si="64"/>
        <v>4.9500000000000028</v>
      </c>
      <c r="E4136" s="287">
        <v>95.05</v>
      </c>
      <c r="F4136" s="288" t="s">
        <v>4267</v>
      </c>
    </row>
    <row r="4137" spans="2:6">
      <c r="B4137" s="286">
        <v>42766.708402778</v>
      </c>
      <c r="C4137" s="287">
        <v>100</v>
      </c>
      <c r="D4137" s="162">
        <f t="shared" si="64"/>
        <v>5</v>
      </c>
      <c r="E4137" s="287">
        <v>95</v>
      </c>
      <c r="F4137" s="288" t="s">
        <v>4268</v>
      </c>
    </row>
    <row r="4138" spans="2:6">
      <c r="B4138" s="286">
        <v>42766.710810185003</v>
      </c>
      <c r="C4138" s="287">
        <v>50</v>
      </c>
      <c r="D4138" s="162">
        <f t="shared" si="64"/>
        <v>2.4799999999999969</v>
      </c>
      <c r="E4138" s="287">
        <v>47.52</v>
      </c>
      <c r="F4138" s="288" t="s">
        <v>2410</v>
      </c>
    </row>
    <row r="4139" spans="2:6">
      <c r="B4139" s="286">
        <v>42766.719895832997</v>
      </c>
      <c r="C4139" s="287">
        <v>300</v>
      </c>
      <c r="D4139" s="162">
        <f t="shared" si="64"/>
        <v>15</v>
      </c>
      <c r="E4139" s="287">
        <v>285</v>
      </c>
      <c r="F4139" s="288" t="s">
        <v>2145</v>
      </c>
    </row>
    <row r="4140" spans="2:6">
      <c r="B4140" s="286">
        <v>42766.728472221999</v>
      </c>
      <c r="C4140" s="287">
        <v>50</v>
      </c>
      <c r="D4140" s="162">
        <f t="shared" si="64"/>
        <v>2.4799999999999969</v>
      </c>
      <c r="E4140" s="287">
        <v>47.52</v>
      </c>
      <c r="F4140" s="288" t="s">
        <v>4269</v>
      </c>
    </row>
    <row r="4141" spans="2:6">
      <c r="B4141" s="286">
        <v>42766.729768518999</v>
      </c>
      <c r="C4141" s="287">
        <v>100</v>
      </c>
      <c r="D4141" s="162">
        <f t="shared" si="64"/>
        <v>5</v>
      </c>
      <c r="E4141" s="287">
        <v>95</v>
      </c>
      <c r="F4141" s="288" t="s">
        <v>4270</v>
      </c>
    </row>
    <row r="4142" spans="2:6">
      <c r="B4142" s="286">
        <v>42766.737534722</v>
      </c>
      <c r="C4142" s="287">
        <v>100</v>
      </c>
      <c r="D4142" s="162">
        <f t="shared" si="64"/>
        <v>7</v>
      </c>
      <c r="E4142" s="287">
        <v>93</v>
      </c>
      <c r="F4142" s="288" t="s">
        <v>2134</v>
      </c>
    </row>
    <row r="4143" spans="2:6">
      <c r="B4143" s="286">
        <v>42766.768877315</v>
      </c>
      <c r="C4143" s="287">
        <v>75</v>
      </c>
      <c r="D4143" s="162">
        <f t="shared" si="64"/>
        <v>5.25</v>
      </c>
      <c r="E4143" s="287">
        <v>69.75</v>
      </c>
      <c r="F4143" s="288" t="s">
        <v>3907</v>
      </c>
    </row>
    <row r="4144" spans="2:6">
      <c r="B4144" s="286">
        <v>42766.781307869998</v>
      </c>
      <c r="C4144" s="287">
        <v>70</v>
      </c>
      <c r="D4144" s="162">
        <f t="shared" si="64"/>
        <v>3.5</v>
      </c>
      <c r="E4144" s="287">
        <v>66.5</v>
      </c>
      <c r="F4144" s="288" t="s">
        <v>1793</v>
      </c>
    </row>
    <row r="4145" spans="2:6">
      <c r="B4145" s="286">
        <v>42766.794155092997</v>
      </c>
      <c r="C4145" s="287">
        <v>50</v>
      </c>
      <c r="D4145" s="162">
        <f t="shared" si="64"/>
        <v>2.5</v>
      </c>
      <c r="E4145" s="287">
        <v>47.5</v>
      </c>
      <c r="F4145" s="288" t="s">
        <v>4149</v>
      </c>
    </row>
    <row r="4146" spans="2:6">
      <c r="B4146" s="286">
        <v>42766.795844906999</v>
      </c>
      <c r="C4146" s="287">
        <v>50</v>
      </c>
      <c r="D4146" s="162">
        <f t="shared" si="64"/>
        <v>2.5</v>
      </c>
      <c r="E4146" s="287">
        <v>47.5</v>
      </c>
      <c r="F4146" s="288" t="s">
        <v>4149</v>
      </c>
    </row>
    <row r="4147" spans="2:6">
      <c r="B4147" s="286">
        <v>42766.795983796001</v>
      </c>
      <c r="C4147" s="287">
        <v>30</v>
      </c>
      <c r="D4147" s="162">
        <f t="shared" si="64"/>
        <v>1.5</v>
      </c>
      <c r="E4147" s="287">
        <v>28.5</v>
      </c>
      <c r="F4147" s="288" t="s">
        <v>4271</v>
      </c>
    </row>
    <row r="4148" spans="2:6">
      <c r="B4148" s="286">
        <v>42766.797199073997</v>
      </c>
      <c r="C4148" s="287">
        <v>50</v>
      </c>
      <c r="D4148" s="162">
        <f t="shared" si="64"/>
        <v>2.5</v>
      </c>
      <c r="E4148" s="287">
        <v>47.5</v>
      </c>
      <c r="F4148" s="288" t="s">
        <v>4149</v>
      </c>
    </row>
    <row r="4149" spans="2:6">
      <c r="B4149" s="286">
        <v>42766.801550926</v>
      </c>
      <c r="C4149" s="287">
        <v>80</v>
      </c>
      <c r="D4149" s="162">
        <f t="shared" si="64"/>
        <v>4</v>
      </c>
      <c r="E4149" s="287">
        <v>76</v>
      </c>
      <c r="F4149" s="288" t="s">
        <v>2639</v>
      </c>
    </row>
    <row r="4150" spans="2:6">
      <c r="B4150" s="286">
        <v>42766.801631943999</v>
      </c>
      <c r="C4150" s="287">
        <v>50</v>
      </c>
      <c r="D4150" s="162">
        <f t="shared" si="64"/>
        <v>2.5</v>
      </c>
      <c r="E4150" s="287">
        <v>47.5</v>
      </c>
      <c r="F4150" s="288" t="s">
        <v>4149</v>
      </c>
    </row>
    <row r="4151" spans="2:6">
      <c r="B4151" s="286">
        <v>42766.804247685002</v>
      </c>
      <c r="C4151" s="287">
        <v>50</v>
      </c>
      <c r="D4151" s="162">
        <f t="shared" si="64"/>
        <v>2.5</v>
      </c>
      <c r="E4151" s="287">
        <v>47.5</v>
      </c>
      <c r="F4151" s="288" t="s">
        <v>4272</v>
      </c>
    </row>
    <row r="4152" spans="2:6">
      <c r="B4152" s="286">
        <v>42766.815208332999</v>
      </c>
      <c r="C4152" s="287">
        <v>50</v>
      </c>
      <c r="D4152" s="162">
        <f t="shared" si="64"/>
        <v>2.5</v>
      </c>
      <c r="E4152" s="287">
        <v>47.5</v>
      </c>
      <c r="F4152" s="288" t="s">
        <v>4149</v>
      </c>
    </row>
    <row r="4153" spans="2:6">
      <c r="B4153" s="286">
        <v>42766.816261574</v>
      </c>
      <c r="C4153" s="287">
        <v>50</v>
      </c>
      <c r="D4153" s="162">
        <f t="shared" si="64"/>
        <v>2.5</v>
      </c>
      <c r="E4153" s="287">
        <v>47.5</v>
      </c>
      <c r="F4153" s="288" t="s">
        <v>4149</v>
      </c>
    </row>
    <row r="4154" spans="2:6">
      <c r="B4154" s="286">
        <v>42766.818321758998</v>
      </c>
      <c r="C4154" s="287">
        <v>50</v>
      </c>
      <c r="D4154" s="162">
        <f t="shared" si="64"/>
        <v>2.5</v>
      </c>
      <c r="E4154" s="287">
        <v>47.5</v>
      </c>
      <c r="F4154" s="288" t="s">
        <v>4149</v>
      </c>
    </row>
    <row r="4155" spans="2:6">
      <c r="B4155" s="286">
        <v>42766.837245369999</v>
      </c>
      <c r="C4155" s="287">
        <v>50</v>
      </c>
      <c r="D4155" s="162">
        <f t="shared" si="64"/>
        <v>2.5</v>
      </c>
      <c r="E4155" s="287">
        <v>47.5</v>
      </c>
      <c r="F4155" s="288" t="s">
        <v>4149</v>
      </c>
    </row>
    <row r="4156" spans="2:6">
      <c r="B4156" s="286">
        <v>42766.838472222</v>
      </c>
      <c r="C4156" s="287">
        <v>50</v>
      </c>
      <c r="D4156" s="162">
        <f t="shared" si="64"/>
        <v>2.5</v>
      </c>
      <c r="E4156" s="287">
        <v>47.5</v>
      </c>
      <c r="F4156" s="288" t="s">
        <v>4149</v>
      </c>
    </row>
    <row r="4157" spans="2:6">
      <c r="B4157" s="286">
        <v>42766.850717592999</v>
      </c>
      <c r="C4157" s="287">
        <v>50</v>
      </c>
      <c r="D4157" s="162">
        <f t="shared" si="64"/>
        <v>2.4799999999999969</v>
      </c>
      <c r="E4157" s="287">
        <v>47.52</v>
      </c>
      <c r="F4157" s="288" t="s">
        <v>2492</v>
      </c>
    </row>
    <row r="4158" spans="2:6">
      <c r="B4158" s="286">
        <v>42766.864849537</v>
      </c>
      <c r="C4158" s="287">
        <v>50</v>
      </c>
      <c r="D4158" s="162">
        <f t="shared" si="64"/>
        <v>2.5</v>
      </c>
      <c r="E4158" s="287">
        <v>47.5</v>
      </c>
      <c r="F4158" s="288" t="s">
        <v>4149</v>
      </c>
    </row>
    <row r="4159" spans="2:6">
      <c r="B4159" s="286">
        <v>42766.866736110998</v>
      </c>
      <c r="C4159" s="287">
        <v>50</v>
      </c>
      <c r="D4159" s="162">
        <f t="shared" si="64"/>
        <v>2.5</v>
      </c>
      <c r="E4159" s="287">
        <v>47.5</v>
      </c>
      <c r="F4159" s="288" t="s">
        <v>4149</v>
      </c>
    </row>
    <row r="4160" spans="2:6">
      <c r="B4160" s="286">
        <v>42766.866898148</v>
      </c>
      <c r="C4160" s="287">
        <v>50</v>
      </c>
      <c r="D4160" s="162">
        <f t="shared" si="64"/>
        <v>2.5</v>
      </c>
      <c r="E4160" s="287">
        <v>47.5</v>
      </c>
      <c r="F4160" s="288" t="s">
        <v>3963</v>
      </c>
    </row>
    <row r="4161" spans="2:6">
      <c r="B4161" s="286">
        <v>42766.875277778003</v>
      </c>
      <c r="C4161" s="287">
        <v>50</v>
      </c>
      <c r="D4161" s="162">
        <f t="shared" si="64"/>
        <v>2.5</v>
      </c>
      <c r="E4161" s="287">
        <v>47.5</v>
      </c>
      <c r="F4161" s="288" t="s">
        <v>4149</v>
      </c>
    </row>
    <row r="4162" spans="2:6">
      <c r="B4162" s="286">
        <v>42766.875833332997</v>
      </c>
      <c r="C4162" s="287">
        <v>50</v>
      </c>
      <c r="D4162" s="162">
        <f t="shared" si="64"/>
        <v>2.5</v>
      </c>
      <c r="E4162" s="287">
        <v>47.5</v>
      </c>
      <c r="F4162" s="288" t="s">
        <v>3963</v>
      </c>
    </row>
    <row r="4163" spans="2:6">
      <c r="B4163" s="286">
        <v>42766.882650462998</v>
      </c>
      <c r="C4163" s="287">
        <v>50</v>
      </c>
      <c r="D4163" s="162">
        <f t="shared" si="64"/>
        <v>2.5</v>
      </c>
      <c r="E4163" s="287">
        <v>47.5</v>
      </c>
      <c r="F4163" s="288" t="s">
        <v>4127</v>
      </c>
    </row>
    <row r="4164" spans="2:6">
      <c r="B4164" s="286">
        <v>42766.883599537003</v>
      </c>
      <c r="C4164" s="287">
        <v>50</v>
      </c>
      <c r="D4164" s="162">
        <f t="shared" si="64"/>
        <v>2.5</v>
      </c>
      <c r="E4164" s="287">
        <v>47.5</v>
      </c>
      <c r="F4164" s="288" t="s">
        <v>4127</v>
      </c>
    </row>
    <row r="4165" spans="2:6">
      <c r="B4165" s="286">
        <v>42766.893773147996</v>
      </c>
      <c r="C4165" s="287">
        <v>50</v>
      </c>
      <c r="D4165" s="162">
        <f t="shared" si="64"/>
        <v>2.5</v>
      </c>
      <c r="E4165" s="287">
        <v>47.5</v>
      </c>
      <c r="F4165" s="288" t="s">
        <v>3733</v>
      </c>
    </row>
    <row r="4166" spans="2:6">
      <c r="B4166" s="286">
        <v>42766.925393518999</v>
      </c>
      <c r="C4166" s="287">
        <v>100</v>
      </c>
      <c r="D4166" s="162">
        <f t="shared" ref="D4166:D4167" si="65">SUM(C4166-E4166)</f>
        <v>5</v>
      </c>
      <c r="E4166" s="287">
        <v>95</v>
      </c>
      <c r="F4166" s="288" t="s">
        <v>2658</v>
      </c>
    </row>
    <row r="4167" spans="2:6">
      <c r="B4167" s="286">
        <v>42766.967534722004</v>
      </c>
      <c r="C4167" s="287">
        <v>50</v>
      </c>
      <c r="D4167" s="162">
        <f t="shared" si="65"/>
        <v>2.5</v>
      </c>
      <c r="E4167" s="287">
        <v>47.5</v>
      </c>
      <c r="F4167" s="288" t="s">
        <v>2661</v>
      </c>
    </row>
    <row r="4168" spans="2:6" s="6" customFormat="1">
      <c r="B4168" s="4" t="s">
        <v>33</v>
      </c>
      <c r="C4168" s="326">
        <f>SUM(C5:C4167)</f>
        <v>617939.37</v>
      </c>
      <c r="D4168" s="326">
        <f>SUM(D5:D4167)</f>
        <v>31806.619999999843</v>
      </c>
      <c r="E4168" s="326">
        <f>+SUM(E5:E4167)</f>
        <v>586132.75000000501</v>
      </c>
      <c r="F4168" s="291"/>
    </row>
    <row r="4169" spans="2:6" s="6" customFormat="1">
      <c r="B4169" s="448" t="s">
        <v>7693</v>
      </c>
      <c r="C4169" s="449"/>
      <c r="D4169" s="439">
        <v>23351.200000000001</v>
      </c>
      <c r="E4169" s="440"/>
      <c r="F4169" s="291"/>
    </row>
    <row r="4170" spans="2:6" s="6" customFormat="1">
      <c r="B4170" s="448" t="s">
        <v>155</v>
      </c>
      <c r="C4170" s="449"/>
      <c r="D4170" s="339">
        <v>36000</v>
      </c>
      <c r="E4170" s="290"/>
      <c r="F4170" s="291"/>
    </row>
    <row r="4171" spans="2:6" s="6" customFormat="1">
      <c r="B4171" s="289"/>
      <c r="C4171" s="289"/>
      <c r="D4171" s="289"/>
      <c r="E4171" s="290"/>
      <c r="F4171" s="291"/>
    </row>
    <row r="4172" spans="2:6" s="6" customFormat="1">
      <c r="B4172" s="289"/>
      <c r="C4172" s="289"/>
      <c r="D4172" s="289"/>
      <c r="E4172" s="290"/>
      <c r="F4172" s="291"/>
    </row>
    <row r="4173" spans="2:6" s="6" customFormat="1">
      <c r="B4173" s="289"/>
      <c r="C4173" s="289"/>
      <c r="D4173" s="289"/>
      <c r="E4173" s="290"/>
      <c r="F4173" s="291"/>
    </row>
    <row r="4174" spans="2:6" s="6" customFormat="1">
      <c r="B4174" s="289"/>
      <c r="C4174" s="289"/>
      <c r="D4174" s="289"/>
      <c r="E4174" s="290"/>
      <c r="F4174" s="291"/>
    </row>
    <row r="4175" spans="2:6" s="6" customFormat="1">
      <c r="B4175" s="289"/>
      <c r="C4175" s="289"/>
      <c r="D4175" s="289"/>
      <c r="E4175" s="290"/>
      <c r="F4175" s="291"/>
    </row>
    <row r="4176" spans="2:6" s="6" customFormat="1">
      <c r="B4176" s="289"/>
      <c r="C4176" s="289"/>
      <c r="D4176" s="289"/>
      <c r="E4176" s="290"/>
      <c r="F4176" s="291"/>
    </row>
    <row r="4177" spans="2:6" s="6" customFormat="1">
      <c r="B4177" s="289"/>
      <c r="C4177" s="289"/>
      <c r="D4177" s="289"/>
      <c r="E4177" s="290"/>
      <c r="F4177" s="291"/>
    </row>
    <row r="4178" spans="2:6" s="6" customFormat="1">
      <c r="B4178" s="289"/>
      <c r="C4178" s="289"/>
      <c r="D4178" s="289"/>
      <c r="E4178" s="290"/>
      <c r="F4178" s="291"/>
    </row>
    <row r="4179" spans="2:6" s="6" customFormat="1">
      <c r="B4179" s="289"/>
      <c r="C4179" s="289"/>
      <c r="D4179" s="289"/>
      <c r="E4179" s="290"/>
      <c r="F4179" s="291"/>
    </row>
    <row r="4180" spans="2:6" s="6" customFormat="1">
      <c r="B4180" s="289"/>
      <c r="C4180" s="289"/>
      <c r="D4180" s="289"/>
      <c r="E4180" s="290"/>
      <c r="F4180" s="291"/>
    </row>
    <row r="4181" spans="2:6" s="6" customFormat="1">
      <c r="B4181" s="289"/>
      <c r="C4181" s="289"/>
      <c r="D4181" s="289"/>
      <c r="E4181" s="290"/>
      <c r="F4181" s="291"/>
    </row>
    <row r="4182" spans="2:6" s="6" customFormat="1">
      <c r="B4182" s="289"/>
      <c r="C4182" s="289"/>
      <c r="D4182" s="289"/>
      <c r="E4182" s="290"/>
      <c r="F4182" s="291"/>
    </row>
    <row r="4183" spans="2:6" s="6" customFormat="1">
      <c r="B4183" s="289"/>
      <c r="C4183" s="289"/>
      <c r="D4183" s="289"/>
      <c r="E4183" s="290"/>
      <c r="F4183" s="291"/>
    </row>
    <row r="4184" spans="2:6" s="6" customFormat="1">
      <c r="B4184" s="289"/>
      <c r="C4184" s="289"/>
      <c r="D4184" s="289"/>
      <c r="E4184" s="290"/>
      <c r="F4184" s="291"/>
    </row>
    <row r="4185" spans="2:6" s="6" customFormat="1">
      <c r="B4185" s="289"/>
      <c r="C4185" s="289"/>
      <c r="D4185" s="289"/>
      <c r="E4185" s="290"/>
      <c r="F4185" s="291"/>
    </row>
    <row r="4186" spans="2:6" s="6" customFormat="1">
      <c r="B4186" s="289"/>
      <c r="C4186" s="289"/>
      <c r="D4186" s="289"/>
      <c r="E4186" s="290"/>
      <c r="F4186" s="291"/>
    </row>
    <row r="4187" spans="2:6" s="6" customFormat="1">
      <c r="B4187" s="289"/>
      <c r="C4187" s="289"/>
      <c r="D4187" s="289"/>
      <c r="E4187" s="290"/>
      <c r="F4187" s="291"/>
    </row>
    <row r="4188" spans="2:6" s="6" customFormat="1">
      <c r="B4188" s="289"/>
      <c r="C4188" s="289"/>
      <c r="D4188" s="289"/>
      <c r="E4188" s="290"/>
      <c r="F4188" s="291"/>
    </row>
    <row r="4189" spans="2:6" s="6" customFormat="1">
      <c r="B4189" s="289"/>
      <c r="C4189" s="289"/>
      <c r="D4189" s="289"/>
      <c r="E4189" s="290"/>
      <c r="F4189" s="291"/>
    </row>
    <row r="4190" spans="2:6" s="6" customFormat="1">
      <c r="B4190" s="289"/>
      <c r="C4190" s="289"/>
      <c r="D4190" s="289"/>
      <c r="E4190" s="290"/>
      <c r="F4190" s="291"/>
    </row>
    <row r="4191" spans="2:6" s="6" customFormat="1">
      <c r="B4191" s="289"/>
      <c r="C4191" s="289"/>
      <c r="D4191" s="289"/>
      <c r="E4191" s="290"/>
      <c r="F4191" s="291"/>
    </row>
    <row r="4192" spans="2:6" s="6" customFormat="1">
      <c r="B4192" s="289"/>
      <c r="C4192" s="289"/>
      <c r="D4192" s="289"/>
      <c r="E4192" s="290"/>
      <c r="F4192" s="291"/>
    </row>
    <row r="4193" spans="2:6" s="6" customFormat="1">
      <c r="B4193" s="289"/>
      <c r="C4193" s="289"/>
      <c r="D4193" s="289"/>
      <c r="E4193" s="290"/>
      <c r="F4193" s="291"/>
    </row>
    <row r="4194" spans="2:6" s="6" customFormat="1">
      <c r="B4194" s="289"/>
      <c r="C4194" s="289"/>
      <c r="D4194" s="289"/>
      <c r="E4194" s="290"/>
      <c r="F4194" s="291"/>
    </row>
    <row r="4195" spans="2:6" s="6" customFormat="1">
      <c r="B4195" s="289"/>
      <c r="C4195" s="289"/>
      <c r="D4195" s="289"/>
      <c r="E4195" s="290"/>
      <c r="F4195" s="291"/>
    </row>
    <row r="4196" spans="2:6" s="6" customFormat="1">
      <c r="B4196" s="289"/>
      <c r="C4196" s="289"/>
      <c r="D4196" s="289"/>
      <c r="E4196" s="290"/>
      <c r="F4196" s="291"/>
    </row>
    <row r="4197" spans="2:6" s="6" customFormat="1">
      <c r="B4197" s="289"/>
      <c r="C4197" s="289"/>
      <c r="D4197" s="289"/>
      <c r="E4197" s="290"/>
      <c r="F4197" s="291"/>
    </row>
    <row r="4198" spans="2:6" s="6" customFormat="1">
      <c r="B4198" s="289"/>
      <c r="C4198" s="289"/>
      <c r="D4198" s="289"/>
      <c r="E4198" s="290"/>
      <c r="F4198" s="291"/>
    </row>
    <row r="4199" spans="2:6" s="6" customFormat="1">
      <c r="B4199" s="289"/>
      <c r="C4199" s="289"/>
      <c r="D4199" s="289"/>
      <c r="E4199" s="290"/>
      <c r="F4199" s="291"/>
    </row>
    <row r="4200" spans="2:6" s="6" customFormat="1">
      <c r="B4200" s="289"/>
      <c r="C4200" s="289"/>
      <c r="D4200" s="289"/>
      <c r="E4200" s="290"/>
      <c r="F4200" s="291"/>
    </row>
    <row r="4201" spans="2:6" s="6" customFormat="1">
      <c r="B4201" s="289"/>
      <c r="C4201" s="289"/>
      <c r="D4201" s="289"/>
      <c r="E4201" s="290"/>
      <c r="F4201" s="291"/>
    </row>
    <row r="4202" spans="2:6" s="6" customFormat="1">
      <c r="B4202" s="289"/>
      <c r="C4202" s="289"/>
      <c r="D4202" s="289"/>
      <c r="E4202" s="290"/>
      <c r="F4202" s="291"/>
    </row>
    <row r="4203" spans="2:6" s="6" customFormat="1">
      <c r="B4203" s="289"/>
      <c r="C4203" s="289"/>
      <c r="D4203" s="289"/>
      <c r="E4203" s="290"/>
      <c r="F4203" s="291"/>
    </row>
    <row r="4204" spans="2:6" s="6" customFormat="1">
      <c r="B4204" s="289"/>
      <c r="C4204" s="289"/>
      <c r="D4204" s="289"/>
      <c r="E4204" s="290"/>
      <c r="F4204" s="291"/>
    </row>
    <row r="4205" spans="2:6" s="6" customFormat="1">
      <c r="B4205" s="289"/>
      <c r="C4205" s="289"/>
      <c r="D4205" s="289"/>
      <c r="E4205" s="290"/>
      <c r="F4205" s="291"/>
    </row>
    <row r="4206" spans="2:6" s="6" customFormat="1">
      <c r="B4206" s="289"/>
      <c r="C4206" s="289"/>
      <c r="D4206" s="289"/>
      <c r="E4206" s="290"/>
      <c r="F4206" s="291"/>
    </row>
    <row r="4207" spans="2:6" s="6" customFormat="1">
      <c r="B4207" s="289"/>
      <c r="C4207" s="289"/>
      <c r="D4207" s="289"/>
      <c r="E4207" s="290"/>
      <c r="F4207" s="291"/>
    </row>
    <row r="4208" spans="2:6" s="6" customFormat="1">
      <c r="B4208" s="289"/>
      <c r="C4208" s="289"/>
      <c r="D4208" s="289"/>
      <c r="E4208" s="290"/>
      <c r="F4208" s="291"/>
    </row>
    <row r="4209" spans="2:6" s="6" customFormat="1">
      <c r="B4209" s="289"/>
      <c r="C4209" s="289"/>
      <c r="D4209" s="289"/>
      <c r="E4209" s="290"/>
      <c r="F4209" s="291"/>
    </row>
    <row r="4210" spans="2:6" s="6" customFormat="1">
      <c r="B4210" s="289"/>
      <c r="C4210" s="289"/>
      <c r="D4210" s="289"/>
      <c r="E4210" s="290"/>
      <c r="F4210" s="291"/>
    </row>
    <row r="4211" spans="2:6" s="6" customFormat="1">
      <c r="B4211" s="289"/>
      <c r="C4211" s="289"/>
      <c r="D4211" s="289"/>
      <c r="E4211" s="290"/>
      <c r="F4211" s="291"/>
    </row>
    <row r="4212" spans="2:6" s="6" customFormat="1">
      <c r="B4212" s="289"/>
      <c r="C4212" s="289"/>
      <c r="D4212" s="289"/>
      <c r="E4212" s="290"/>
      <c r="F4212" s="291"/>
    </row>
    <row r="4213" spans="2:6" s="6" customFormat="1">
      <c r="B4213" s="289"/>
      <c r="C4213" s="289"/>
      <c r="D4213" s="289"/>
      <c r="E4213" s="290"/>
      <c r="F4213" s="291"/>
    </row>
    <row r="4214" spans="2:6" s="6" customFormat="1">
      <c r="B4214" s="289"/>
      <c r="C4214" s="289"/>
      <c r="D4214" s="289"/>
      <c r="E4214" s="290"/>
      <c r="F4214" s="291"/>
    </row>
    <row r="4215" spans="2:6" s="6" customFormat="1">
      <c r="B4215" s="289"/>
      <c r="C4215" s="289"/>
      <c r="D4215" s="289"/>
      <c r="E4215" s="290"/>
      <c r="F4215" s="291"/>
    </row>
    <row r="4216" spans="2:6" s="6" customFormat="1">
      <c r="B4216" s="289"/>
      <c r="C4216" s="289"/>
      <c r="D4216" s="289"/>
      <c r="E4216" s="290"/>
      <c r="F4216" s="291"/>
    </row>
    <row r="4217" spans="2:6" s="6" customFormat="1">
      <c r="B4217" s="289"/>
      <c r="C4217" s="289"/>
      <c r="D4217" s="289"/>
      <c r="E4217" s="290"/>
      <c r="F4217" s="291"/>
    </row>
    <row r="4218" spans="2:6" s="6" customFormat="1">
      <c r="B4218" s="289"/>
      <c r="C4218" s="289"/>
      <c r="D4218" s="289"/>
      <c r="E4218" s="290"/>
      <c r="F4218" s="291"/>
    </row>
    <row r="4219" spans="2:6" s="6" customFormat="1">
      <c r="B4219" s="289"/>
      <c r="C4219" s="289"/>
      <c r="D4219" s="289"/>
      <c r="E4219" s="290"/>
      <c r="F4219" s="291"/>
    </row>
    <row r="4220" spans="2:6" s="6" customFormat="1">
      <c r="B4220" s="289"/>
      <c r="C4220" s="289"/>
      <c r="D4220" s="289"/>
      <c r="E4220" s="290"/>
      <c r="F4220" s="291"/>
    </row>
    <row r="4221" spans="2:6" s="6" customFormat="1">
      <c r="B4221" s="289"/>
      <c r="C4221" s="289"/>
      <c r="D4221" s="289"/>
      <c r="E4221" s="290"/>
      <c r="F4221" s="291"/>
    </row>
    <row r="4222" spans="2:6" s="6" customFormat="1">
      <c r="B4222" s="289"/>
      <c r="C4222" s="289"/>
      <c r="D4222" s="289"/>
      <c r="E4222" s="290"/>
      <c r="F4222" s="291"/>
    </row>
    <row r="4223" spans="2:6" s="6" customFormat="1">
      <c r="B4223" s="289"/>
      <c r="C4223" s="289"/>
      <c r="D4223" s="289"/>
      <c r="E4223" s="290"/>
      <c r="F4223" s="291"/>
    </row>
    <row r="4224" spans="2:6" s="6" customFormat="1">
      <c r="B4224" s="289"/>
      <c r="C4224" s="289"/>
      <c r="D4224" s="289"/>
      <c r="E4224" s="290"/>
      <c r="F4224" s="291"/>
    </row>
    <row r="4225" spans="2:6" s="6" customFormat="1">
      <c r="B4225" s="289"/>
      <c r="C4225" s="289"/>
      <c r="D4225" s="289"/>
      <c r="E4225" s="290"/>
      <c r="F4225" s="291"/>
    </row>
    <row r="4226" spans="2:6" s="6" customFormat="1">
      <c r="B4226" s="289"/>
      <c r="C4226" s="289"/>
      <c r="D4226" s="289"/>
      <c r="E4226" s="290"/>
      <c r="F4226" s="291"/>
    </row>
    <row r="4227" spans="2:6" s="6" customFormat="1">
      <c r="B4227" s="289"/>
      <c r="C4227" s="289"/>
      <c r="D4227" s="289"/>
      <c r="E4227" s="290"/>
      <c r="F4227" s="291"/>
    </row>
    <row r="4228" spans="2:6" s="6" customFormat="1">
      <c r="B4228" s="289"/>
      <c r="C4228" s="289"/>
      <c r="D4228" s="289"/>
      <c r="E4228" s="290"/>
      <c r="F4228" s="291"/>
    </row>
    <row r="4229" spans="2:6" s="6" customFormat="1">
      <c r="B4229" s="289"/>
      <c r="C4229" s="289"/>
      <c r="D4229" s="289"/>
      <c r="E4229" s="290"/>
      <c r="F4229" s="291"/>
    </row>
    <row r="4230" spans="2:6" s="6" customFormat="1">
      <c r="B4230" s="289"/>
      <c r="C4230" s="289"/>
      <c r="D4230" s="289"/>
      <c r="E4230" s="290"/>
      <c r="F4230" s="291"/>
    </row>
    <row r="4231" spans="2:6" s="6" customFormat="1">
      <c r="B4231" s="289"/>
      <c r="C4231" s="289"/>
      <c r="D4231" s="289"/>
      <c r="E4231" s="290"/>
      <c r="F4231" s="291"/>
    </row>
    <row r="4232" spans="2:6" s="6" customFormat="1">
      <c r="B4232" s="289"/>
      <c r="C4232" s="289"/>
      <c r="D4232" s="289"/>
      <c r="E4232" s="290"/>
      <c r="F4232" s="291"/>
    </row>
    <row r="4233" spans="2:6" s="6" customFormat="1">
      <c r="B4233" s="289"/>
      <c r="C4233" s="289"/>
      <c r="D4233" s="289"/>
      <c r="E4233" s="290"/>
      <c r="F4233" s="291"/>
    </row>
    <row r="4234" spans="2:6" s="6" customFormat="1">
      <c r="B4234" s="289"/>
      <c r="C4234" s="289"/>
      <c r="D4234" s="289"/>
      <c r="E4234" s="290"/>
      <c r="F4234" s="291"/>
    </row>
    <row r="4235" spans="2:6" s="6" customFormat="1">
      <c r="B4235" s="289"/>
      <c r="C4235" s="289"/>
      <c r="D4235" s="289"/>
      <c r="E4235" s="290"/>
      <c r="F4235" s="291"/>
    </row>
    <row r="4236" spans="2:6" s="6" customFormat="1">
      <c r="B4236" s="289"/>
      <c r="C4236" s="289"/>
      <c r="D4236" s="289"/>
      <c r="E4236" s="290"/>
      <c r="F4236" s="291"/>
    </row>
    <row r="4237" spans="2:6" s="6" customFormat="1">
      <c r="B4237" s="289"/>
      <c r="C4237" s="289"/>
      <c r="D4237" s="289"/>
      <c r="E4237" s="290"/>
      <c r="F4237" s="291"/>
    </row>
    <row r="4238" spans="2:6" s="6" customFormat="1">
      <c r="B4238" s="289"/>
      <c r="C4238" s="289"/>
      <c r="D4238" s="289"/>
      <c r="E4238" s="290"/>
      <c r="F4238" s="291"/>
    </row>
    <row r="4239" spans="2:6" s="6" customFormat="1">
      <c r="B4239" s="289"/>
      <c r="C4239" s="289"/>
      <c r="D4239" s="289"/>
      <c r="E4239" s="290"/>
      <c r="F4239" s="291"/>
    </row>
    <row r="4240" spans="2:6" s="6" customFormat="1">
      <c r="B4240" s="289"/>
      <c r="C4240" s="289"/>
      <c r="D4240" s="289"/>
      <c r="E4240" s="290"/>
      <c r="F4240" s="291"/>
    </row>
    <row r="4241" spans="2:6" s="6" customFormat="1">
      <c r="B4241" s="289"/>
      <c r="C4241" s="289"/>
      <c r="D4241" s="289"/>
      <c r="E4241" s="290"/>
      <c r="F4241" s="291"/>
    </row>
    <row r="4242" spans="2:6" s="6" customFormat="1">
      <c r="B4242" s="289"/>
      <c r="C4242" s="289"/>
      <c r="D4242" s="289"/>
      <c r="E4242" s="290"/>
      <c r="F4242" s="291"/>
    </row>
    <row r="4243" spans="2:6" s="6" customFormat="1">
      <c r="B4243" s="289"/>
      <c r="C4243" s="289"/>
      <c r="D4243" s="289"/>
      <c r="E4243" s="290"/>
      <c r="F4243" s="291"/>
    </row>
    <row r="4244" spans="2:6" s="6" customFormat="1">
      <c r="B4244" s="289"/>
      <c r="C4244" s="289"/>
      <c r="D4244" s="289"/>
      <c r="E4244" s="290"/>
      <c r="F4244" s="291"/>
    </row>
    <row r="4245" spans="2:6" s="6" customFormat="1">
      <c r="B4245" s="289"/>
      <c r="C4245" s="289"/>
      <c r="D4245" s="289"/>
      <c r="E4245" s="290"/>
      <c r="F4245" s="291"/>
    </row>
    <row r="4246" spans="2:6" s="6" customFormat="1">
      <c r="B4246" s="289"/>
      <c r="C4246" s="289"/>
      <c r="D4246" s="289"/>
      <c r="E4246" s="290"/>
      <c r="F4246" s="291"/>
    </row>
    <row r="4247" spans="2:6" s="6" customFormat="1">
      <c r="B4247" s="289"/>
      <c r="C4247" s="289"/>
      <c r="D4247" s="289"/>
      <c r="E4247" s="290"/>
      <c r="F4247" s="291"/>
    </row>
    <row r="4248" spans="2:6" s="6" customFormat="1">
      <c r="B4248" s="289"/>
      <c r="C4248" s="289"/>
      <c r="D4248" s="289"/>
      <c r="E4248" s="290"/>
      <c r="F4248" s="291"/>
    </row>
    <row r="4249" spans="2:6" s="6" customFormat="1">
      <c r="B4249" s="289"/>
      <c r="C4249" s="289"/>
      <c r="D4249" s="289"/>
      <c r="E4249" s="290"/>
      <c r="F4249" s="291"/>
    </row>
    <row r="4250" spans="2:6" s="6" customFormat="1">
      <c r="B4250" s="289"/>
      <c r="C4250" s="289"/>
      <c r="D4250" s="289"/>
      <c r="E4250" s="290"/>
      <c r="F4250" s="291"/>
    </row>
    <row r="4251" spans="2:6" s="6" customFormat="1">
      <c r="B4251" s="289"/>
      <c r="C4251" s="289"/>
      <c r="D4251" s="289"/>
      <c r="E4251" s="290"/>
      <c r="F4251" s="291"/>
    </row>
    <row r="4252" spans="2:6" s="6" customFormat="1">
      <c r="B4252" s="289"/>
      <c r="C4252" s="289"/>
      <c r="D4252" s="289"/>
      <c r="E4252" s="290"/>
      <c r="F4252" s="291"/>
    </row>
    <row r="4253" spans="2:6" s="6" customFormat="1">
      <c r="B4253" s="289"/>
      <c r="C4253" s="289"/>
      <c r="D4253" s="289"/>
      <c r="E4253" s="290"/>
      <c r="F4253" s="291"/>
    </row>
    <row r="4254" spans="2:6" s="6" customFormat="1">
      <c r="B4254" s="289"/>
      <c r="C4254" s="289"/>
      <c r="D4254" s="289"/>
      <c r="E4254" s="290"/>
      <c r="F4254" s="291"/>
    </row>
    <row r="4255" spans="2:6" s="6" customFormat="1">
      <c r="B4255" s="289"/>
      <c r="C4255" s="289"/>
      <c r="D4255" s="289"/>
      <c r="E4255" s="290"/>
      <c r="F4255" s="291"/>
    </row>
    <row r="4256" spans="2:6" s="6" customFormat="1">
      <c r="B4256" s="289"/>
      <c r="C4256" s="289"/>
      <c r="D4256" s="289"/>
      <c r="E4256" s="290"/>
      <c r="F4256" s="291"/>
    </row>
    <row r="4257" spans="2:6" s="6" customFormat="1">
      <c r="B4257" s="289"/>
      <c r="C4257" s="289"/>
      <c r="D4257" s="289"/>
      <c r="E4257" s="290"/>
      <c r="F4257" s="291"/>
    </row>
    <row r="4258" spans="2:6" s="6" customFormat="1">
      <c r="B4258" s="289"/>
      <c r="C4258" s="289"/>
      <c r="D4258" s="289"/>
      <c r="E4258" s="290"/>
      <c r="F4258" s="291"/>
    </row>
    <row r="4259" spans="2:6" s="6" customFormat="1">
      <c r="B4259" s="289"/>
      <c r="C4259" s="289"/>
      <c r="D4259" s="289"/>
      <c r="E4259" s="290"/>
      <c r="F4259" s="291"/>
    </row>
    <row r="4260" spans="2:6" s="6" customFormat="1">
      <c r="B4260" s="289"/>
      <c r="C4260" s="289"/>
      <c r="D4260" s="289"/>
      <c r="E4260" s="290"/>
      <c r="F4260" s="291"/>
    </row>
    <row r="4261" spans="2:6" s="6" customFormat="1">
      <c r="B4261" s="289"/>
      <c r="C4261" s="289"/>
      <c r="D4261" s="289"/>
      <c r="E4261" s="290"/>
      <c r="F4261" s="291"/>
    </row>
    <row r="4262" spans="2:6" s="6" customFormat="1">
      <c r="B4262" s="289"/>
      <c r="C4262" s="289"/>
      <c r="D4262" s="289"/>
      <c r="E4262" s="290"/>
      <c r="F4262" s="291"/>
    </row>
    <row r="4263" spans="2:6" s="6" customFormat="1">
      <c r="B4263" s="289"/>
      <c r="C4263" s="289"/>
      <c r="D4263" s="289"/>
      <c r="E4263" s="290"/>
      <c r="F4263" s="291"/>
    </row>
    <row r="4264" spans="2:6" s="6" customFormat="1">
      <c r="B4264" s="289"/>
      <c r="C4264" s="289"/>
      <c r="D4264" s="289"/>
      <c r="E4264" s="290"/>
      <c r="F4264" s="291"/>
    </row>
    <row r="4265" spans="2:6" s="6" customFormat="1">
      <c r="B4265" s="289"/>
      <c r="C4265" s="289"/>
      <c r="D4265" s="289"/>
      <c r="E4265" s="290"/>
      <c r="F4265" s="291"/>
    </row>
    <row r="4266" spans="2:6" s="6" customFormat="1">
      <c r="B4266" s="289"/>
      <c r="C4266" s="289"/>
      <c r="D4266" s="289"/>
      <c r="E4266" s="290"/>
      <c r="F4266" s="291"/>
    </row>
    <row r="4267" spans="2:6" s="6" customFormat="1">
      <c r="B4267" s="289"/>
      <c r="C4267" s="289"/>
      <c r="D4267" s="289"/>
      <c r="E4267" s="290"/>
      <c r="F4267" s="291"/>
    </row>
    <row r="4268" spans="2:6" s="6" customFormat="1">
      <c r="B4268" s="289"/>
      <c r="C4268" s="289"/>
      <c r="D4268" s="289"/>
      <c r="E4268" s="290"/>
      <c r="F4268" s="291"/>
    </row>
    <row r="4269" spans="2:6" s="6" customFormat="1">
      <c r="B4269" s="289"/>
      <c r="C4269" s="289"/>
      <c r="D4269" s="289"/>
      <c r="E4269" s="290"/>
      <c r="F4269" s="291"/>
    </row>
    <row r="4270" spans="2:6" s="6" customFormat="1">
      <c r="B4270" s="289"/>
      <c r="C4270" s="289"/>
      <c r="D4270" s="289"/>
      <c r="E4270" s="290"/>
      <c r="F4270" s="291"/>
    </row>
    <row r="4271" spans="2:6" s="6" customFormat="1">
      <c r="B4271" s="289"/>
      <c r="C4271" s="289"/>
      <c r="D4271" s="289"/>
      <c r="E4271" s="290"/>
      <c r="F4271" s="291"/>
    </row>
    <row r="4272" spans="2:6" s="6" customFormat="1">
      <c r="B4272" s="289"/>
      <c r="C4272" s="289"/>
      <c r="D4272" s="289"/>
      <c r="E4272" s="290"/>
      <c r="F4272" s="291"/>
    </row>
    <row r="4273" spans="2:6" s="6" customFormat="1">
      <c r="B4273" s="289"/>
      <c r="C4273" s="289"/>
      <c r="D4273" s="289"/>
      <c r="E4273" s="290"/>
      <c r="F4273" s="291"/>
    </row>
    <row r="4274" spans="2:6" s="6" customFormat="1">
      <c r="B4274" s="289"/>
      <c r="C4274" s="289"/>
      <c r="D4274" s="289"/>
      <c r="E4274" s="290"/>
      <c r="F4274" s="291"/>
    </row>
    <row r="4275" spans="2:6" s="6" customFormat="1">
      <c r="B4275" s="289"/>
      <c r="C4275" s="289"/>
      <c r="D4275" s="289"/>
      <c r="E4275" s="290"/>
      <c r="F4275" s="291"/>
    </row>
    <row r="4276" spans="2:6" s="6" customFormat="1">
      <c r="B4276" s="289"/>
      <c r="C4276" s="289"/>
      <c r="D4276" s="289"/>
      <c r="E4276" s="290"/>
      <c r="F4276" s="291"/>
    </row>
    <row r="4277" spans="2:6" s="6" customFormat="1">
      <c r="B4277" s="289"/>
      <c r="C4277" s="289"/>
      <c r="D4277" s="289"/>
      <c r="E4277" s="290"/>
      <c r="F4277" s="291"/>
    </row>
    <row r="4278" spans="2:6" s="6" customFormat="1">
      <c r="B4278" s="289"/>
      <c r="C4278" s="289"/>
      <c r="D4278" s="289"/>
      <c r="E4278" s="290"/>
      <c r="F4278" s="291"/>
    </row>
    <row r="4279" spans="2:6" s="6" customFormat="1">
      <c r="B4279" s="289"/>
      <c r="C4279" s="289"/>
      <c r="D4279" s="289"/>
      <c r="E4279" s="290"/>
      <c r="F4279" s="291"/>
    </row>
    <row r="4280" spans="2:6" s="6" customFormat="1">
      <c r="B4280" s="289"/>
      <c r="C4280" s="289"/>
      <c r="D4280" s="289"/>
      <c r="E4280" s="290"/>
      <c r="F4280" s="291"/>
    </row>
    <row r="4281" spans="2:6" s="6" customFormat="1">
      <c r="B4281" s="289"/>
      <c r="C4281" s="289"/>
      <c r="D4281" s="289"/>
      <c r="E4281" s="290"/>
      <c r="F4281" s="291"/>
    </row>
    <row r="4282" spans="2:6" s="6" customFormat="1">
      <c r="B4282" s="289"/>
      <c r="C4282" s="289"/>
      <c r="D4282" s="289"/>
      <c r="E4282" s="290"/>
      <c r="F4282" s="291"/>
    </row>
    <row r="4283" spans="2:6" s="6" customFormat="1">
      <c r="B4283" s="289"/>
      <c r="C4283" s="289"/>
      <c r="D4283" s="289"/>
      <c r="E4283" s="290"/>
      <c r="F4283" s="291"/>
    </row>
    <row r="4284" spans="2:6" s="6" customFormat="1">
      <c r="B4284" s="289"/>
      <c r="C4284" s="289"/>
      <c r="D4284" s="289"/>
      <c r="E4284" s="290"/>
      <c r="F4284" s="291"/>
    </row>
    <row r="4285" spans="2:6" s="6" customFormat="1">
      <c r="B4285" s="289"/>
      <c r="C4285" s="289"/>
      <c r="D4285" s="289"/>
      <c r="E4285" s="290"/>
      <c r="F4285" s="291"/>
    </row>
    <row r="4286" spans="2:6" s="6" customFormat="1">
      <c r="B4286" s="289"/>
      <c r="C4286" s="289"/>
      <c r="D4286" s="289"/>
      <c r="E4286" s="290"/>
      <c r="F4286" s="291"/>
    </row>
    <row r="4287" spans="2:6" s="6" customFormat="1">
      <c r="B4287" s="289"/>
      <c r="C4287" s="289"/>
      <c r="D4287" s="289"/>
      <c r="E4287" s="290"/>
      <c r="F4287" s="291"/>
    </row>
    <row r="4288" spans="2:6" s="6" customFormat="1">
      <c r="B4288" s="289"/>
      <c r="C4288" s="289"/>
      <c r="D4288" s="289"/>
      <c r="E4288" s="290"/>
      <c r="F4288" s="291"/>
    </row>
    <row r="4289" spans="2:6" s="6" customFormat="1">
      <c r="B4289" s="289"/>
      <c r="C4289" s="289"/>
      <c r="D4289" s="289"/>
      <c r="E4289" s="290"/>
      <c r="F4289" s="291"/>
    </row>
    <row r="4290" spans="2:6" s="6" customFormat="1">
      <c r="B4290" s="289"/>
      <c r="C4290" s="289"/>
      <c r="D4290" s="289"/>
      <c r="E4290" s="290"/>
      <c r="F4290" s="291"/>
    </row>
    <row r="4291" spans="2:6" s="6" customFormat="1">
      <c r="B4291" s="289"/>
      <c r="C4291" s="289"/>
      <c r="D4291" s="289"/>
      <c r="E4291" s="290"/>
      <c r="F4291" s="291"/>
    </row>
    <row r="4292" spans="2:6" s="6" customFormat="1">
      <c r="B4292" s="289"/>
      <c r="C4292" s="289"/>
      <c r="D4292" s="289"/>
      <c r="E4292" s="290"/>
      <c r="F4292" s="291"/>
    </row>
    <row r="4293" spans="2:6" s="6" customFormat="1">
      <c r="B4293" s="289"/>
      <c r="C4293" s="289"/>
      <c r="D4293" s="289"/>
      <c r="E4293" s="290"/>
      <c r="F4293" s="291"/>
    </row>
    <row r="4294" spans="2:6" s="6" customFormat="1">
      <c r="B4294" s="289"/>
      <c r="C4294" s="289"/>
      <c r="D4294" s="289"/>
      <c r="E4294" s="290"/>
      <c r="F4294" s="291"/>
    </row>
    <row r="4295" spans="2:6" s="6" customFormat="1">
      <c r="B4295" s="289"/>
      <c r="C4295" s="289"/>
      <c r="D4295" s="289"/>
      <c r="E4295" s="290"/>
      <c r="F4295" s="291"/>
    </row>
    <row r="4296" spans="2:6" s="6" customFormat="1">
      <c r="B4296" s="289"/>
      <c r="C4296" s="289"/>
      <c r="D4296" s="289"/>
      <c r="E4296" s="290"/>
      <c r="F4296" s="291"/>
    </row>
    <row r="4297" spans="2:6" s="6" customFormat="1">
      <c r="B4297" s="289"/>
      <c r="C4297" s="289"/>
      <c r="D4297" s="289"/>
      <c r="E4297" s="290"/>
      <c r="F4297" s="291"/>
    </row>
    <row r="4298" spans="2:6" s="6" customFormat="1">
      <c r="B4298" s="289"/>
      <c r="C4298" s="289"/>
      <c r="D4298" s="289"/>
      <c r="E4298" s="290"/>
      <c r="F4298" s="291"/>
    </row>
    <row r="4299" spans="2:6" s="6" customFormat="1">
      <c r="B4299" s="289"/>
      <c r="C4299" s="289"/>
      <c r="D4299" s="289"/>
      <c r="E4299" s="290"/>
      <c r="F4299" s="291"/>
    </row>
    <row r="4300" spans="2:6" s="6" customFormat="1">
      <c r="B4300" s="289"/>
      <c r="C4300" s="289"/>
      <c r="D4300" s="289"/>
      <c r="E4300" s="290"/>
      <c r="F4300" s="291"/>
    </row>
    <row r="4301" spans="2:6" s="6" customFormat="1">
      <c r="B4301" s="289"/>
      <c r="C4301" s="289"/>
      <c r="D4301" s="289"/>
      <c r="E4301" s="290"/>
      <c r="F4301" s="291"/>
    </row>
    <row r="4302" spans="2:6" s="6" customFormat="1">
      <c r="B4302" s="289"/>
      <c r="C4302" s="289"/>
      <c r="D4302" s="289"/>
      <c r="E4302" s="290"/>
      <c r="F4302" s="291"/>
    </row>
    <row r="4303" spans="2:6" s="6" customFormat="1">
      <c r="B4303" s="289"/>
      <c r="C4303" s="289"/>
      <c r="D4303" s="289"/>
      <c r="E4303" s="290"/>
      <c r="F4303" s="291"/>
    </row>
    <row r="4304" spans="2:6" s="6" customFormat="1">
      <c r="B4304" s="289"/>
      <c r="C4304" s="289"/>
      <c r="D4304" s="289"/>
      <c r="E4304" s="290"/>
      <c r="F4304" s="291"/>
    </row>
    <row r="4305" spans="2:6" s="6" customFormat="1">
      <c r="B4305" s="289"/>
      <c r="C4305" s="289"/>
      <c r="D4305" s="289"/>
      <c r="E4305" s="290"/>
      <c r="F4305" s="291"/>
    </row>
    <row r="4306" spans="2:6" s="6" customFormat="1">
      <c r="B4306" s="289"/>
      <c r="C4306" s="289"/>
      <c r="D4306" s="289"/>
      <c r="E4306" s="290"/>
      <c r="F4306" s="291"/>
    </row>
    <row r="4307" spans="2:6" s="6" customFormat="1">
      <c r="B4307" s="289"/>
      <c r="C4307" s="289"/>
      <c r="D4307" s="289"/>
      <c r="E4307" s="290"/>
      <c r="F4307" s="291"/>
    </row>
    <row r="4308" spans="2:6" s="6" customFormat="1">
      <c r="B4308" s="289"/>
      <c r="C4308" s="289"/>
      <c r="D4308" s="289"/>
      <c r="E4308" s="290"/>
      <c r="F4308" s="291"/>
    </row>
    <row r="4309" spans="2:6" s="6" customFormat="1">
      <c r="B4309" s="289"/>
      <c r="C4309" s="289"/>
      <c r="D4309" s="289"/>
      <c r="E4309" s="290"/>
      <c r="F4309" s="291"/>
    </row>
    <row r="4310" spans="2:6" s="6" customFormat="1">
      <c r="B4310" s="289"/>
      <c r="C4310" s="289"/>
      <c r="D4310" s="289"/>
      <c r="E4310" s="290"/>
      <c r="F4310" s="291"/>
    </row>
    <row r="4311" spans="2:6" s="6" customFormat="1">
      <c r="B4311" s="289"/>
      <c r="C4311" s="289"/>
      <c r="D4311" s="289"/>
      <c r="E4311" s="290"/>
      <c r="F4311" s="291"/>
    </row>
    <row r="4312" spans="2:6" s="6" customFormat="1">
      <c r="B4312" s="289"/>
      <c r="C4312" s="289"/>
      <c r="D4312" s="289"/>
      <c r="E4312" s="290"/>
      <c r="F4312" s="291"/>
    </row>
    <row r="4313" spans="2:6" s="6" customFormat="1">
      <c r="B4313" s="289"/>
      <c r="C4313" s="289"/>
      <c r="D4313" s="289"/>
      <c r="E4313" s="290"/>
      <c r="F4313" s="291"/>
    </row>
    <row r="4314" spans="2:6" s="6" customFormat="1">
      <c r="B4314" s="289"/>
      <c r="C4314" s="289"/>
      <c r="D4314" s="289"/>
      <c r="E4314" s="290"/>
      <c r="F4314" s="291"/>
    </row>
    <row r="4315" spans="2:6" s="6" customFormat="1">
      <c r="B4315" s="289"/>
      <c r="C4315" s="289"/>
      <c r="D4315" s="289"/>
      <c r="E4315" s="290"/>
      <c r="F4315" s="291"/>
    </row>
    <row r="4316" spans="2:6" s="6" customFormat="1">
      <c r="B4316" s="289"/>
      <c r="C4316" s="289"/>
      <c r="D4316" s="289"/>
      <c r="E4316" s="290"/>
      <c r="F4316" s="291"/>
    </row>
    <row r="4317" spans="2:6" s="6" customFormat="1">
      <c r="B4317" s="289"/>
      <c r="C4317" s="289"/>
      <c r="D4317" s="289"/>
      <c r="E4317" s="290"/>
      <c r="F4317" s="291"/>
    </row>
    <row r="4318" spans="2:6" s="6" customFormat="1">
      <c r="B4318" s="289"/>
      <c r="C4318" s="289"/>
      <c r="D4318" s="289"/>
      <c r="E4318" s="290"/>
      <c r="F4318" s="291"/>
    </row>
    <row r="4319" spans="2:6" s="6" customFormat="1">
      <c r="B4319" s="289"/>
      <c r="C4319" s="289"/>
      <c r="D4319" s="289"/>
      <c r="E4319" s="290"/>
      <c r="F4319" s="291"/>
    </row>
    <row r="4320" spans="2:6" s="6" customFormat="1">
      <c r="B4320" s="289"/>
      <c r="C4320" s="289"/>
      <c r="D4320" s="289"/>
      <c r="E4320" s="290"/>
      <c r="F4320" s="291"/>
    </row>
    <row r="4321" spans="2:6" s="6" customFormat="1">
      <c r="B4321" s="289"/>
      <c r="C4321" s="289"/>
      <c r="D4321" s="289"/>
      <c r="E4321" s="290"/>
      <c r="F4321" s="291"/>
    </row>
    <row r="4322" spans="2:6" s="6" customFormat="1">
      <c r="B4322" s="289"/>
      <c r="C4322" s="289"/>
      <c r="D4322" s="289"/>
      <c r="E4322" s="290"/>
      <c r="F4322" s="291"/>
    </row>
    <row r="4323" spans="2:6" s="6" customFormat="1">
      <c r="B4323" s="289"/>
      <c r="C4323" s="289"/>
      <c r="D4323" s="289"/>
      <c r="E4323" s="290"/>
      <c r="F4323" s="291"/>
    </row>
    <row r="4324" spans="2:6" s="6" customFormat="1">
      <c r="B4324" s="289"/>
      <c r="C4324" s="289"/>
      <c r="D4324" s="289"/>
      <c r="E4324" s="290"/>
      <c r="F4324" s="291"/>
    </row>
    <row r="4325" spans="2:6" s="6" customFormat="1">
      <c r="B4325" s="289"/>
      <c r="C4325" s="289"/>
      <c r="D4325" s="289"/>
      <c r="E4325" s="290"/>
      <c r="F4325" s="291"/>
    </row>
    <row r="4326" spans="2:6" s="6" customFormat="1">
      <c r="B4326" s="289"/>
      <c r="C4326" s="289"/>
      <c r="D4326" s="289"/>
      <c r="E4326" s="290"/>
      <c r="F4326" s="291"/>
    </row>
    <row r="4327" spans="2:6" s="6" customFormat="1">
      <c r="B4327" s="289"/>
      <c r="C4327" s="289"/>
      <c r="D4327" s="289"/>
      <c r="E4327" s="290"/>
      <c r="F4327" s="291"/>
    </row>
    <row r="4328" spans="2:6" s="6" customFormat="1">
      <c r="B4328" s="289"/>
      <c r="C4328" s="289"/>
      <c r="D4328" s="289"/>
      <c r="E4328" s="290"/>
      <c r="F4328" s="291"/>
    </row>
    <row r="4329" spans="2:6" s="6" customFormat="1">
      <c r="B4329" s="289"/>
      <c r="C4329" s="289"/>
      <c r="D4329" s="289"/>
      <c r="E4329" s="290"/>
      <c r="F4329" s="291"/>
    </row>
    <row r="4330" spans="2:6" s="6" customFormat="1">
      <c r="B4330" s="289"/>
      <c r="C4330" s="289"/>
      <c r="D4330" s="289"/>
      <c r="E4330" s="290"/>
      <c r="F4330" s="291"/>
    </row>
    <row r="4331" spans="2:6" s="6" customFormat="1">
      <c r="B4331" s="289"/>
      <c r="C4331" s="289"/>
      <c r="D4331" s="289"/>
      <c r="E4331" s="290"/>
      <c r="F4331" s="291"/>
    </row>
    <row r="4332" spans="2:6" s="6" customFormat="1">
      <c r="B4332" s="289"/>
      <c r="C4332" s="289"/>
      <c r="D4332" s="289"/>
      <c r="E4332" s="290"/>
      <c r="F4332" s="291"/>
    </row>
    <row r="4333" spans="2:6" s="6" customFormat="1">
      <c r="B4333" s="289"/>
      <c r="C4333" s="289"/>
      <c r="D4333" s="289"/>
      <c r="E4333" s="290"/>
      <c r="F4333" s="291"/>
    </row>
    <row r="4334" spans="2:6" s="6" customFormat="1">
      <c r="B4334" s="289"/>
      <c r="C4334" s="289"/>
      <c r="D4334" s="289"/>
      <c r="E4334" s="290"/>
      <c r="F4334" s="291"/>
    </row>
    <row r="4335" spans="2:6" s="6" customFormat="1">
      <c r="B4335" s="289"/>
      <c r="C4335" s="289"/>
      <c r="D4335" s="289"/>
      <c r="E4335" s="290"/>
      <c r="F4335" s="291"/>
    </row>
    <row r="4336" spans="2:6" s="6" customFormat="1">
      <c r="B4336" s="289"/>
      <c r="C4336" s="289"/>
      <c r="D4336" s="289"/>
      <c r="E4336" s="290"/>
      <c r="F4336" s="291"/>
    </row>
    <row r="4337" spans="2:6" s="6" customFormat="1">
      <c r="B4337" s="289"/>
      <c r="C4337" s="289"/>
      <c r="D4337" s="289"/>
      <c r="E4337" s="290"/>
      <c r="F4337" s="291"/>
    </row>
    <row r="4338" spans="2:6" s="6" customFormat="1">
      <c r="B4338" s="289"/>
      <c r="C4338" s="289"/>
      <c r="D4338" s="289"/>
      <c r="E4338" s="290"/>
      <c r="F4338" s="291"/>
    </row>
    <row r="4339" spans="2:6" s="6" customFormat="1">
      <c r="B4339" s="289"/>
      <c r="C4339" s="289"/>
      <c r="D4339" s="289"/>
      <c r="E4339" s="290"/>
      <c r="F4339" s="291"/>
    </row>
    <row r="4340" spans="2:6" s="6" customFormat="1">
      <c r="B4340" s="289"/>
      <c r="C4340" s="289"/>
      <c r="D4340" s="289"/>
      <c r="E4340" s="290"/>
      <c r="F4340" s="291"/>
    </row>
    <row r="4341" spans="2:6" s="6" customFormat="1">
      <c r="B4341" s="289"/>
      <c r="C4341" s="289"/>
      <c r="D4341" s="289"/>
      <c r="E4341" s="290"/>
      <c r="F4341" s="291"/>
    </row>
    <row r="4342" spans="2:6" s="6" customFormat="1">
      <c r="B4342" s="289"/>
      <c r="C4342" s="289"/>
      <c r="D4342" s="289"/>
      <c r="E4342" s="290"/>
      <c r="F4342" s="291"/>
    </row>
    <row r="4343" spans="2:6" s="6" customFormat="1">
      <c r="B4343" s="289"/>
      <c r="C4343" s="289"/>
      <c r="D4343" s="289"/>
      <c r="E4343" s="290"/>
      <c r="F4343" s="291"/>
    </row>
    <row r="4344" spans="2:6" s="6" customFormat="1">
      <c r="B4344" s="289"/>
      <c r="C4344" s="289"/>
      <c r="D4344" s="289"/>
      <c r="E4344" s="290"/>
      <c r="F4344" s="291"/>
    </row>
    <row r="4345" spans="2:6" s="6" customFormat="1">
      <c r="B4345" s="289"/>
      <c r="C4345" s="289"/>
      <c r="D4345" s="289"/>
      <c r="E4345" s="290"/>
      <c r="F4345" s="291"/>
    </row>
    <row r="4346" spans="2:6" s="6" customFormat="1">
      <c r="B4346" s="289"/>
      <c r="C4346" s="289"/>
      <c r="D4346" s="289"/>
      <c r="E4346" s="290"/>
      <c r="F4346" s="291"/>
    </row>
    <row r="4347" spans="2:6" s="6" customFormat="1">
      <c r="B4347" s="289"/>
      <c r="C4347" s="289"/>
      <c r="D4347" s="289"/>
      <c r="E4347" s="290"/>
      <c r="F4347" s="291"/>
    </row>
    <row r="4348" spans="2:6" s="6" customFormat="1">
      <c r="B4348" s="289"/>
      <c r="C4348" s="289"/>
      <c r="D4348" s="289"/>
      <c r="E4348" s="290"/>
      <c r="F4348" s="291"/>
    </row>
    <row r="4349" spans="2:6" s="6" customFormat="1">
      <c r="B4349" s="289"/>
      <c r="C4349" s="289"/>
      <c r="D4349" s="289"/>
      <c r="E4349" s="290"/>
      <c r="F4349" s="291"/>
    </row>
    <row r="4350" spans="2:6" s="6" customFormat="1">
      <c r="B4350" s="289"/>
      <c r="C4350" s="289"/>
      <c r="D4350" s="289"/>
      <c r="E4350" s="290"/>
      <c r="F4350" s="291"/>
    </row>
    <row r="4351" spans="2:6" s="6" customFormat="1">
      <c r="B4351" s="289"/>
      <c r="C4351" s="289"/>
      <c r="D4351" s="289"/>
      <c r="E4351" s="290"/>
      <c r="F4351" s="291"/>
    </row>
    <row r="4352" spans="2:6" s="6" customFormat="1">
      <c r="B4352" s="289"/>
      <c r="C4352" s="289"/>
      <c r="D4352" s="289"/>
      <c r="E4352" s="290"/>
      <c r="F4352" s="291"/>
    </row>
    <row r="4353" spans="2:6" s="6" customFormat="1">
      <c r="B4353" s="289"/>
      <c r="C4353" s="289"/>
      <c r="D4353" s="289"/>
      <c r="E4353" s="290"/>
      <c r="F4353" s="291"/>
    </row>
    <row r="4354" spans="2:6" s="6" customFormat="1">
      <c r="B4354" s="289"/>
      <c r="C4354" s="289"/>
      <c r="D4354" s="289"/>
      <c r="E4354" s="290"/>
      <c r="F4354" s="291"/>
    </row>
    <row r="4355" spans="2:6" s="6" customFormat="1">
      <c r="B4355" s="289"/>
      <c r="C4355" s="289"/>
      <c r="D4355" s="289"/>
      <c r="E4355" s="290"/>
      <c r="F4355" s="291"/>
    </row>
    <row r="4356" spans="2:6" s="6" customFormat="1">
      <c r="B4356" s="289"/>
      <c r="C4356" s="289"/>
      <c r="D4356" s="289"/>
      <c r="E4356" s="290"/>
      <c r="F4356" s="291"/>
    </row>
    <row r="4357" spans="2:6" s="6" customFormat="1">
      <c r="B4357" s="289"/>
      <c r="C4357" s="289"/>
      <c r="D4357" s="289"/>
      <c r="E4357" s="290"/>
      <c r="F4357" s="291"/>
    </row>
    <row r="4358" spans="2:6" s="6" customFormat="1">
      <c r="B4358" s="289"/>
      <c r="C4358" s="289"/>
      <c r="D4358" s="289"/>
      <c r="E4358" s="290"/>
      <c r="F4358" s="291"/>
    </row>
    <row r="4359" spans="2:6" s="6" customFormat="1">
      <c r="B4359" s="289"/>
      <c r="C4359" s="289"/>
      <c r="D4359" s="289"/>
      <c r="E4359" s="290"/>
      <c r="F4359" s="291"/>
    </row>
    <row r="4360" spans="2:6" s="6" customFormat="1">
      <c r="B4360" s="289"/>
      <c r="C4360" s="289"/>
      <c r="D4360" s="289"/>
      <c r="E4360" s="290"/>
      <c r="F4360" s="291"/>
    </row>
    <row r="4361" spans="2:6" s="6" customFormat="1">
      <c r="B4361" s="289"/>
      <c r="C4361" s="289"/>
      <c r="D4361" s="289"/>
      <c r="E4361" s="290"/>
      <c r="F4361" s="291"/>
    </row>
    <row r="4362" spans="2:6" s="6" customFormat="1">
      <c r="B4362" s="289"/>
      <c r="C4362" s="289"/>
      <c r="D4362" s="289"/>
      <c r="E4362" s="290"/>
      <c r="F4362" s="291"/>
    </row>
    <row r="4363" spans="2:6" s="6" customFormat="1">
      <c r="B4363" s="289"/>
      <c r="C4363" s="289"/>
      <c r="D4363" s="289"/>
      <c r="E4363" s="290"/>
      <c r="F4363" s="291"/>
    </row>
    <row r="4364" spans="2:6" s="6" customFormat="1">
      <c r="B4364" s="289"/>
      <c r="C4364" s="289"/>
      <c r="D4364" s="289"/>
      <c r="E4364" s="290"/>
      <c r="F4364" s="291"/>
    </row>
    <row r="4365" spans="2:6" s="6" customFormat="1">
      <c r="B4365" s="289"/>
      <c r="C4365" s="289"/>
      <c r="D4365" s="289"/>
      <c r="E4365" s="290"/>
      <c r="F4365" s="291"/>
    </row>
    <row r="4366" spans="2:6" s="6" customFormat="1">
      <c r="B4366" s="289"/>
      <c r="C4366" s="289"/>
      <c r="D4366" s="289"/>
      <c r="E4366" s="290"/>
      <c r="F4366" s="291"/>
    </row>
    <row r="4367" spans="2:6" s="6" customFormat="1">
      <c r="B4367" s="289"/>
      <c r="C4367" s="289"/>
      <c r="D4367" s="289"/>
      <c r="E4367" s="290"/>
      <c r="F4367" s="291"/>
    </row>
    <row r="4368" spans="2:6" s="6" customFormat="1">
      <c r="B4368" s="289"/>
      <c r="C4368" s="289"/>
      <c r="D4368" s="289"/>
      <c r="E4368" s="290"/>
      <c r="F4368" s="291"/>
    </row>
    <row r="4369" spans="2:6" s="6" customFormat="1">
      <c r="B4369" s="289"/>
      <c r="C4369" s="289"/>
      <c r="D4369" s="289"/>
      <c r="E4369" s="290"/>
      <c r="F4369" s="291"/>
    </row>
    <row r="4370" spans="2:6" s="6" customFormat="1">
      <c r="B4370" s="289"/>
      <c r="C4370" s="289"/>
      <c r="D4370" s="289"/>
      <c r="E4370" s="290"/>
      <c r="F4370" s="291"/>
    </row>
    <row r="4371" spans="2:6" s="6" customFormat="1">
      <c r="B4371" s="289"/>
      <c r="C4371" s="289"/>
      <c r="D4371" s="289"/>
      <c r="E4371" s="290"/>
      <c r="F4371" s="291"/>
    </row>
    <row r="4372" spans="2:6" s="6" customFormat="1">
      <c r="B4372" s="289"/>
      <c r="C4372" s="289"/>
      <c r="D4372" s="289"/>
      <c r="E4372" s="290"/>
      <c r="F4372" s="291"/>
    </row>
    <row r="4373" spans="2:6" s="6" customFormat="1">
      <c r="B4373" s="289"/>
      <c r="C4373" s="289"/>
      <c r="D4373" s="289"/>
      <c r="E4373" s="290"/>
      <c r="F4373" s="291"/>
    </row>
    <row r="4374" spans="2:6" s="6" customFormat="1">
      <c r="B4374" s="289"/>
      <c r="C4374" s="289"/>
      <c r="D4374" s="289"/>
      <c r="E4374" s="290"/>
      <c r="F4374" s="291"/>
    </row>
    <row r="4375" spans="2:6" s="6" customFormat="1">
      <c r="B4375" s="289"/>
      <c r="C4375" s="289"/>
      <c r="D4375" s="289"/>
      <c r="E4375" s="290"/>
      <c r="F4375" s="291"/>
    </row>
    <row r="4376" spans="2:6" s="6" customFormat="1">
      <c r="B4376" s="289"/>
      <c r="C4376" s="289"/>
      <c r="D4376" s="289"/>
      <c r="E4376" s="290"/>
      <c r="F4376" s="291"/>
    </row>
    <row r="4377" spans="2:6" s="6" customFormat="1">
      <c r="B4377" s="289"/>
      <c r="C4377" s="289"/>
      <c r="D4377" s="289"/>
      <c r="E4377" s="290"/>
      <c r="F4377" s="291"/>
    </row>
    <row r="4378" spans="2:6" s="6" customFormat="1">
      <c r="B4378" s="289"/>
      <c r="C4378" s="289"/>
      <c r="D4378" s="289"/>
      <c r="E4378" s="290"/>
      <c r="F4378" s="291"/>
    </row>
    <row r="4379" spans="2:6" s="6" customFormat="1">
      <c r="B4379" s="289"/>
      <c r="C4379" s="289"/>
      <c r="D4379" s="289"/>
      <c r="E4379" s="290"/>
      <c r="F4379" s="291"/>
    </row>
    <row r="4380" spans="2:6" s="6" customFormat="1">
      <c r="B4380" s="289"/>
      <c r="C4380" s="289"/>
      <c r="D4380" s="289"/>
      <c r="E4380" s="290"/>
      <c r="F4380" s="291"/>
    </row>
    <row r="4381" spans="2:6" s="6" customFormat="1">
      <c r="B4381" s="289"/>
      <c r="C4381" s="289"/>
      <c r="D4381" s="289"/>
      <c r="E4381" s="290"/>
      <c r="F4381" s="291"/>
    </row>
    <row r="4382" spans="2:6" s="6" customFormat="1">
      <c r="B4382" s="289"/>
      <c r="C4382" s="289"/>
      <c r="D4382" s="289"/>
      <c r="E4382" s="290"/>
      <c r="F4382" s="291"/>
    </row>
    <row r="4383" spans="2:6" s="6" customFormat="1">
      <c r="B4383" s="289"/>
      <c r="C4383" s="289"/>
      <c r="D4383" s="289"/>
      <c r="E4383" s="290"/>
      <c r="F4383" s="291"/>
    </row>
    <row r="4384" spans="2:6" s="6" customFormat="1">
      <c r="B4384" s="289"/>
      <c r="C4384" s="289"/>
      <c r="D4384" s="289"/>
      <c r="E4384" s="290"/>
      <c r="F4384" s="291"/>
    </row>
    <row r="4385" spans="2:6" s="6" customFormat="1">
      <c r="B4385" s="289"/>
      <c r="C4385" s="289"/>
      <c r="D4385" s="289"/>
      <c r="E4385" s="290"/>
      <c r="F4385" s="291"/>
    </row>
    <row r="4386" spans="2:6" s="6" customFormat="1">
      <c r="B4386" s="289"/>
      <c r="C4386" s="289"/>
      <c r="D4386" s="289"/>
      <c r="E4386" s="290"/>
      <c r="F4386" s="291"/>
    </row>
    <row r="4387" spans="2:6" s="6" customFormat="1">
      <c r="B4387" s="289"/>
      <c r="C4387" s="289"/>
      <c r="D4387" s="289"/>
      <c r="E4387" s="290"/>
      <c r="F4387" s="291"/>
    </row>
    <row r="4388" spans="2:6" s="6" customFormat="1">
      <c r="B4388" s="289"/>
      <c r="C4388" s="289"/>
      <c r="D4388" s="289"/>
      <c r="E4388" s="290"/>
      <c r="F4388" s="291"/>
    </row>
    <row r="4389" spans="2:6" s="6" customFormat="1">
      <c r="B4389" s="289"/>
      <c r="C4389" s="289"/>
      <c r="D4389" s="289"/>
      <c r="E4389" s="290"/>
      <c r="F4389" s="291"/>
    </row>
    <row r="4390" spans="2:6" s="6" customFormat="1">
      <c r="B4390" s="289"/>
      <c r="C4390" s="289"/>
      <c r="D4390" s="289"/>
      <c r="E4390" s="290"/>
      <c r="F4390" s="291"/>
    </row>
    <row r="4391" spans="2:6" s="6" customFormat="1">
      <c r="B4391" s="289"/>
      <c r="C4391" s="289"/>
      <c r="D4391" s="289"/>
      <c r="E4391" s="290"/>
      <c r="F4391" s="291"/>
    </row>
    <row r="4392" spans="2:6" s="6" customFormat="1">
      <c r="B4392" s="289"/>
      <c r="C4392" s="289"/>
      <c r="D4392" s="289"/>
      <c r="E4392" s="290"/>
      <c r="F4392" s="291"/>
    </row>
    <row r="4393" spans="2:6" s="6" customFormat="1">
      <c r="B4393" s="289"/>
      <c r="C4393" s="289"/>
      <c r="D4393" s="289"/>
      <c r="E4393" s="290"/>
      <c r="F4393" s="291"/>
    </row>
    <row r="4394" spans="2:6" s="6" customFormat="1">
      <c r="B4394" s="289"/>
      <c r="C4394" s="289"/>
      <c r="D4394" s="289"/>
      <c r="E4394" s="290"/>
      <c r="F4394" s="291"/>
    </row>
    <row r="4395" spans="2:6" s="6" customFormat="1">
      <c r="B4395" s="289"/>
      <c r="C4395" s="289"/>
      <c r="D4395" s="289"/>
      <c r="E4395" s="290"/>
      <c r="F4395" s="291"/>
    </row>
    <row r="4396" spans="2:6" s="6" customFormat="1">
      <c r="B4396" s="289"/>
      <c r="C4396" s="289"/>
      <c r="D4396" s="289"/>
      <c r="E4396" s="290"/>
      <c r="F4396" s="291"/>
    </row>
    <row r="4397" spans="2:6" s="6" customFormat="1">
      <c r="B4397" s="289"/>
      <c r="C4397" s="289"/>
      <c r="D4397" s="289"/>
      <c r="E4397" s="290"/>
      <c r="F4397" s="291"/>
    </row>
    <row r="4398" spans="2:6" s="6" customFormat="1">
      <c r="B4398" s="289"/>
      <c r="C4398" s="289"/>
      <c r="D4398" s="289"/>
      <c r="E4398" s="290"/>
      <c r="F4398" s="291"/>
    </row>
    <row r="4399" spans="2:6" s="6" customFormat="1">
      <c r="B4399" s="289"/>
      <c r="C4399" s="289"/>
      <c r="D4399" s="289"/>
      <c r="E4399" s="290"/>
      <c r="F4399" s="291"/>
    </row>
    <row r="4400" spans="2:6" s="6" customFormat="1">
      <c r="B4400" s="289"/>
      <c r="C4400" s="289"/>
      <c r="D4400" s="289"/>
      <c r="E4400" s="290"/>
      <c r="F4400" s="291"/>
    </row>
    <row r="4401" spans="2:6" s="6" customFormat="1">
      <c r="B4401" s="289"/>
      <c r="C4401" s="289"/>
      <c r="D4401" s="289"/>
      <c r="E4401" s="290"/>
      <c r="F4401" s="291"/>
    </row>
    <row r="4402" spans="2:6" s="6" customFormat="1">
      <c r="B4402" s="289"/>
      <c r="C4402" s="289"/>
      <c r="D4402" s="289"/>
      <c r="E4402" s="290"/>
      <c r="F4402" s="291"/>
    </row>
    <row r="4403" spans="2:6" s="6" customFormat="1">
      <c r="B4403" s="289"/>
      <c r="C4403" s="289"/>
      <c r="D4403" s="289"/>
      <c r="E4403" s="290"/>
      <c r="F4403" s="291"/>
    </row>
    <row r="4404" spans="2:6" s="6" customFormat="1">
      <c r="B4404" s="289"/>
      <c r="C4404" s="289"/>
      <c r="D4404" s="289"/>
      <c r="E4404" s="290"/>
      <c r="F4404" s="291"/>
    </row>
    <row r="4405" spans="2:6" s="6" customFormat="1">
      <c r="B4405" s="289"/>
      <c r="C4405" s="289"/>
      <c r="D4405" s="289"/>
      <c r="E4405" s="290"/>
      <c r="F4405" s="291"/>
    </row>
    <row r="4406" spans="2:6" s="6" customFormat="1">
      <c r="B4406" s="289"/>
      <c r="C4406" s="289"/>
      <c r="D4406" s="289"/>
      <c r="E4406" s="290"/>
      <c r="F4406" s="291"/>
    </row>
    <row r="4407" spans="2:6" s="6" customFormat="1">
      <c r="B4407" s="289"/>
      <c r="C4407" s="289"/>
      <c r="D4407" s="289"/>
      <c r="E4407" s="290"/>
      <c r="F4407" s="291"/>
    </row>
    <row r="4408" spans="2:6" s="6" customFormat="1">
      <c r="B4408" s="289"/>
      <c r="C4408" s="289"/>
      <c r="D4408" s="289"/>
      <c r="E4408" s="290"/>
      <c r="F4408" s="291"/>
    </row>
    <row r="4409" spans="2:6" s="6" customFormat="1">
      <c r="B4409" s="289"/>
      <c r="C4409" s="289"/>
      <c r="D4409" s="289"/>
      <c r="E4409" s="290"/>
      <c r="F4409" s="291"/>
    </row>
    <row r="4410" spans="2:6" s="6" customFormat="1">
      <c r="B4410" s="289"/>
      <c r="C4410" s="289"/>
      <c r="D4410" s="289"/>
      <c r="E4410" s="290"/>
      <c r="F4410" s="291"/>
    </row>
    <row r="4411" spans="2:6" s="6" customFormat="1">
      <c r="B4411" s="289"/>
      <c r="C4411" s="289"/>
      <c r="D4411" s="289"/>
      <c r="E4411" s="290"/>
      <c r="F4411" s="291"/>
    </row>
    <row r="4412" spans="2:6" s="6" customFormat="1">
      <c r="B4412" s="289"/>
      <c r="C4412" s="289"/>
      <c r="D4412" s="289"/>
      <c r="E4412" s="290"/>
      <c r="F4412" s="291"/>
    </row>
    <row r="4413" spans="2:6" s="6" customFormat="1">
      <c r="B4413" s="289"/>
      <c r="C4413" s="289"/>
      <c r="D4413" s="289"/>
      <c r="E4413" s="290"/>
      <c r="F4413" s="291"/>
    </row>
    <row r="4414" spans="2:6" s="6" customFormat="1">
      <c r="B4414" s="289"/>
      <c r="C4414" s="289"/>
      <c r="D4414" s="289"/>
      <c r="E4414" s="290"/>
      <c r="F4414" s="291"/>
    </row>
    <row r="4415" spans="2:6" s="6" customFormat="1">
      <c r="B4415" s="289"/>
      <c r="C4415" s="289"/>
      <c r="D4415" s="289"/>
      <c r="E4415" s="290"/>
      <c r="F4415" s="291"/>
    </row>
    <row r="4416" spans="2:6" s="6" customFormat="1">
      <c r="B4416" s="289"/>
      <c r="C4416" s="289"/>
      <c r="D4416" s="289"/>
      <c r="E4416" s="290"/>
      <c r="F4416" s="291"/>
    </row>
    <row r="4417" spans="2:6" s="6" customFormat="1">
      <c r="B4417" s="289"/>
      <c r="C4417" s="289"/>
      <c r="D4417" s="289"/>
      <c r="E4417" s="290"/>
      <c r="F4417" s="291"/>
    </row>
    <row r="4418" spans="2:6" s="6" customFormat="1">
      <c r="B4418" s="289"/>
      <c r="C4418" s="289"/>
      <c r="D4418" s="289"/>
      <c r="E4418" s="290"/>
      <c r="F4418" s="291"/>
    </row>
    <row r="4419" spans="2:6" s="6" customFormat="1">
      <c r="B4419" s="289"/>
      <c r="C4419" s="289"/>
      <c r="D4419" s="289"/>
      <c r="E4419" s="290"/>
      <c r="F4419" s="291"/>
    </row>
    <row r="4420" spans="2:6" s="6" customFormat="1">
      <c r="B4420" s="289"/>
      <c r="C4420" s="289"/>
      <c r="D4420" s="289"/>
      <c r="E4420" s="290"/>
      <c r="F4420" s="291"/>
    </row>
    <row r="4421" spans="2:6" s="6" customFormat="1">
      <c r="B4421" s="289"/>
      <c r="C4421" s="289"/>
      <c r="D4421" s="289"/>
      <c r="E4421" s="290"/>
      <c r="F4421" s="291"/>
    </row>
    <row r="4422" spans="2:6" s="6" customFormat="1">
      <c r="B4422" s="289"/>
      <c r="C4422" s="289"/>
      <c r="D4422" s="289"/>
      <c r="E4422" s="290"/>
      <c r="F4422" s="291"/>
    </row>
    <row r="4423" spans="2:6" s="6" customFormat="1">
      <c r="B4423" s="289"/>
      <c r="C4423" s="289"/>
      <c r="D4423" s="289"/>
      <c r="E4423" s="290"/>
      <c r="F4423" s="291"/>
    </row>
    <row r="4424" spans="2:6" s="6" customFormat="1">
      <c r="B4424" s="289"/>
      <c r="C4424" s="289"/>
      <c r="D4424" s="289"/>
      <c r="E4424" s="290"/>
      <c r="F4424" s="291"/>
    </row>
    <row r="4425" spans="2:6" s="6" customFormat="1">
      <c r="B4425" s="289"/>
      <c r="C4425" s="289"/>
      <c r="D4425" s="289"/>
      <c r="E4425" s="290"/>
      <c r="F4425" s="291"/>
    </row>
    <row r="4426" spans="2:6" s="6" customFormat="1">
      <c r="B4426" s="289"/>
      <c r="C4426" s="289"/>
      <c r="D4426" s="289"/>
      <c r="E4426" s="290"/>
      <c r="F4426" s="291"/>
    </row>
    <row r="4427" spans="2:6" s="6" customFormat="1">
      <c r="B4427" s="289"/>
      <c r="C4427" s="289"/>
      <c r="D4427" s="289"/>
      <c r="E4427" s="290"/>
      <c r="F4427" s="291"/>
    </row>
    <row r="4428" spans="2:6" s="6" customFormat="1">
      <c r="B4428" s="289"/>
      <c r="C4428" s="289"/>
      <c r="D4428" s="289"/>
      <c r="E4428" s="290"/>
      <c r="F4428" s="291"/>
    </row>
    <row r="4429" spans="2:6" s="6" customFormat="1">
      <c r="B4429" s="289"/>
      <c r="C4429" s="289"/>
      <c r="D4429" s="289"/>
      <c r="E4429" s="290"/>
      <c r="F4429" s="291"/>
    </row>
    <row r="4430" spans="2:6" s="6" customFormat="1">
      <c r="B4430" s="289"/>
      <c r="C4430" s="289"/>
      <c r="D4430" s="289"/>
      <c r="E4430" s="290"/>
      <c r="F4430" s="291"/>
    </row>
    <row r="4431" spans="2:6" s="6" customFormat="1">
      <c r="B4431" s="289"/>
      <c r="C4431" s="289"/>
      <c r="D4431" s="289"/>
      <c r="E4431" s="290"/>
      <c r="F4431" s="291"/>
    </row>
    <row r="4432" spans="2:6" s="6" customFormat="1">
      <c r="B4432" s="289"/>
      <c r="C4432" s="289"/>
      <c r="D4432" s="289"/>
      <c r="E4432" s="290"/>
      <c r="F4432" s="291"/>
    </row>
    <row r="4433" spans="2:6" s="6" customFormat="1">
      <c r="B4433" s="289"/>
      <c r="C4433" s="289"/>
      <c r="D4433" s="289"/>
      <c r="E4433" s="290"/>
      <c r="F4433" s="291"/>
    </row>
    <row r="4434" spans="2:6" s="6" customFormat="1">
      <c r="B4434" s="289"/>
      <c r="C4434" s="289"/>
      <c r="D4434" s="289"/>
      <c r="E4434" s="290"/>
      <c r="F4434" s="291"/>
    </row>
    <row r="4435" spans="2:6" s="6" customFormat="1">
      <c r="B4435" s="289"/>
      <c r="C4435" s="289"/>
      <c r="D4435" s="289"/>
      <c r="E4435" s="290"/>
      <c r="F4435" s="291"/>
    </row>
    <row r="4436" spans="2:6" s="6" customFormat="1">
      <c r="B4436" s="289"/>
      <c r="C4436" s="289"/>
      <c r="D4436" s="289"/>
      <c r="E4436" s="290"/>
      <c r="F4436" s="291"/>
    </row>
    <row r="4437" spans="2:6" s="6" customFormat="1">
      <c r="B4437" s="289"/>
      <c r="C4437" s="289"/>
      <c r="D4437" s="289"/>
      <c r="E4437" s="290"/>
      <c r="F4437" s="291"/>
    </row>
    <row r="4438" spans="2:6" s="6" customFormat="1">
      <c r="B4438" s="289"/>
      <c r="C4438" s="289"/>
      <c r="D4438" s="289"/>
      <c r="E4438" s="290"/>
      <c r="F4438" s="291"/>
    </row>
    <row r="4439" spans="2:6" s="6" customFormat="1">
      <c r="B4439" s="289"/>
      <c r="C4439" s="289"/>
      <c r="D4439" s="289"/>
      <c r="E4439" s="290"/>
      <c r="F4439" s="291"/>
    </row>
    <row r="4440" spans="2:6" s="6" customFormat="1">
      <c r="B4440" s="289"/>
      <c r="C4440" s="289"/>
      <c r="D4440" s="289"/>
      <c r="E4440" s="290"/>
      <c r="F4440" s="291"/>
    </row>
    <row r="4441" spans="2:6" s="6" customFormat="1">
      <c r="B4441" s="289"/>
      <c r="C4441" s="289"/>
      <c r="D4441" s="289"/>
      <c r="E4441" s="290"/>
      <c r="F4441" s="291"/>
    </row>
    <row r="4442" spans="2:6" s="6" customFormat="1">
      <c r="B4442" s="289"/>
      <c r="C4442" s="289"/>
      <c r="D4442" s="289"/>
      <c r="E4442" s="290"/>
      <c r="F4442" s="291"/>
    </row>
    <row r="4443" spans="2:6" s="6" customFormat="1">
      <c r="B4443" s="289"/>
      <c r="C4443" s="289"/>
      <c r="D4443" s="289"/>
      <c r="E4443" s="290"/>
      <c r="F4443" s="291"/>
    </row>
    <row r="4444" spans="2:6" s="6" customFormat="1">
      <c r="B4444" s="289"/>
      <c r="C4444" s="289"/>
      <c r="D4444" s="289"/>
      <c r="E4444" s="290"/>
      <c r="F4444" s="291"/>
    </row>
    <row r="4445" spans="2:6" s="6" customFormat="1">
      <c r="B4445" s="289"/>
      <c r="C4445" s="289"/>
      <c r="D4445" s="289"/>
      <c r="E4445" s="290"/>
      <c r="F4445" s="291"/>
    </row>
    <row r="4446" spans="2:6" s="6" customFormat="1">
      <c r="B4446" s="289"/>
      <c r="C4446" s="289"/>
      <c r="D4446" s="289"/>
      <c r="E4446" s="290"/>
      <c r="F4446" s="291"/>
    </row>
    <row r="4447" spans="2:6" s="6" customFormat="1">
      <c r="B4447" s="289"/>
      <c r="C4447" s="289"/>
      <c r="D4447" s="289"/>
      <c r="E4447" s="290"/>
      <c r="F4447" s="291"/>
    </row>
    <row r="4448" spans="2:6" s="6" customFormat="1">
      <c r="B4448" s="289"/>
      <c r="C4448" s="289"/>
      <c r="D4448" s="289"/>
      <c r="E4448" s="290"/>
      <c r="F4448" s="291"/>
    </row>
    <row r="4449" spans="2:6" s="6" customFormat="1">
      <c r="B4449" s="289"/>
      <c r="C4449" s="289"/>
      <c r="D4449" s="289"/>
      <c r="E4449" s="290"/>
      <c r="F4449" s="291"/>
    </row>
    <row r="4450" spans="2:6" s="6" customFormat="1">
      <c r="B4450" s="289"/>
      <c r="C4450" s="289"/>
      <c r="D4450" s="289"/>
      <c r="E4450" s="290"/>
      <c r="F4450" s="291"/>
    </row>
    <row r="4451" spans="2:6" s="6" customFormat="1">
      <c r="B4451" s="289"/>
      <c r="C4451" s="289"/>
      <c r="D4451" s="289"/>
      <c r="E4451" s="290"/>
      <c r="F4451" s="291"/>
    </row>
    <row r="4452" spans="2:6" s="6" customFormat="1">
      <c r="B4452" s="289"/>
      <c r="C4452" s="289"/>
      <c r="D4452" s="289"/>
      <c r="E4452" s="290"/>
      <c r="F4452" s="291"/>
    </row>
    <row r="4453" spans="2:6" s="6" customFormat="1">
      <c r="B4453" s="289"/>
      <c r="C4453" s="289"/>
      <c r="D4453" s="289"/>
      <c r="E4453" s="290"/>
      <c r="F4453" s="291"/>
    </row>
    <row r="4454" spans="2:6" s="6" customFormat="1">
      <c r="B4454" s="289"/>
      <c r="C4454" s="289"/>
      <c r="D4454" s="289"/>
      <c r="E4454" s="290"/>
      <c r="F4454" s="291"/>
    </row>
    <row r="4455" spans="2:6" s="6" customFormat="1">
      <c r="B4455" s="289"/>
      <c r="C4455" s="289"/>
      <c r="D4455" s="289"/>
      <c r="E4455" s="290"/>
      <c r="F4455" s="291"/>
    </row>
    <row r="4456" spans="2:6" s="6" customFormat="1">
      <c r="B4456" s="289"/>
      <c r="C4456" s="289"/>
      <c r="D4456" s="289"/>
      <c r="E4456" s="290"/>
      <c r="F4456" s="291"/>
    </row>
    <row r="4457" spans="2:6" s="6" customFormat="1">
      <c r="B4457" s="289"/>
      <c r="C4457" s="289"/>
      <c r="D4457" s="289"/>
      <c r="E4457" s="290"/>
      <c r="F4457" s="291"/>
    </row>
    <row r="4458" spans="2:6" s="6" customFormat="1">
      <c r="B4458" s="289"/>
      <c r="C4458" s="289"/>
      <c r="D4458" s="289"/>
      <c r="E4458" s="290"/>
      <c r="F4458" s="291"/>
    </row>
    <row r="4459" spans="2:6" s="6" customFormat="1">
      <c r="B4459" s="289"/>
      <c r="C4459" s="289"/>
      <c r="D4459" s="289"/>
      <c r="E4459" s="290"/>
      <c r="F4459" s="291"/>
    </row>
    <row r="4460" spans="2:6" s="6" customFormat="1">
      <c r="B4460" s="289"/>
      <c r="C4460" s="289"/>
      <c r="D4460" s="289"/>
      <c r="E4460" s="290"/>
      <c r="F4460" s="291"/>
    </row>
    <row r="4461" spans="2:6" s="6" customFormat="1">
      <c r="B4461" s="289"/>
      <c r="C4461" s="289"/>
      <c r="D4461" s="289"/>
      <c r="E4461" s="290"/>
      <c r="F4461" s="291"/>
    </row>
    <row r="4462" spans="2:6" s="6" customFormat="1">
      <c r="B4462" s="289"/>
      <c r="C4462" s="289"/>
      <c r="D4462" s="289"/>
      <c r="E4462" s="290"/>
      <c r="F4462" s="291"/>
    </row>
    <row r="4463" spans="2:6" s="6" customFormat="1">
      <c r="B4463" s="289"/>
      <c r="C4463" s="289"/>
      <c r="D4463" s="289"/>
      <c r="E4463" s="290"/>
      <c r="F4463" s="291"/>
    </row>
    <row r="4464" spans="2:6" s="6" customFormat="1">
      <c r="B4464" s="289"/>
      <c r="C4464" s="289"/>
      <c r="D4464" s="289"/>
      <c r="E4464" s="290"/>
      <c r="F4464" s="291"/>
    </row>
    <row r="4465" spans="2:6" s="6" customFormat="1">
      <c r="B4465" s="289"/>
      <c r="C4465" s="289"/>
      <c r="D4465" s="289"/>
      <c r="E4465" s="290"/>
      <c r="F4465" s="291"/>
    </row>
    <row r="4466" spans="2:6" s="6" customFormat="1">
      <c r="B4466" s="289"/>
      <c r="C4466" s="289"/>
      <c r="D4466" s="289"/>
      <c r="E4466" s="290"/>
      <c r="F4466" s="291"/>
    </row>
    <row r="4467" spans="2:6" s="6" customFormat="1">
      <c r="B4467" s="289"/>
      <c r="C4467" s="289"/>
      <c r="D4467" s="289"/>
      <c r="E4467" s="290"/>
      <c r="F4467" s="291"/>
    </row>
    <row r="4468" spans="2:6" s="6" customFormat="1">
      <c r="B4468" s="289"/>
      <c r="C4468" s="289"/>
      <c r="D4468" s="289"/>
      <c r="E4468" s="290"/>
      <c r="F4468" s="291"/>
    </row>
    <row r="4469" spans="2:6" s="6" customFormat="1">
      <c r="B4469" s="289"/>
      <c r="C4469" s="289"/>
      <c r="D4469" s="289"/>
      <c r="E4469" s="290"/>
      <c r="F4469" s="291"/>
    </row>
    <row r="4470" spans="2:6" s="6" customFormat="1">
      <c r="B4470" s="289"/>
      <c r="C4470" s="289"/>
      <c r="D4470" s="289"/>
      <c r="E4470" s="290"/>
      <c r="F4470" s="291"/>
    </row>
    <row r="4471" spans="2:6" s="6" customFormat="1">
      <c r="B4471" s="289"/>
      <c r="C4471" s="289"/>
      <c r="D4471" s="289"/>
      <c r="E4471" s="290"/>
      <c r="F4471" s="291"/>
    </row>
    <row r="4472" spans="2:6" s="6" customFormat="1">
      <c r="B4472" s="289"/>
      <c r="C4472" s="289"/>
      <c r="D4472" s="289"/>
      <c r="E4472" s="290"/>
      <c r="F4472" s="291"/>
    </row>
    <row r="4473" spans="2:6" s="6" customFormat="1">
      <c r="B4473" s="289"/>
      <c r="C4473" s="289"/>
      <c r="D4473" s="289"/>
      <c r="E4473" s="290"/>
      <c r="F4473" s="291"/>
    </row>
    <row r="4474" spans="2:6" s="6" customFormat="1">
      <c r="B4474" s="289"/>
      <c r="C4474" s="289"/>
      <c r="D4474" s="289"/>
      <c r="E4474" s="290"/>
      <c r="F4474" s="291"/>
    </row>
    <row r="4475" spans="2:6" s="6" customFormat="1">
      <c r="B4475" s="289"/>
      <c r="C4475" s="289"/>
      <c r="D4475" s="289"/>
      <c r="E4475" s="290"/>
      <c r="F4475" s="291"/>
    </row>
    <row r="4476" spans="2:6" s="6" customFormat="1">
      <c r="B4476" s="289"/>
      <c r="C4476" s="289"/>
      <c r="D4476" s="289"/>
      <c r="E4476" s="290"/>
      <c r="F4476" s="291"/>
    </row>
    <row r="4477" spans="2:6" s="6" customFormat="1">
      <c r="B4477" s="289"/>
      <c r="C4477" s="289"/>
      <c r="D4477" s="289"/>
      <c r="E4477" s="290"/>
      <c r="F4477" s="291"/>
    </row>
    <row r="4478" spans="2:6" s="6" customFormat="1">
      <c r="B4478" s="289"/>
      <c r="C4478" s="289"/>
      <c r="D4478" s="289"/>
      <c r="E4478" s="290"/>
      <c r="F4478" s="291"/>
    </row>
    <row r="4479" spans="2:6" s="6" customFormat="1">
      <c r="B4479" s="289"/>
      <c r="C4479" s="289"/>
      <c r="D4479" s="289"/>
      <c r="E4479" s="290"/>
      <c r="F4479" s="291"/>
    </row>
    <row r="4480" spans="2:6" s="6" customFormat="1">
      <c r="B4480" s="289"/>
      <c r="C4480" s="289"/>
      <c r="D4480" s="289"/>
      <c r="E4480" s="290"/>
      <c r="F4480" s="291"/>
    </row>
    <row r="4481" spans="2:6" s="6" customFormat="1">
      <c r="B4481" s="289"/>
      <c r="C4481" s="289"/>
      <c r="D4481" s="289"/>
      <c r="E4481" s="290"/>
      <c r="F4481" s="291"/>
    </row>
    <row r="4482" spans="2:6" s="6" customFormat="1">
      <c r="B4482" s="289"/>
      <c r="C4482" s="289"/>
      <c r="D4482" s="289"/>
      <c r="E4482" s="290"/>
      <c r="F4482" s="291"/>
    </row>
    <row r="4483" spans="2:6" s="6" customFormat="1">
      <c r="B4483" s="289"/>
      <c r="C4483" s="289"/>
      <c r="D4483" s="289"/>
      <c r="E4483" s="290"/>
      <c r="F4483" s="291"/>
    </row>
    <row r="4484" spans="2:6" s="6" customFormat="1">
      <c r="B4484" s="289"/>
      <c r="C4484" s="289"/>
      <c r="D4484" s="289"/>
      <c r="E4484" s="290"/>
      <c r="F4484" s="291"/>
    </row>
    <row r="4485" spans="2:6" s="6" customFormat="1">
      <c r="B4485" s="289"/>
      <c r="C4485" s="289"/>
      <c r="D4485" s="289"/>
      <c r="E4485" s="290"/>
      <c r="F4485" s="291"/>
    </row>
    <row r="4486" spans="2:6" s="6" customFormat="1">
      <c r="B4486" s="289"/>
      <c r="C4486" s="289"/>
      <c r="D4486" s="289"/>
      <c r="E4486" s="290"/>
      <c r="F4486" s="291"/>
    </row>
    <row r="4487" spans="2:6" s="6" customFormat="1">
      <c r="B4487" s="289"/>
      <c r="C4487" s="289"/>
      <c r="D4487" s="289"/>
      <c r="E4487" s="290"/>
      <c r="F4487" s="291"/>
    </row>
    <row r="4488" spans="2:6" s="6" customFormat="1">
      <c r="B4488" s="289"/>
      <c r="C4488" s="289"/>
      <c r="D4488" s="289"/>
      <c r="E4488" s="290"/>
      <c r="F4488" s="291"/>
    </row>
    <row r="4489" spans="2:6" s="6" customFormat="1">
      <c r="B4489" s="289"/>
      <c r="C4489" s="289"/>
      <c r="D4489" s="289"/>
      <c r="E4489" s="290"/>
      <c r="F4489" s="291"/>
    </row>
    <row r="4490" spans="2:6" s="6" customFormat="1">
      <c r="B4490" s="289"/>
      <c r="C4490" s="289"/>
      <c r="D4490" s="289"/>
      <c r="E4490" s="290"/>
      <c r="F4490" s="291"/>
    </row>
    <row r="4491" spans="2:6" s="6" customFormat="1">
      <c r="B4491" s="289"/>
      <c r="C4491" s="289"/>
      <c r="D4491" s="289"/>
      <c r="E4491" s="290"/>
      <c r="F4491" s="291"/>
    </row>
    <row r="4492" spans="2:6" s="6" customFormat="1">
      <c r="B4492" s="289"/>
      <c r="C4492" s="289"/>
      <c r="D4492" s="289"/>
      <c r="E4492" s="290"/>
      <c r="F4492" s="291"/>
    </row>
    <row r="4493" spans="2:6" s="6" customFormat="1">
      <c r="B4493" s="289"/>
      <c r="C4493" s="289"/>
      <c r="D4493" s="289"/>
      <c r="E4493" s="290"/>
      <c r="F4493" s="291"/>
    </row>
    <row r="4494" spans="2:6" s="6" customFormat="1">
      <c r="B4494" s="289"/>
      <c r="C4494" s="289"/>
      <c r="D4494" s="289"/>
      <c r="E4494" s="290"/>
      <c r="F4494" s="291"/>
    </row>
    <row r="4495" spans="2:6" s="6" customFormat="1">
      <c r="B4495" s="289"/>
      <c r="C4495" s="289"/>
      <c r="D4495" s="289"/>
      <c r="E4495" s="290"/>
      <c r="F4495" s="291"/>
    </row>
    <row r="4496" spans="2:6" s="6" customFormat="1">
      <c r="B4496" s="289"/>
      <c r="C4496" s="289"/>
      <c r="D4496" s="289"/>
      <c r="E4496" s="290"/>
      <c r="F4496" s="291"/>
    </row>
    <row r="4497" spans="2:6" s="6" customFormat="1">
      <c r="B4497" s="289"/>
      <c r="C4497" s="289"/>
      <c r="D4497" s="289"/>
      <c r="E4497" s="290"/>
      <c r="F4497" s="291"/>
    </row>
    <row r="4498" spans="2:6" s="6" customFormat="1">
      <c r="B4498" s="289"/>
      <c r="C4498" s="289"/>
      <c r="D4498" s="289"/>
      <c r="E4498" s="290"/>
      <c r="F4498" s="291"/>
    </row>
    <row r="4499" spans="2:6" s="6" customFormat="1">
      <c r="B4499" s="289"/>
      <c r="C4499" s="289"/>
      <c r="D4499" s="289"/>
      <c r="E4499" s="290"/>
      <c r="F4499" s="291"/>
    </row>
    <row r="4500" spans="2:6" s="6" customFormat="1">
      <c r="B4500" s="289"/>
      <c r="C4500" s="289"/>
      <c r="D4500" s="289"/>
      <c r="E4500" s="290"/>
      <c r="F4500" s="291"/>
    </row>
    <row r="4501" spans="2:6" s="6" customFormat="1">
      <c r="B4501" s="289"/>
      <c r="C4501" s="289"/>
      <c r="D4501" s="289"/>
      <c r="E4501" s="290"/>
      <c r="F4501" s="291"/>
    </row>
    <row r="4502" spans="2:6" s="6" customFormat="1">
      <c r="B4502" s="289"/>
      <c r="C4502" s="289"/>
      <c r="D4502" s="289"/>
      <c r="E4502" s="290"/>
      <c r="F4502" s="291"/>
    </row>
    <row r="4503" spans="2:6" s="6" customFormat="1">
      <c r="B4503" s="289"/>
      <c r="C4503" s="289"/>
      <c r="D4503" s="289"/>
      <c r="E4503" s="290"/>
      <c r="F4503" s="291"/>
    </row>
    <row r="4504" spans="2:6" s="6" customFormat="1">
      <c r="B4504" s="289"/>
      <c r="C4504" s="289"/>
      <c r="D4504" s="289"/>
      <c r="E4504" s="290"/>
      <c r="F4504" s="291"/>
    </row>
    <row r="4505" spans="2:6" s="6" customFormat="1">
      <c r="B4505" s="289"/>
      <c r="C4505" s="289"/>
      <c r="D4505" s="289"/>
      <c r="E4505" s="290"/>
      <c r="F4505" s="291"/>
    </row>
    <row r="4506" spans="2:6" s="6" customFormat="1">
      <c r="B4506" s="289"/>
      <c r="C4506" s="289"/>
      <c r="D4506" s="289"/>
      <c r="E4506" s="290"/>
      <c r="F4506" s="291"/>
    </row>
    <row r="4507" spans="2:6" s="6" customFormat="1">
      <c r="B4507" s="289"/>
      <c r="C4507" s="289"/>
      <c r="D4507" s="289"/>
      <c r="E4507" s="290"/>
      <c r="F4507" s="291"/>
    </row>
    <row r="4508" spans="2:6" s="6" customFormat="1">
      <c r="B4508" s="289"/>
      <c r="C4508" s="289"/>
      <c r="D4508" s="289"/>
      <c r="E4508" s="290"/>
      <c r="F4508" s="291"/>
    </row>
    <row r="4509" spans="2:6" s="6" customFormat="1">
      <c r="B4509" s="289"/>
      <c r="C4509" s="289"/>
      <c r="D4509" s="289"/>
      <c r="E4509" s="290"/>
      <c r="F4509" s="291"/>
    </row>
    <row r="4510" spans="2:6" s="6" customFormat="1">
      <c r="B4510" s="289"/>
      <c r="C4510" s="289"/>
      <c r="D4510" s="289"/>
      <c r="E4510" s="290"/>
      <c r="F4510" s="291"/>
    </row>
    <row r="4511" spans="2:6" s="6" customFormat="1">
      <c r="B4511" s="289"/>
      <c r="C4511" s="289"/>
      <c r="D4511" s="289"/>
      <c r="E4511" s="290"/>
      <c r="F4511" s="291"/>
    </row>
    <row r="4512" spans="2:6" s="6" customFormat="1">
      <c r="B4512" s="289"/>
      <c r="C4512" s="289"/>
      <c r="D4512" s="289"/>
      <c r="E4512" s="290"/>
      <c r="F4512" s="291"/>
    </row>
    <row r="4513" spans="2:6" s="6" customFormat="1">
      <c r="B4513" s="289"/>
      <c r="C4513" s="289"/>
      <c r="D4513" s="289"/>
      <c r="E4513" s="290"/>
      <c r="F4513" s="291"/>
    </row>
    <row r="4514" spans="2:6" s="6" customFormat="1">
      <c r="B4514" s="289"/>
      <c r="C4514" s="289"/>
      <c r="D4514" s="289"/>
      <c r="E4514" s="290"/>
      <c r="F4514" s="291"/>
    </row>
    <row r="4515" spans="2:6" s="6" customFormat="1">
      <c r="B4515" s="289"/>
      <c r="C4515" s="289"/>
      <c r="D4515" s="289"/>
      <c r="E4515" s="290"/>
      <c r="F4515" s="291"/>
    </row>
    <row r="4516" spans="2:6" s="6" customFormat="1">
      <c r="B4516" s="289"/>
      <c r="C4516" s="289"/>
      <c r="D4516" s="289"/>
      <c r="E4516" s="290"/>
      <c r="F4516" s="291"/>
    </row>
    <row r="4517" spans="2:6" s="6" customFormat="1">
      <c r="B4517" s="289"/>
      <c r="C4517" s="289"/>
      <c r="D4517" s="289"/>
      <c r="E4517" s="290"/>
      <c r="F4517" s="291"/>
    </row>
    <row r="4518" spans="2:6" s="6" customFormat="1">
      <c r="B4518" s="289"/>
      <c r="C4518" s="289"/>
      <c r="D4518" s="289"/>
      <c r="E4518" s="290"/>
      <c r="F4518" s="291"/>
    </row>
    <row r="4519" spans="2:6" s="6" customFormat="1">
      <c r="B4519" s="289"/>
      <c r="C4519" s="289"/>
      <c r="D4519" s="289"/>
      <c r="E4519" s="290"/>
      <c r="F4519" s="291"/>
    </row>
    <row r="4520" spans="2:6" s="6" customFormat="1">
      <c r="B4520" s="289"/>
      <c r="C4520" s="289"/>
      <c r="D4520" s="289"/>
      <c r="E4520" s="290"/>
      <c r="F4520" s="291"/>
    </row>
    <row r="4521" spans="2:6" s="6" customFormat="1">
      <c r="B4521" s="289"/>
      <c r="C4521" s="289"/>
      <c r="D4521" s="289"/>
      <c r="E4521" s="290"/>
      <c r="F4521" s="291"/>
    </row>
    <row r="4522" spans="2:6" s="6" customFormat="1">
      <c r="B4522" s="289"/>
      <c r="C4522" s="289"/>
      <c r="D4522" s="289"/>
      <c r="E4522" s="290"/>
      <c r="F4522" s="291"/>
    </row>
    <row r="4523" spans="2:6" s="6" customFormat="1">
      <c r="B4523" s="289"/>
      <c r="C4523" s="289"/>
      <c r="D4523" s="289"/>
      <c r="E4523" s="290"/>
      <c r="F4523" s="291"/>
    </row>
    <row r="4524" spans="2:6" s="6" customFormat="1">
      <c r="B4524" s="289"/>
      <c r="C4524" s="289"/>
      <c r="D4524" s="289"/>
      <c r="E4524" s="290"/>
      <c r="F4524" s="291"/>
    </row>
    <row r="4525" spans="2:6" s="6" customFormat="1">
      <c r="B4525" s="289"/>
      <c r="C4525" s="289"/>
      <c r="D4525" s="289"/>
      <c r="E4525" s="290"/>
      <c r="F4525" s="291"/>
    </row>
    <row r="4526" spans="2:6" s="6" customFormat="1">
      <c r="B4526" s="289"/>
      <c r="C4526" s="289"/>
      <c r="D4526" s="289"/>
      <c r="E4526" s="290"/>
      <c r="F4526" s="291"/>
    </row>
    <row r="4527" spans="2:6" s="6" customFormat="1">
      <c r="B4527" s="289"/>
      <c r="C4527" s="289"/>
      <c r="D4527" s="289"/>
      <c r="E4527" s="290"/>
      <c r="F4527" s="291"/>
    </row>
    <row r="4528" spans="2:6" s="6" customFormat="1">
      <c r="B4528" s="289"/>
      <c r="C4528" s="289"/>
      <c r="D4528" s="289"/>
      <c r="E4528" s="290"/>
      <c r="F4528" s="291"/>
    </row>
    <row r="4529" spans="2:6" s="6" customFormat="1">
      <c r="B4529" s="289"/>
      <c r="C4529" s="289"/>
      <c r="D4529" s="289"/>
      <c r="E4529" s="290"/>
      <c r="F4529" s="291"/>
    </row>
    <row r="4530" spans="2:6" s="6" customFormat="1">
      <c r="B4530" s="289"/>
      <c r="C4530" s="289"/>
      <c r="D4530" s="289"/>
      <c r="E4530" s="290"/>
      <c r="F4530" s="291"/>
    </row>
    <row r="4531" spans="2:6" s="6" customFormat="1">
      <c r="B4531" s="289"/>
      <c r="C4531" s="289"/>
      <c r="D4531" s="289"/>
      <c r="E4531" s="290"/>
      <c r="F4531" s="291"/>
    </row>
    <row r="4532" spans="2:6" s="6" customFormat="1">
      <c r="B4532" s="289"/>
      <c r="C4532" s="289"/>
      <c r="D4532" s="289"/>
      <c r="E4532" s="290"/>
      <c r="F4532" s="291"/>
    </row>
    <row r="4533" spans="2:6" s="6" customFormat="1">
      <c r="B4533" s="289"/>
      <c r="C4533" s="289"/>
      <c r="D4533" s="289"/>
      <c r="E4533" s="290"/>
      <c r="F4533" s="291"/>
    </row>
    <row r="4534" spans="2:6" s="6" customFormat="1">
      <c r="B4534" s="289"/>
      <c r="C4534" s="289"/>
      <c r="D4534" s="289"/>
      <c r="E4534" s="290"/>
      <c r="F4534" s="291"/>
    </row>
    <row r="4535" spans="2:6" s="6" customFormat="1">
      <c r="B4535" s="289"/>
      <c r="C4535" s="289"/>
      <c r="D4535" s="289"/>
      <c r="E4535" s="290"/>
      <c r="F4535" s="291"/>
    </row>
    <row r="4536" spans="2:6" s="6" customFormat="1">
      <c r="B4536" s="289"/>
      <c r="C4536" s="289"/>
      <c r="D4536" s="289"/>
      <c r="E4536" s="290"/>
      <c r="F4536" s="291"/>
    </row>
    <row r="4537" spans="2:6" s="6" customFormat="1">
      <c r="B4537" s="289"/>
      <c r="C4537" s="289"/>
      <c r="D4537" s="289"/>
      <c r="E4537" s="290"/>
      <c r="F4537" s="291"/>
    </row>
    <row r="4538" spans="2:6" s="6" customFormat="1">
      <c r="B4538" s="289"/>
      <c r="C4538" s="289"/>
      <c r="D4538" s="289"/>
      <c r="E4538" s="290"/>
      <c r="F4538" s="291"/>
    </row>
    <row r="4539" spans="2:6" s="6" customFormat="1">
      <c r="B4539" s="289"/>
      <c r="C4539" s="289"/>
      <c r="D4539" s="289"/>
      <c r="E4539" s="290"/>
      <c r="F4539" s="291"/>
    </row>
    <row r="4540" spans="2:6" s="6" customFormat="1">
      <c r="B4540" s="289"/>
      <c r="C4540" s="289"/>
      <c r="D4540" s="289"/>
      <c r="E4540" s="290"/>
      <c r="F4540" s="291"/>
    </row>
    <row r="4541" spans="2:6" s="6" customFormat="1">
      <c r="B4541" s="289"/>
      <c r="C4541" s="289"/>
      <c r="D4541" s="289"/>
      <c r="E4541" s="290"/>
      <c r="F4541" s="291"/>
    </row>
    <row r="4542" spans="2:6" s="6" customFormat="1">
      <c r="B4542" s="289"/>
      <c r="C4542" s="289"/>
      <c r="D4542" s="289"/>
      <c r="E4542" s="290"/>
      <c r="F4542" s="291"/>
    </row>
    <row r="4543" spans="2:6" s="6" customFormat="1">
      <c r="B4543" s="289"/>
      <c r="C4543" s="289"/>
      <c r="D4543" s="289"/>
      <c r="E4543" s="290"/>
      <c r="F4543" s="291"/>
    </row>
    <row r="4544" spans="2:6" s="6" customFormat="1">
      <c r="B4544" s="289"/>
      <c r="C4544" s="289"/>
      <c r="D4544" s="289"/>
      <c r="E4544" s="290"/>
      <c r="F4544" s="291"/>
    </row>
    <row r="4545" spans="2:6" s="6" customFormat="1">
      <c r="B4545" s="289"/>
      <c r="C4545" s="289"/>
      <c r="D4545" s="289"/>
      <c r="E4545" s="290"/>
      <c r="F4545" s="291"/>
    </row>
    <row r="4546" spans="2:6" s="6" customFormat="1">
      <c r="B4546" s="289"/>
      <c r="C4546" s="289"/>
      <c r="D4546" s="289"/>
      <c r="E4546" s="290"/>
      <c r="F4546" s="291"/>
    </row>
    <row r="4547" spans="2:6" s="6" customFormat="1">
      <c r="B4547" s="289"/>
      <c r="C4547" s="289"/>
      <c r="D4547" s="289"/>
      <c r="E4547" s="290"/>
      <c r="F4547" s="291"/>
    </row>
    <row r="4548" spans="2:6" s="6" customFormat="1">
      <c r="B4548" s="289"/>
      <c r="C4548" s="289"/>
      <c r="D4548" s="289"/>
      <c r="E4548" s="290"/>
      <c r="F4548" s="291"/>
    </row>
    <row r="4549" spans="2:6" s="6" customFormat="1">
      <c r="B4549" s="289"/>
      <c r="C4549" s="289"/>
      <c r="D4549" s="289"/>
      <c r="E4549" s="290"/>
      <c r="F4549" s="291"/>
    </row>
    <row r="4550" spans="2:6" s="6" customFormat="1">
      <c r="B4550" s="289"/>
      <c r="C4550" s="289"/>
      <c r="D4550" s="289"/>
      <c r="E4550" s="290"/>
      <c r="F4550" s="291"/>
    </row>
    <row r="4551" spans="2:6" s="6" customFormat="1">
      <c r="B4551" s="289"/>
      <c r="C4551" s="289"/>
      <c r="D4551" s="289"/>
      <c r="E4551" s="290"/>
      <c r="F4551" s="291"/>
    </row>
    <row r="4552" spans="2:6" s="6" customFormat="1">
      <c r="B4552" s="289"/>
      <c r="C4552" s="289"/>
      <c r="D4552" s="289"/>
      <c r="E4552" s="290"/>
      <c r="F4552" s="291"/>
    </row>
    <row r="4553" spans="2:6" s="6" customFormat="1">
      <c r="B4553" s="289"/>
      <c r="C4553" s="289"/>
      <c r="D4553" s="289"/>
      <c r="E4553" s="290"/>
      <c r="F4553" s="291"/>
    </row>
    <row r="4554" spans="2:6" s="6" customFormat="1">
      <c r="B4554" s="289"/>
      <c r="C4554" s="289"/>
      <c r="D4554" s="289"/>
      <c r="E4554" s="290"/>
      <c r="F4554" s="291"/>
    </row>
    <row r="4555" spans="2:6" s="6" customFormat="1">
      <c r="B4555" s="289"/>
      <c r="C4555" s="289"/>
      <c r="D4555" s="289"/>
      <c r="E4555" s="290"/>
      <c r="F4555" s="291"/>
    </row>
    <row r="4556" spans="2:6" s="6" customFormat="1">
      <c r="B4556" s="289"/>
      <c r="C4556" s="289"/>
      <c r="D4556" s="289"/>
      <c r="E4556" s="290"/>
      <c r="F4556" s="291"/>
    </row>
    <row r="4557" spans="2:6" s="6" customFormat="1">
      <c r="B4557" s="289"/>
      <c r="C4557" s="289"/>
      <c r="D4557" s="289"/>
      <c r="E4557" s="290"/>
      <c r="F4557" s="291"/>
    </row>
    <row r="4558" spans="2:6" s="6" customFormat="1">
      <c r="B4558" s="289"/>
      <c r="C4558" s="289"/>
      <c r="D4558" s="289"/>
      <c r="E4558" s="290"/>
      <c r="F4558" s="291"/>
    </row>
    <row r="4559" spans="2:6" s="6" customFormat="1">
      <c r="B4559" s="289"/>
      <c r="C4559" s="289"/>
      <c r="D4559" s="289"/>
      <c r="E4559" s="290"/>
      <c r="F4559" s="291"/>
    </row>
    <row r="4560" spans="2:6" s="6" customFormat="1">
      <c r="B4560" s="289"/>
      <c r="C4560" s="289"/>
      <c r="D4560" s="289"/>
      <c r="E4560" s="290"/>
      <c r="F4560" s="291"/>
    </row>
    <row r="4561" spans="2:6" s="6" customFormat="1">
      <c r="B4561" s="289"/>
      <c r="C4561" s="289"/>
      <c r="D4561" s="289"/>
      <c r="E4561" s="290"/>
      <c r="F4561" s="291"/>
    </row>
    <row r="4562" spans="2:6" s="6" customFormat="1">
      <c r="B4562" s="289"/>
      <c r="C4562" s="289"/>
      <c r="D4562" s="289"/>
      <c r="E4562" s="290"/>
      <c r="F4562" s="291"/>
    </row>
    <row r="4563" spans="2:6" s="6" customFormat="1">
      <c r="B4563" s="289"/>
      <c r="C4563" s="289"/>
      <c r="D4563" s="289"/>
      <c r="E4563" s="290"/>
      <c r="F4563" s="291"/>
    </row>
    <row r="4564" spans="2:6" s="6" customFormat="1">
      <c r="B4564" s="289"/>
      <c r="C4564" s="289"/>
      <c r="D4564" s="289"/>
      <c r="E4564" s="290"/>
      <c r="F4564" s="291"/>
    </row>
    <row r="4565" spans="2:6" s="6" customFormat="1">
      <c r="B4565" s="289"/>
      <c r="C4565" s="289"/>
      <c r="D4565" s="289"/>
      <c r="E4565" s="290"/>
      <c r="F4565" s="291"/>
    </row>
    <row r="4566" spans="2:6" s="6" customFormat="1">
      <c r="B4566" s="289"/>
      <c r="C4566" s="289"/>
      <c r="D4566" s="289"/>
      <c r="E4566" s="290"/>
      <c r="F4566" s="291"/>
    </row>
    <row r="4567" spans="2:6" s="6" customFormat="1">
      <c r="B4567" s="289"/>
      <c r="C4567" s="289"/>
      <c r="D4567" s="289"/>
      <c r="E4567" s="290"/>
      <c r="F4567" s="291"/>
    </row>
    <row r="4568" spans="2:6" s="6" customFormat="1">
      <c r="B4568" s="289"/>
      <c r="C4568" s="289"/>
      <c r="D4568" s="289"/>
      <c r="E4568" s="290"/>
      <c r="F4568" s="291"/>
    </row>
    <row r="4569" spans="2:6" s="6" customFormat="1">
      <c r="B4569" s="289"/>
      <c r="C4569" s="289"/>
      <c r="D4569" s="289"/>
      <c r="E4569" s="290"/>
      <c r="F4569" s="291"/>
    </row>
    <row r="4570" spans="2:6" s="6" customFormat="1">
      <c r="B4570" s="289"/>
      <c r="C4570" s="289"/>
      <c r="D4570" s="289"/>
      <c r="E4570" s="290"/>
      <c r="F4570" s="291"/>
    </row>
    <row r="4571" spans="2:6" s="6" customFormat="1">
      <c r="B4571" s="289"/>
      <c r="C4571" s="289"/>
      <c r="D4571" s="289"/>
      <c r="E4571" s="290"/>
      <c r="F4571" s="291"/>
    </row>
    <row r="4572" spans="2:6" s="6" customFormat="1">
      <c r="B4572" s="289"/>
      <c r="C4572" s="289"/>
      <c r="D4572" s="289"/>
      <c r="E4572" s="290"/>
      <c r="F4572" s="291"/>
    </row>
    <row r="4573" spans="2:6" s="6" customFormat="1">
      <c r="B4573" s="289"/>
      <c r="C4573" s="289"/>
      <c r="D4573" s="289"/>
      <c r="E4573" s="290"/>
      <c r="F4573" s="291"/>
    </row>
    <row r="4574" spans="2:6" s="6" customFormat="1">
      <c r="B4574" s="289"/>
      <c r="C4574" s="289"/>
      <c r="D4574" s="289"/>
      <c r="E4574" s="290"/>
      <c r="F4574" s="291"/>
    </row>
    <row r="4575" spans="2:6" s="6" customFormat="1">
      <c r="B4575" s="289"/>
      <c r="C4575" s="289"/>
      <c r="D4575" s="289"/>
      <c r="E4575" s="290"/>
      <c r="F4575" s="291"/>
    </row>
    <row r="4576" spans="2:6" s="6" customFormat="1">
      <c r="B4576" s="289"/>
      <c r="C4576" s="289"/>
      <c r="D4576" s="289"/>
      <c r="E4576" s="290"/>
      <c r="F4576" s="291"/>
    </row>
    <row r="4577" spans="2:6" s="6" customFormat="1">
      <c r="B4577" s="289"/>
      <c r="C4577" s="289"/>
      <c r="D4577" s="289"/>
      <c r="E4577" s="290"/>
      <c r="F4577" s="291"/>
    </row>
    <row r="4578" spans="2:6" s="6" customFormat="1">
      <c r="B4578" s="289"/>
      <c r="C4578" s="289"/>
      <c r="D4578" s="289"/>
      <c r="E4578" s="290"/>
      <c r="F4578" s="291"/>
    </row>
    <row r="4579" spans="2:6" s="6" customFormat="1">
      <c r="B4579" s="289"/>
      <c r="C4579" s="289"/>
      <c r="D4579" s="289"/>
      <c r="E4579" s="290"/>
      <c r="F4579" s="291"/>
    </row>
    <row r="4580" spans="2:6" s="6" customFormat="1">
      <c r="B4580" s="289"/>
      <c r="C4580" s="289"/>
      <c r="D4580" s="289"/>
      <c r="E4580" s="290"/>
      <c r="F4580" s="291"/>
    </row>
    <row r="4581" spans="2:6" s="6" customFormat="1">
      <c r="B4581" s="289"/>
      <c r="C4581" s="289"/>
      <c r="D4581" s="289"/>
      <c r="E4581" s="290"/>
      <c r="F4581" s="291"/>
    </row>
    <row r="4582" spans="2:6" s="6" customFormat="1">
      <c r="B4582" s="289"/>
      <c r="C4582" s="289"/>
      <c r="D4582" s="289"/>
      <c r="E4582" s="290"/>
      <c r="F4582" s="291"/>
    </row>
    <row r="4583" spans="2:6" s="6" customFormat="1">
      <c r="B4583" s="289"/>
      <c r="C4583" s="289"/>
      <c r="D4583" s="289"/>
      <c r="E4583" s="290"/>
      <c r="F4583" s="291"/>
    </row>
    <row r="4584" spans="2:6" s="6" customFormat="1">
      <c r="B4584" s="289"/>
      <c r="C4584" s="289"/>
      <c r="D4584" s="289"/>
      <c r="E4584" s="290"/>
      <c r="F4584" s="291"/>
    </row>
    <row r="4585" spans="2:6" s="6" customFormat="1">
      <c r="B4585" s="289"/>
      <c r="C4585" s="289"/>
      <c r="D4585" s="289"/>
      <c r="E4585" s="290"/>
      <c r="F4585" s="291"/>
    </row>
    <row r="4586" spans="2:6" s="6" customFormat="1">
      <c r="B4586" s="289"/>
      <c r="C4586" s="289"/>
      <c r="D4586" s="289"/>
      <c r="E4586" s="290"/>
      <c r="F4586" s="291"/>
    </row>
    <row r="4587" spans="2:6" s="6" customFormat="1">
      <c r="B4587" s="289"/>
      <c r="C4587" s="289"/>
      <c r="D4587" s="289"/>
      <c r="E4587" s="290"/>
      <c r="F4587" s="291"/>
    </row>
    <row r="4588" spans="2:6" s="6" customFormat="1">
      <c r="B4588" s="289"/>
      <c r="C4588" s="289"/>
      <c r="D4588" s="289"/>
      <c r="E4588" s="290"/>
      <c r="F4588" s="291"/>
    </row>
    <row r="4589" spans="2:6" s="6" customFormat="1">
      <c r="B4589" s="289"/>
      <c r="C4589" s="289"/>
      <c r="D4589" s="289"/>
      <c r="E4589" s="290"/>
      <c r="F4589" s="291"/>
    </row>
    <row r="4590" spans="2:6" s="6" customFormat="1">
      <c r="B4590" s="289"/>
      <c r="C4590" s="289"/>
      <c r="D4590" s="289"/>
      <c r="E4590" s="290"/>
      <c r="F4590" s="291"/>
    </row>
    <row r="4591" spans="2:6" s="6" customFormat="1">
      <c r="B4591" s="289"/>
      <c r="C4591" s="289"/>
      <c r="D4591" s="289"/>
      <c r="E4591" s="290"/>
      <c r="F4591" s="291"/>
    </row>
    <row r="4592" spans="2:6" s="6" customFormat="1">
      <c r="B4592" s="289"/>
      <c r="C4592" s="289"/>
      <c r="D4592" s="289"/>
      <c r="E4592" s="290"/>
      <c r="F4592" s="291"/>
    </row>
    <row r="4593" spans="2:6" s="6" customFormat="1">
      <c r="B4593" s="289"/>
      <c r="C4593" s="289"/>
      <c r="D4593" s="289"/>
      <c r="E4593" s="290"/>
      <c r="F4593" s="291"/>
    </row>
    <row r="4594" spans="2:6" s="6" customFormat="1">
      <c r="B4594" s="289"/>
      <c r="C4594" s="289"/>
      <c r="D4594" s="289"/>
      <c r="E4594" s="290"/>
      <c r="F4594" s="291"/>
    </row>
    <row r="4595" spans="2:6" s="6" customFormat="1">
      <c r="B4595" s="289"/>
      <c r="C4595" s="289"/>
      <c r="D4595" s="289"/>
      <c r="E4595" s="290"/>
      <c r="F4595" s="291"/>
    </row>
    <row r="4596" spans="2:6" s="6" customFormat="1">
      <c r="B4596" s="289"/>
      <c r="C4596" s="289"/>
      <c r="D4596" s="289"/>
      <c r="E4596" s="290"/>
      <c r="F4596" s="291"/>
    </row>
    <row r="4597" spans="2:6" s="6" customFormat="1">
      <c r="B4597" s="289"/>
      <c r="C4597" s="289"/>
      <c r="D4597" s="289"/>
      <c r="E4597" s="290"/>
      <c r="F4597" s="291"/>
    </row>
    <row r="4598" spans="2:6" s="6" customFormat="1">
      <c r="B4598" s="289"/>
      <c r="C4598" s="289"/>
      <c r="D4598" s="289"/>
      <c r="E4598" s="290"/>
      <c r="F4598" s="291"/>
    </row>
    <row r="4599" spans="2:6" s="6" customFormat="1">
      <c r="B4599" s="289"/>
      <c r="C4599" s="289"/>
      <c r="D4599" s="289"/>
      <c r="E4599" s="290"/>
      <c r="F4599" s="291"/>
    </row>
    <row r="4600" spans="2:6" s="6" customFormat="1">
      <c r="B4600" s="289"/>
      <c r="C4600" s="289"/>
      <c r="D4600" s="289"/>
      <c r="E4600" s="290"/>
      <c r="F4600" s="291"/>
    </row>
    <row r="4601" spans="2:6" s="6" customFormat="1">
      <c r="B4601" s="289"/>
      <c r="C4601" s="289"/>
      <c r="D4601" s="289"/>
      <c r="E4601" s="290"/>
      <c r="F4601" s="291"/>
    </row>
    <row r="4602" spans="2:6" s="6" customFormat="1">
      <c r="B4602" s="289"/>
      <c r="C4602" s="289"/>
      <c r="D4602" s="289"/>
      <c r="E4602" s="290"/>
      <c r="F4602" s="291"/>
    </row>
    <row r="4603" spans="2:6" s="6" customFormat="1">
      <c r="B4603" s="289"/>
      <c r="C4603" s="289"/>
      <c r="D4603" s="289"/>
      <c r="E4603" s="290"/>
      <c r="F4603" s="291"/>
    </row>
    <row r="4604" spans="2:6" s="6" customFormat="1">
      <c r="B4604" s="289"/>
      <c r="C4604" s="289"/>
      <c r="D4604" s="289"/>
      <c r="E4604" s="290"/>
      <c r="F4604" s="291"/>
    </row>
    <row r="4605" spans="2:6" s="6" customFormat="1">
      <c r="B4605" s="289"/>
      <c r="C4605" s="289"/>
      <c r="D4605" s="289"/>
      <c r="E4605" s="290"/>
      <c r="F4605" s="291"/>
    </row>
    <row r="4606" spans="2:6" s="6" customFormat="1">
      <c r="B4606" s="289"/>
      <c r="C4606" s="289"/>
      <c r="D4606" s="289"/>
      <c r="E4606" s="290"/>
      <c r="F4606" s="291"/>
    </row>
    <row r="4607" spans="2:6" s="6" customFormat="1">
      <c r="B4607" s="289"/>
      <c r="C4607" s="289"/>
      <c r="D4607" s="289"/>
      <c r="E4607" s="290"/>
      <c r="F4607" s="291"/>
    </row>
    <row r="4608" spans="2:6" s="6" customFormat="1">
      <c r="B4608" s="289"/>
      <c r="C4608" s="289"/>
      <c r="D4608" s="289"/>
      <c r="E4608" s="290"/>
      <c r="F4608" s="291"/>
    </row>
    <row r="4609" spans="2:6" s="6" customFormat="1">
      <c r="B4609" s="289"/>
      <c r="C4609" s="289"/>
      <c r="D4609" s="289"/>
      <c r="E4609" s="290"/>
      <c r="F4609" s="291"/>
    </row>
    <row r="4610" spans="2:6" s="6" customFormat="1">
      <c r="B4610" s="289"/>
      <c r="C4610" s="289"/>
      <c r="D4610" s="289"/>
      <c r="E4610" s="290"/>
      <c r="F4610" s="291"/>
    </row>
    <row r="4611" spans="2:6" s="6" customFormat="1">
      <c r="B4611" s="289"/>
      <c r="C4611" s="289"/>
      <c r="D4611" s="289"/>
      <c r="E4611" s="290"/>
      <c r="F4611" s="291"/>
    </row>
    <row r="4612" spans="2:6" s="6" customFormat="1">
      <c r="B4612" s="289"/>
      <c r="C4612" s="289"/>
      <c r="D4612" s="289"/>
      <c r="E4612" s="290"/>
      <c r="F4612" s="291"/>
    </row>
    <row r="4613" spans="2:6" s="6" customFormat="1">
      <c r="B4613" s="289"/>
      <c r="C4613" s="289"/>
      <c r="D4613" s="289"/>
      <c r="E4613" s="290"/>
      <c r="F4613" s="291"/>
    </row>
    <row r="4614" spans="2:6" s="6" customFormat="1">
      <c r="B4614" s="289"/>
      <c r="C4614" s="289"/>
      <c r="D4614" s="289"/>
      <c r="E4614" s="290"/>
      <c r="F4614" s="291"/>
    </row>
    <row r="4615" spans="2:6" s="6" customFormat="1">
      <c r="B4615" s="289"/>
      <c r="C4615" s="289"/>
      <c r="D4615" s="289"/>
      <c r="E4615" s="290"/>
      <c r="F4615" s="291"/>
    </row>
    <row r="4616" spans="2:6" s="6" customFormat="1">
      <c r="B4616" s="289"/>
      <c r="C4616" s="289"/>
      <c r="D4616" s="289"/>
      <c r="E4616" s="290"/>
      <c r="F4616" s="291"/>
    </row>
    <row r="4617" spans="2:6" s="6" customFormat="1">
      <c r="B4617" s="289"/>
      <c r="C4617" s="289"/>
      <c r="D4617" s="289"/>
      <c r="E4617" s="290"/>
      <c r="F4617" s="291"/>
    </row>
    <row r="4618" spans="2:6" s="6" customFormat="1">
      <c r="B4618" s="289"/>
      <c r="C4618" s="289"/>
      <c r="D4618" s="289"/>
      <c r="E4618" s="290"/>
      <c r="F4618" s="291"/>
    </row>
    <row r="4619" spans="2:6" s="6" customFormat="1">
      <c r="B4619" s="289"/>
      <c r="C4619" s="289"/>
      <c r="D4619" s="289"/>
      <c r="E4619" s="290"/>
      <c r="F4619" s="291"/>
    </row>
    <row r="4620" spans="2:6" s="6" customFormat="1">
      <c r="B4620" s="289"/>
      <c r="C4620" s="289"/>
      <c r="D4620" s="289"/>
      <c r="E4620" s="290"/>
      <c r="F4620" s="291"/>
    </row>
    <row r="4621" spans="2:6" s="6" customFormat="1">
      <c r="B4621" s="289"/>
      <c r="C4621" s="289"/>
      <c r="D4621" s="289"/>
      <c r="E4621" s="290"/>
      <c r="F4621" s="291"/>
    </row>
    <row r="4622" spans="2:6" s="6" customFormat="1">
      <c r="B4622" s="289"/>
      <c r="C4622" s="289"/>
      <c r="D4622" s="289"/>
      <c r="E4622" s="290"/>
      <c r="F4622" s="291"/>
    </row>
    <row r="4623" spans="2:6" s="6" customFormat="1">
      <c r="B4623" s="289"/>
      <c r="C4623" s="289"/>
      <c r="D4623" s="289"/>
      <c r="E4623" s="290"/>
      <c r="F4623" s="291"/>
    </row>
    <row r="4624" spans="2:6" s="6" customFormat="1">
      <c r="B4624" s="289"/>
      <c r="C4624" s="289"/>
      <c r="D4624" s="289"/>
      <c r="E4624" s="290"/>
      <c r="F4624" s="291"/>
    </row>
    <row r="4625" spans="2:6" s="6" customFormat="1">
      <c r="B4625" s="289"/>
      <c r="C4625" s="289"/>
      <c r="D4625" s="289"/>
      <c r="E4625" s="290"/>
      <c r="F4625" s="291"/>
    </row>
    <row r="4626" spans="2:6" s="6" customFormat="1">
      <c r="B4626" s="289"/>
      <c r="C4626" s="289"/>
      <c r="D4626" s="289"/>
      <c r="E4626" s="290"/>
      <c r="F4626" s="291"/>
    </row>
    <row r="4627" spans="2:6" s="6" customFormat="1">
      <c r="B4627" s="289"/>
      <c r="C4627" s="289"/>
      <c r="D4627" s="289"/>
      <c r="E4627" s="290"/>
      <c r="F4627" s="291"/>
    </row>
    <row r="4628" spans="2:6" s="6" customFormat="1">
      <c r="B4628" s="289"/>
      <c r="C4628" s="289"/>
      <c r="D4628" s="289"/>
      <c r="E4628" s="290"/>
      <c r="F4628" s="291"/>
    </row>
    <row r="4629" spans="2:6" s="6" customFormat="1">
      <c r="B4629" s="289"/>
      <c r="C4629" s="289"/>
      <c r="D4629" s="289"/>
      <c r="E4629" s="290"/>
      <c r="F4629" s="291"/>
    </row>
    <row r="4630" spans="2:6" s="6" customFormat="1">
      <c r="B4630" s="289"/>
      <c r="C4630" s="289"/>
      <c r="D4630" s="289"/>
      <c r="E4630" s="290"/>
      <c r="F4630" s="291"/>
    </row>
    <row r="4631" spans="2:6" s="6" customFormat="1">
      <c r="B4631" s="289"/>
      <c r="C4631" s="289"/>
      <c r="D4631" s="289"/>
      <c r="E4631" s="290"/>
      <c r="F4631" s="291"/>
    </row>
    <row r="4632" spans="2:6" s="6" customFormat="1">
      <c r="B4632" s="289"/>
      <c r="C4632" s="289"/>
      <c r="D4632" s="289"/>
      <c r="E4632" s="290"/>
      <c r="F4632" s="291"/>
    </row>
    <row r="4633" spans="2:6" s="6" customFormat="1">
      <c r="B4633" s="289"/>
      <c r="C4633" s="289"/>
      <c r="D4633" s="289"/>
      <c r="E4633" s="290"/>
      <c r="F4633" s="291"/>
    </row>
    <row r="4634" spans="2:6" s="6" customFormat="1">
      <c r="B4634" s="289"/>
      <c r="C4634" s="289"/>
      <c r="D4634" s="289"/>
      <c r="E4634" s="290"/>
      <c r="F4634" s="291"/>
    </row>
    <row r="4635" spans="2:6" s="6" customFormat="1">
      <c r="B4635" s="289"/>
      <c r="C4635" s="289"/>
      <c r="D4635" s="289"/>
      <c r="E4635" s="290"/>
      <c r="F4635" s="291"/>
    </row>
    <row r="4636" spans="2:6" s="6" customFormat="1">
      <c r="B4636" s="289"/>
      <c r="C4636" s="289"/>
      <c r="D4636" s="289"/>
      <c r="E4636" s="290"/>
      <c r="F4636" s="291"/>
    </row>
    <row r="4637" spans="2:6" s="6" customFormat="1">
      <c r="B4637" s="289"/>
      <c r="C4637" s="289"/>
      <c r="D4637" s="289"/>
      <c r="E4637" s="290"/>
      <c r="F4637" s="291"/>
    </row>
    <row r="4638" spans="2:6" s="6" customFormat="1">
      <c r="B4638" s="289"/>
      <c r="C4638" s="289"/>
      <c r="D4638" s="289"/>
      <c r="E4638" s="290"/>
      <c r="F4638" s="291"/>
    </row>
    <row r="4639" spans="2:6" s="6" customFormat="1">
      <c r="B4639" s="289"/>
      <c r="C4639" s="289"/>
      <c r="D4639" s="289"/>
      <c r="E4639" s="290"/>
      <c r="F4639" s="291"/>
    </row>
    <row r="4640" spans="2:6" s="6" customFormat="1">
      <c r="B4640" s="289"/>
      <c r="C4640" s="289"/>
      <c r="D4640" s="289"/>
      <c r="E4640" s="290"/>
      <c r="F4640" s="291"/>
    </row>
    <row r="4641" spans="2:6" s="6" customFormat="1">
      <c r="B4641" s="289"/>
      <c r="C4641" s="289"/>
      <c r="D4641" s="289"/>
      <c r="E4641" s="290"/>
      <c r="F4641" s="291"/>
    </row>
    <row r="4642" spans="2:6" s="6" customFormat="1">
      <c r="B4642" s="289"/>
      <c r="C4642" s="289"/>
      <c r="D4642" s="289"/>
      <c r="E4642" s="290"/>
      <c r="F4642" s="291"/>
    </row>
    <row r="4643" spans="2:6" s="6" customFormat="1">
      <c r="B4643" s="289"/>
      <c r="C4643" s="289"/>
      <c r="D4643" s="289"/>
      <c r="E4643" s="290"/>
      <c r="F4643" s="291"/>
    </row>
    <row r="4644" spans="2:6" s="6" customFormat="1">
      <c r="B4644" s="289"/>
      <c r="C4644" s="289"/>
      <c r="D4644" s="289"/>
      <c r="E4644" s="290"/>
      <c r="F4644" s="291"/>
    </row>
    <row r="4645" spans="2:6" s="6" customFormat="1">
      <c r="B4645" s="289"/>
      <c r="C4645" s="289"/>
      <c r="D4645" s="289"/>
      <c r="E4645" s="290"/>
      <c r="F4645" s="291"/>
    </row>
    <row r="4646" spans="2:6" s="6" customFormat="1">
      <c r="B4646" s="289"/>
      <c r="C4646" s="289"/>
      <c r="D4646" s="289"/>
      <c r="E4646" s="290"/>
      <c r="F4646" s="291"/>
    </row>
    <row r="4647" spans="2:6" s="6" customFormat="1">
      <c r="B4647" s="289"/>
      <c r="C4647" s="289"/>
      <c r="D4647" s="289"/>
      <c r="E4647" s="290"/>
      <c r="F4647" s="291"/>
    </row>
    <row r="4648" spans="2:6" s="6" customFormat="1">
      <c r="B4648" s="289"/>
      <c r="C4648" s="289"/>
      <c r="D4648" s="289"/>
      <c r="E4648" s="290"/>
      <c r="F4648" s="291"/>
    </row>
    <row r="4649" spans="2:6" s="6" customFormat="1">
      <c r="B4649" s="289"/>
      <c r="C4649" s="289"/>
      <c r="D4649" s="289"/>
      <c r="E4649" s="290"/>
      <c r="F4649" s="291"/>
    </row>
    <row r="4650" spans="2:6" s="6" customFormat="1">
      <c r="B4650" s="289"/>
      <c r="C4650" s="289"/>
      <c r="D4650" s="289"/>
      <c r="E4650" s="290"/>
      <c r="F4650" s="291"/>
    </row>
    <row r="4651" spans="2:6" s="6" customFormat="1">
      <c r="B4651" s="289"/>
      <c r="C4651" s="289"/>
      <c r="D4651" s="289"/>
      <c r="E4651" s="290"/>
      <c r="F4651" s="291"/>
    </row>
    <row r="4652" spans="2:6" s="6" customFormat="1">
      <c r="B4652" s="289"/>
      <c r="C4652" s="289"/>
      <c r="D4652" s="289"/>
      <c r="E4652" s="290"/>
      <c r="F4652" s="291"/>
    </row>
    <row r="4653" spans="2:6" s="6" customFormat="1">
      <c r="B4653" s="289"/>
      <c r="C4653" s="289"/>
      <c r="D4653" s="289"/>
      <c r="E4653" s="290"/>
      <c r="F4653" s="291"/>
    </row>
    <row r="4654" spans="2:6" s="6" customFormat="1">
      <c r="B4654" s="289"/>
      <c r="C4654" s="289"/>
      <c r="D4654" s="289"/>
      <c r="E4654" s="290"/>
      <c r="F4654" s="291"/>
    </row>
    <row r="4655" spans="2:6" s="6" customFormat="1">
      <c r="B4655" s="289"/>
      <c r="C4655" s="289"/>
      <c r="D4655" s="289"/>
      <c r="E4655" s="290"/>
      <c r="F4655" s="291"/>
    </row>
    <row r="4656" spans="2:6" s="6" customFormat="1">
      <c r="B4656" s="289"/>
      <c r="C4656" s="289"/>
      <c r="D4656" s="289"/>
      <c r="E4656" s="290"/>
      <c r="F4656" s="291"/>
    </row>
    <row r="4657" spans="2:6" s="6" customFormat="1">
      <c r="B4657" s="289"/>
      <c r="C4657" s="289"/>
      <c r="D4657" s="289"/>
      <c r="E4657" s="290"/>
      <c r="F4657" s="291"/>
    </row>
    <row r="4658" spans="2:6" s="6" customFormat="1">
      <c r="B4658" s="289"/>
      <c r="C4658" s="289"/>
      <c r="D4658" s="289"/>
      <c r="E4658" s="290"/>
      <c r="F4658" s="291"/>
    </row>
    <row r="4659" spans="2:6" s="6" customFormat="1">
      <c r="B4659" s="289"/>
      <c r="C4659" s="289"/>
      <c r="D4659" s="289"/>
      <c r="E4659" s="290"/>
      <c r="F4659" s="291"/>
    </row>
    <row r="4660" spans="2:6" s="6" customFormat="1">
      <c r="B4660" s="289"/>
      <c r="C4660" s="289"/>
      <c r="D4660" s="289"/>
      <c r="E4660" s="290"/>
      <c r="F4660" s="291"/>
    </row>
    <row r="4661" spans="2:6" s="6" customFormat="1">
      <c r="B4661" s="289"/>
      <c r="C4661" s="289"/>
      <c r="D4661" s="289"/>
      <c r="E4661" s="290"/>
      <c r="F4661" s="291"/>
    </row>
    <row r="4662" spans="2:6" s="6" customFormat="1">
      <c r="B4662" s="289"/>
      <c r="C4662" s="289"/>
      <c r="D4662" s="289"/>
      <c r="E4662" s="290"/>
      <c r="F4662" s="291"/>
    </row>
    <row r="4663" spans="2:6" s="6" customFormat="1">
      <c r="B4663" s="289"/>
      <c r="C4663" s="289"/>
      <c r="D4663" s="289"/>
      <c r="E4663" s="290"/>
      <c r="F4663" s="291"/>
    </row>
    <row r="4664" spans="2:6" s="6" customFormat="1">
      <c r="B4664" s="289"/>
      <c r="C4664" s="289"/>
      <c r="D4664" s="289"/>
      <c r="E4664" s="290"/>
      <c r="F4664" s="291"/>
    </row>
    <row r="4665" spans="2:6" s="6" customFormat="1">
      <c r="B4665" s="289"/>
      <c r="C4665" s="289"/>
      <c r="D4665" s="289"/>
      <c r="E4665" s="290"/>
      <c r="F4665" s="291"/>
    </row>
    <row r="4666" spans="2:6" s="6" customFormat="1">
      <c r="B4666" s="289"/>
      <c r="C4666" s="289"/>
      <c r="D4666" s="289"/>
      <c r="E4666" s="290"/>
      <c r="F4666" s="291"/>
    </row>
    <row r="4667" spans="2:6" s="6" customFormat="1">
      <c r="B4667" s="289"/>
      <c r="C4667" s="289"/>
      <c r="D4667" s="289"/>
      <c r="E4667" s="290"/>
      <c r="F4667" s="291"/>
    </row>
    <row r="4668" spans="2:6" s="6" customFormat="1">
      <c r="B4668" s="289"/>
      <c r="C4668" s="289"/>
      <c r="D4668" s="289"/>
      <c r="E4668" s="290"/>
      <c r="F4668" s="291"/>
    </row>
    <row r="4669" spans="2:6" s="6" customFormat="1">
      <c r="B4669" s="289"/>
      <c r="C4669" s="289"/>
      <c r="D4669" s="289"/>
      <c r="E4669" s="290"/>
      <c r="F4669" s="291"/>
    </row>
    <row r="4670" spans="2:6" s="6" customFormat="1">
      <c r="B4670" s="289"/>
      <c r="C4670" s="289"/>
      <c r="D4670" s="289"/>
      <c r="E4670" s="290"/>
      <c r="F4670" s="291"/>
    </row>
    <row r="4671" spans="2:6" s="6" customFormat="1">
      <c r="B4671" s="289"/>
      <c r="C4671" s="289"/>
      <c r="D4671" s="289"/>
      <c r="E4671" s="290"/>
      <c r="F4671" s="291"/>
    </row>
    <row r="4672" spans="2:6" s="6" customFormat="1">
      <c r="B4672" s="289"/>
      <c r="C4672" s="289"/>
      <c r="D4672" s="289"/>
      <c r="E4672" s="290"/>
      <c r="F4672" s="291"/>
    </row>
    <row r="4673" spans="2:6" s="6" customFormat="1">
      <c r="B4673" s="289"/>
      <c r="C4673" s="289"/>
      <c r="D4673" s="289"/>
      <c r="E4673" s="290"/>
      <c r="F4673" s="291"/>
    </row>
    <row r="4674" spans="2:6" s="6" customFormat="1">
      <c r="B4674" s="289"/>
      <c r="C4674" s="289"/>
      <c r="D4674" s="289"/>
      <c r="E4674" s="290"/>
      <c r="F4674" s="291"/>
    </row>
    <row r="4675" spans="2:6" s="6" customFormat="1">
      <c r="B4675" s="289"/>
      <c r="C4675" s="289"/>
      <c r="D4675" s="289"/>
      <c r="E4675" s="290"/>
      <c r="F4675" s="291"/>
    </row>
    <row r="4676" spans="2:6" s="6" customFormat="1">
      <c r="B4676" s="289"/>
      <c r="C4676" s="289"/>
      <c r="D4676" s="289"/>
      <c r="E4676" s="290"/>
      <c r="F4676" s="291"/>
    </row>
    <row r="4677" spans="2:6" s="6" customFormat="1">
      <c r="B4677" s="289"/>
      <c r="C4677" s="289"/>
      <c r="D4677" s="289"/>
      <c r="E4677" s="290"/>
      <c r="F4677" s="291"/>
    </row>
    <row r="4678" spans="2:6" s="6" customFormat="1">
      <c r="B4678" s="289"/>
      <c r="C4678" s="289"/>
      <c r="D4678" s="289"/>
      <c r="E4678" s="290"/>
      <c r="F4678" s="291"/>
    </row>
    <row r="4679" spans="2:6" s="6" customFormat="1">
      <c r="B4679" s="289"/>
      <c r="C4679" s="289"/>
      <c r="D4679" s="289"/>
      <c r="E4679" s="290"/>
      <c r="F4679" s="291"/>
    </row>
    <row r="4680" spans="2:6" s="6" customFormat="1">
      <c r="B4680" s="289"/>
      <c r="C4680" s="289"/>
      <c r="D4680" s="289"/>
      <c r="E4680" s="290"/>
      <c r="F4680" s="291"/>
    </row>
    <row r="4681" spans="2:6" s="6" customFormat="1">
      <c r="B4681" s="289"/>
      <c r="C4681" s="289"/>
      <c r="D4681" s="289"/>
      <c r="E4681" s="290"/>
      <c r="F4681" s="291"/>
    </row>
    <row r="4682" spans="2:6" s="6" customFormat="1">
      <c r="B4682" s="289"/>
      <c r="C4682" s="289"/>
      <c r="D4682" s="289"/>
      <c r="E4682" s="290"/>
      <c r="F4682" s="291"/>
    </row>
    <row r="4683" spans="2:6" s="6" customFormat="1">
      <c r="B4683" s="289"/>
      <c r="C4683" s="289"/>
      <c r="D4683" s="289"/>
      <c r="E4683" s="290"/>
      <c r="F4683" s="291"/>
    </row>
    <row r="4684" spans="2:6" s="6" customFormat="1">
      <c r="B4684" s="289"/>
      <c r="C4684" s="289"/>
      <c r="D4684" s="289"/>
      <c r="E4684" s="290"/>
      <c r="F4684" s="291"/>
    </row>
    <row r="4685" spans="2:6" s="6" customFormat="1">
      <c r="B4685" s="289"/>
      <c r="C4685" s="289"/>
      <c r="D4685" s="289"/>
      <c r="E4685" s="290"/>
      <c r="F4685" s="291"/>
    </row>
    <row r="4686" spans="2:6" s="6" customFormat="1">
      <c r="B4686" s="289"/>
      <c r="C4686" s="289"/>
      <c r="D4686" s="289"/>
      <c r="E4686" s="290"/>
      <c r="F4686" s="291"/>
    </row>
    <row r="4687" spans="2:6" s="6" customFormat="1">
      <c r="B4687" s="289"/>
      <c r="C4687" s="289"/>
      <c r="D4687" s="289"/>
      <c r="E4687" s="290"/>
      <c r="F4687" s="291"/>
    </row>
    <row r="4688" spans="2:6" s="6" customFormat="1">
      <c r="B4688" s="289"/>
      <c r="C4688" s="289"/>
      <c r="D4688" s="289"/>
      <c r="E4688" s="290"/>
      <c r="F4688" s="291"/>
    </row>
    <row r="4689" spans="2:6" s="6" customFormat="1">
      <c r="B4689" s="289"/>
      <c r="C4689" s="289"/>
      <c r="D4689" s="289"/>
      <c r="E4689" s="290"/>
      <c r="F4689" s="291"/>
    </row>
    <row r="4690" spans="2:6" s="6" customFormat="1">
      <c r="B4690" s="289"/>
      <c r="C4690" s="289"/>
      <c r="D4690" s="289"/>
      <c r="E4690" s="290"/>
      <c r="F4690" s="291"/>
    </row>
    <row r="4691" spans="2:6" s="6" customFormat="1">
      <c r="B4691" s="289"/>
      <c r="C4691" s="289"/>
      <c r="D4691" s="289"/>
      <c r="E4691" s="290"/>
      <c r="F4691" s="291"/>
    </row>
    <row r="4692" spans="2:6" s="6" customFormat="1">
      <c r="B4692" s="289"/>
      <c r="C4692" s="289"/>
      <c r="D4692" s="289"/>
      <c r="E4692" s="290"/>
      <c r="F4692" s="291"/>
    </row>
    <row r="4693" spans="2:6" s="6" customFormat="1">
      <c r="B4693" s="289"/>
      <c r="C4693" s="289"/>
      <c r="D4693" s="289"/>
      <c r="E4693" s="290"/>
      <c r="F4693" s="291"/>
    </row>
    <row r="4694" spans="2:6" s="6" customFormat="1">
      <c r="B4694" s="289"/>
      <c r="C4694" s="289"/>
      <c r="D4694" s="289"/>
      <c r="E4694" s="290"/>
      <c r="F4694" s="291"/>
    </row>
    <row r="4695" spans="2:6" s="6" customFormat="1">
      <c r="B4695" s="289"/>
      <c r="C4695" s="289"/>
      <c r="D4695" s="289"/>
      <c r="E4695" s="290"/>
      <c r="F4695" s="291"/>
    </row>
    <row r="4696" spans="2:6" s="6" customFormat="1">
      <c r="B4696" s="289"/>
      <c r="C4696" s="289"/>
      <c r="D4696" s="289"/>
      <c r="E4696" s="290"/>
      <c r="F4696" s="291"/>
    </row>
    <row r="4697" spans="2:6" s="6" customFormat="1">
      <c r="B4697" s="289"/>
      <c r="C4697" s="289"/>
      <c r="D4697" s="289"/>
      <c r="E4697" s="290"/>
      <c r="F4697" s="291"/>
    </row>
    <row r="4698" spans="2:6" s="6" customFormat="1">
      <c r="B4698" s="289"/>
      <c r="C4698" s="289"/>
      <c r="D4698" s="289"/>
      <c r="E4698" s="290"/>
      <c r="F4698" s="291"/>
    </row>
    <row r="4699" spans="2:6" s="6" customFormat="1">
      <c r="B4699" s="289"/>
      <c r="C4699" s="289"/>
      <c r="D4699" s="289"/>
      <c r="E4699" s="290"/>
      <c r="F4699" s="291"/>
    </row>
    <row r="4700" spans="2:6" s="6" customFormat="1">
      <c r="B4700" s="289"/>
      <c r="C4700" s="289"/>
      <c r="D4700" s="289"/>
      <c r="E4700" s="290"/>
      <c r="F4700" s="291"/>
    </row>
    <row r="4701" spans="2:6" s="6" customFormat="1">
      <c r="B4701" s="289"/>
      <c r="C4701" s="289"/>
      <c r="D4701" s="289"/>
      <c r="E4701" s="290"/>
      <c r="F4701" s="291"/>
    </row>
    <row r="4702" spans="2:6" s="6" customFormat="1">
      <c r="B4702" s="289"/>
      <c r="C4702" s="289"/>
      <c r="D4702" s="289"/>
      <c r="E4702" s="290"/>
      <c r="F4702" s="291"/>
    </row>
    <row r="4703" spans="2:6" s="6" customFormat="1">
      <c r="B4703" s="289"/>
      <c r="C4703" s="289"/>
      <c r="D4703" s="289"/>
      <c r="E4703" s="290"/>
      <c r="F4703" s="291"/>
    </row>
    <row r="4704" spans="2:6" s="6" customFormat="1">
      <c r="B4704" s="289"/>
      <c r="C4704" s="289"/>
      <c r="D4704" s="289"/>
      <c r="E4704" s="290"/>
      <c r="F4704" s="291"/>
    </row>
    <row r="4705" spans="2:6" s="6" customFormat="1">
      <c r="B4705" s="289"/>
      <c r="C4705" s="289"/>
      <c r="D4705" s="289"/>
      <c r="E4705" s="290"/>
      <c r="F4705" s="291"/>
    </row>
    <row r="4706" spans="2:6" s="6" customFormat="1">
      <c r="B4706" s="289"/>
      <c r="C4706" s="289"/>
      <c r="D4706" s="289"/>
      <c r="E4706" s="290"/>
      <c r="F4706" s="291"/>
    </row>
    <row r="4707" spans="2:6" s="6" customFormat="1">
      <c r="B4707" s="289"/>
      <c r="C4707" s="289"/>
      <c r="D4707" s="289"/>
      <c r="E4707" s="290"/>
      <c r="F4707" s="291"/>
    </row>
    <row r="4708" spans="2:6" s="6" customFormat="1">
      <c r="B4708" s="289"/>
      <c r="C4708" s="289"/>
      <c r="D4708" s="289"/>
      <c r="E4708" s="290"/>
      <c r="F4708" s="291"/>
    </row>
    <row r="4709" spans="2:6" s="6" customFormat="1">
      <c r="B4709" s="289"/>
      <c r="C4709" s="289"/>
      <c r="D4709" s="289"/>
      <c r="E4709" s="290"/>
      <c r="F4709" s="291"/>
    </row>
    <row r="4710" spans="2:6" s="6" customFormat="1">
      <c r="B4710" s="289"/>
      <c r="C4710" s="289"/>
      <c r="D4710" s="289"/>
      <c r="E4710" s="290"/>
      <c r="F4710" s="291"/>
    </row>
    <row r="4711" spans="2:6" s="6" customFormat="1">
      <c r="B4711" s="289"/>
      <c r="C4711" s="289"/>
      <c r="D4711" s="289"/>
      <c r="E4711" s="290"/>
      <c r="F4711" s="291"/>
    </row>
    <row r="4712" spans="2:6" s="6" customFormat="1">
      <c r="B4712" s="289"/>
      <c r="C4712" s="289"/>
      <c r="D4712" s="289"/>
      <c r="E4712" s="290"/>
      <c r="F4712" s="291"/>
    </row>
    <row r="4713" spans="2:6" s="6" customFormat="1">
      <c r="B4713" s="289"/>
      <c r="C4713" s="289"/>
      <c r="D4713" s="289"/>
      <c r="E4713" s="290"/>
      <c r="F4713" s="291"/>
    </row>
    <row r="4714" spans="2:6" s="6" customFormat="1">
      <c r="B4714" s="289"/>
      <c r="C4714" s="289"/>
      <c r="D4714" s="289"/>
      <c r="E4714" s="290"/>
      <c r="F4714" s="291"/>
    </row>
    <row r="4715" spans="2:6" s="6" customFormat="1">
      <c r="B4715" s="289"/>
      <c r="C4715" s="289"/>
      <c r="D4715" s="289"/>
      <c r="E4715" s="290"/>
      <c r="F4715" s="291"/>
    </row>
    <row r="4716" spans="2:6" s="6" customFormat="1">
      <c r="B4716" s="289"/>
      <c r="C4716" s="289"/>
      <c r="D4716" s="289"/>
      <c r="E4716" s="290"/>
      <c r="F4716" s="291"/>
    </row>
    <row r="4717" spans="2:6" s="6" customFormat="1">
      <c r="B4717" s="289"/>
      <c r="C4717" s="289"/>
      <c r="D4717" s="289"/>
      <c r="E4717" s="290"/>
      <c r="F4717" s="291"/>
    </row>
    <row r="4718" spans="2:6" s="6" customFormat="1">
      <c r="B4718" s="289"/>
      <c r="C4718" s="289"/>
      <c r="D4718" s="289"/>
      <c r="E4718" s="290"/>
      <c r="F4718" s="291"/>
    </row>
    <row r="4719" spans="2:6" s="6" customFormat="1">
      <c r="B4719" s="289"/>
      <c r="C4719" s="289"/>
      <c r="D4719" s="289"/>
      <c r="E4719" s="290"/>
      <c r="F4719" s="291"/>
    </row>
    <row r="4720" spans="2:6" s="6" customFormat="1">
      <c r="B4720" s="289"/>
      <c r="C4720" s="289"/>
      <c r="D4720" s="289"/>
      <c r="E4720" s="290"/>
      <c r="F4720" s="291"/>
    </row>
    <row r="4721" spans="2:6" s="6" customFormat="1">
      <c r="B4721" s="289"/>
      <c r="C4721" s="289"/>
      <c r="D4721" s="289"/>
      <c r="E4721" s="290"/>
      <c r="F4721" s="291"/>
    </row>
    <row r="4722" spans="2:6" s="6" customFormat="1">
      <c r="B4722" s="289"/>
      <c r="C4722" s="289"/>
      <c r="D4722" s="289"/>
      <c r="E4722" s="290"/>
      <c r="F4722" s="291"/>
    </row>
    <row r="4723" spans="2:6" s="6" customFormat="1">
      <c r="B4723" s="289"/>
      <c r="C4723" s="289"/>
      <c r="D4723" s="289"/>
      <c r="E4723" s="290"/>
      <c r="F4723" s="291"/>
    </row>
    <row r="4724" spans="2:6" s="6" customFormat="1">
      <c r="B4724" s="289"/>
      <c r="C4724" s="289"/>
      <c r="D4724" s="289"/>
      <c r="E4724" s="290"/>
      <c r="F4724" s="291"/>
    </row>
    <row r="4725" spans="2:6" s="6" customFormat="1">
      <c r="B4725" s="289"/>
      <c r="C4725" s="289"/>
      <c r="D4725" s="289"/>
      <c r="E4725" s="290"/>
      <c r="F4725" s="291"/>
    </row>
    <row r="4726" spans="2:6" s="6" customFormat="1">
      <c r="B4726" s="289"/>
      <c r="C4726" s="289"/>
      <c r="D4726" s="289"/>
      <c r="E4726" s="290"/>
      <c r="F4726" s="291"/>
    </row>
    <row r="4727" spans="2:6" s="6" customFormat="1">
      <c r="B4727" s="289"/>
      <c r="C4727" s="289"/>
      <c r="D4727" s="289"/>
      <c r="E4727" s="290"/>
      <c r="F4727" s="291"/>
    </row>
    <row r="4728" spans="2:6" s="6" customFormat="1">
      <c r="B4728" s="289"/>
      <c r="C4728" s="289"/>
      <c r="D4728" s="289"/>
      <c r="E4728" s="290"/>
      <c r="F4728" s="291"/>
    </row>
    <row r="4729" spans="2:6" s="6" customFormat="1">
      <c r="B4729" s="289"/>
      <c r="C4729" s="289"/>
      <c r="D4729" s="289"/>
      <c r="E4729" s="290"/>
      <c r="F4729" s="291"/>
    </row>
    <row r="4730" spans="2:6" s="6" customFormat="1">
      <c r="B4730" s="289"/>
      <c r="C4730" s="289"/>
      <c r="D4730" s="289"/>
      <c r="E4730" s="290"/>
      <c r="F4730" s="291"/>
    </row>
    <row r="4731" spans="2:6" s="6" customFormat="1">
      <c r="B4731" s="289"/>
      <c r="C4731" s="289"/>
      <c r="D4731" s="289"/>
      <c r="E4731" s="290"/>
      <c r="F4731" s="291"/>
    </row>
    <row r="4732" spans="2:6" s="6" customFormat="1">
      <c r="B4732" s="289"/>
      <c r="C4732" s="289"/>
      <c r="D4732" s="289"/>
      <c r="E4732" s="290"/>
      <c r="F4732" s="291"/>
    </row>
    <row r="4733" spans="2:6" s="6" customFormat="1">
      <c r="B4733" s="289"/>
      <c r="C4733" s="289"/>
      <c r="D4733" s="289"/>
      <c r="E4733" s="290"/>
      <c r="F4733" s="291"/>
    </row>
    <row r="4734" spans="2:6" s="6" customFormat="1">
      <c r="B4734" s="289"/>
      <c r="C4734" s="289"/>
      <c r="D4734" s="289"/>
      <c r="E4734" s="290"/>
      <c r="F4734" s="291"/>
    </row>
    <row r="4735" spans="2:6" s="6" customFormat="1">
      <c r="B4735" s="289"/>
      <c r="C4735" s="289"/>
      <c r="D4735" s="289"/>
      <c r="E4735" s="290"/>
      <c r="F4735" s="291"/>
    </row>
    <row r="4736" spans="2:6" s="6" customFormat="1">
      <c r="B4736" s="289"/>
      <c r="C4736" s="289"/>
      <c r="D4736" s="289"/>
      <c r="E4736" s="290"/>
      <c r="F4736" s="291"/>
    </row>
    <row r="4737" spans="2:6" s="6" customFormat="1">
      <c r="B4737" s="289"/>
      <c r="C4737" s="289"/>
      <c r="D4737" s="289"/>
      <c r="E4737" s="290"/>
      <c r="F4737" s="291"/>
    </row>
    <row r="4738" spans="2:6" s="6" customFormat="1">
      <c r="B4738" s="289"/>
      <c r="C4738" s="289"/>
      <c r="D4738" s="289"/>
      <c r="E4738" s="290"/>
      <c r="F4738" s="291"/>
    </row>
    <row r="4739" spans="2:6" s="6" customFormat="1">
      <c r="B4739" s="289"/>
      <c r="C4739" s="289"/>
      <c r="D4739" s="289"/>
      <c r="E4739" s="290"/>
      <c r="F4739" s="291"/>
    </row>
    <row r="4740" spans="2:6" s="6" customFormat="1">
      <c r="B4740" s="289"/>
      <c r="C4740" s="289"/>
      <c r="D4740" s="289"/>
      <c r="E4740" s="290"/>
      <c r="F4740" s="291"/>
    </row>
    <row r="4741" spans="2:6" s="6" customFormat="1">
      <c r="B4741" s="289"/>
      <c r="C4741" s="289"/>
      <c r="D4741" s="289"/>
      <c r="E4741" s="290"/>
      <c r="F4741" s="291"/>
    </row>
    <row r="4742" spans="2:6" s="6" customFormat="1">
      <c r="B4742" s="289"/>
      <c r="C4742" s="289"/>
      <c r="D4742" s="289"/>
      <c r="E4742" s="290"/>
      <c r="F4742" s="291"/>
    </row>
    <row r="4743" spans="2:6" s="6" customFormat="1">
      <c r="B4743" s="289"/>
      <c r="C4743" s="289"/>
      <c r="D4743" s="289"/>
      <c r="E4743" s="290"/>
      <c r="F4743" s="291"/>
    </row>
    <row r="4744" spans="2:6" s="6" customFormat="1">
      <c r="B4744" s="289"/>
      <c r="C4744" s="289"/>
      <c r="D4744" s="289"/>
      <c r="E4744" s="290"/>
      <c r="F4744" s="291"/>
    </row>
    <row r="4745" spans="2:6" s="6" customFormat="1">
      <c r="B4745" s="289"/>
      <c r="C4745" s="289"/>
      <c r="D4745" s="289"/>
      <c r="E4745" s="290"/>
      <c r="F4745" s="291"/>
    </row>
    <row r="4746" spans="2:6" s="6" customFormat="1">
      <c r="B4746" s="289"/>
      <c r="C4746" s="289"/>
      <c r="D4746" s="289"/>
      <c r="E4746" s="290"/>
      <c r="F4746" s="291"/>
    </row>
    <row r="4747" spans="2:6" s="6" customFormat="1">
      <c r="B4747" s="289"/>
      <c r="C4747" s="289"/>
      <c r="D4747" s="289"/>
      <c r="E4747" s="290"/>
      <c r="F4747" s="291"/>
    </row>
    <row r="4748" spans="2:6" s="6" customFormat="1">
      <c r="B4748" s="289"/>
      <c r="C4748" s="289"/>
      <c r="D4748" s="289"/>
      <c r="E4748" s="290"/>
      <c r="F4748" s="291"/>
    </row>
    <row r="4749" spans="2:6" s="6" customFormat="1">
      <c r="B4749" s="289"/>
      <c r="C4749" s="289"/>
      <c r="D4749" s="289"/>
      <c r="E4749" s="290"/>
      <c r="F4749" s="291"/>
    </row>
    <row r="4750" spans="2:6" s="6" customFormat="1">
      <c r="B4750" s="289"/>
      <c r="C4750" s="289"/>
      <c r="D4750" s="289"/>
      <c r="E4750" s="290"/>
      <c r="F4750" s="291"/>
    </row>
    <row r="4751" spans="2:6" s="6" customFormat="1">
      <c r="B4751" s="289"/>
      <c r="C4751" s="289"/>
      <c r="D4751" s="289"/>
      <c r="E4751" s="290"/>
      <c r="F4751" s="291"/>
    </row>
    <row r="4752" spans="2:6" s="6" customFormat="1">
      <c r="B4752" s="289"/>
      <c r="C4752" s="289"/>
      <c r="D4752" s="289"/>
      <c r="E4752" s="290"/>
      <c r="F4752" s="291"/>
    </row>
    <row r="4753" spans="2:6" s="6" customFormat="1">
      <c r="B4753" s="289"/>
      <c r="C4753" s="289"/>
      <c r="D4753" s="289"/>
      <c r="E4753" s="290"/>
      <c r="F4753" s="291"/>
    </row>
    <row r="4754" spans="2:6" s="6" customFormat="1">
      <c r="B4754" s="289"/>
      <c r="C4754" s="289"/>
      <c r="D4754" s="289"/>
      <c r="E4754" s="290"/>
      <c r="F4754" s="291"/>
    </row>
    <row r="4755" spans="2:6" s="6" customFormat="1">
      <c r="B4755" s="289"/>
      <c r="C4755" s="289"/>
      <c r="D4755" s="289"/>
      <c r="E4755" s="290"/>
      <c r="F4755" s="291"/>
    </row>
    <row r="4756" spans="2:6" s="6" customFormat="1">
      <c r="B4756" s="289"/>
      <c r="C4756" s="289"/>
      <c r="D4756" s="289"/>
      <c r="E4756" s="290"/>
      <c r="F4756" s="291"/>
    </row>
    <row r="4757" spans="2:6" s="6" customFormat="1">
      <c r="B4757" s="289"/>
      <c r="C4757" s="289"/>
      <c r="D4757" s="289"/>
      <c r="E4757" s="290"/>
      <c r="F4757" s="291"/>
    </row>
    <row r="4758" spans="2:6" s="6" customFormat="1">
      <c r="B4758" s="289"/>
      <c r="C4758" s="289"/>
      <c r="D4758" s="289"/>
      <c r="E4758" s="290"/>
      <c r="F4758" s="291"/>
    </row>
    <row r="4759" spans="2:6" s="6" customFormat="1">
      <c r="B4759" s="289"/>
      <c r="C4759" s="289"/>
      <c r="D4759" s="289"/>
      <c r="E4759" s="290"/>
      <c r="F4759" s="291"/>
    </row>
    <row r="4760" spans="2:6" s="6" customFormat="1">
      <c r="B4760" s="289"/>
      <c r="C4760" s="289"/>
      <c r="D4760" s="289"/>
      <c r="E4760" s="290"/>
      <c r="F4760" s="291"/>
    </row>
    <row r="4761" spans="2:6" s="6" customFormat="1">
      <c r="B4761" s="289"/>
      <c r="C4761" s="289"/>
      <c r="D4761" s="289"/>
      <c r="E4761" s="290"/>
      <c r="F4761" s="291"/>
    </row>
    <row r="4762" spans="2:6" s="6" customFormat="1">
      <c r="B4762" s="289"/>
      <c r="C4762" s="289"/>
      <c r="D4762" s="289"/>
      <c r="E4762" s="290"/>
      <c r="F4762" s="291"/>
    </row>
    <row r="4763" spans="2:6" s="6" customFormat="1">
      <c r="B4763" s="289"/>
      <c r="C4763" s="289"/>
      <c r="D4763" s="289"/>
      <c r="E4763" s="290"/>
      <c r="F4763" s="291"/>
    </row>
    <row r="4764" spans="2:6" s="6" customFormat="1">
      <c r="B4764" s="289"/>
      <c r="C4764" s="289"/>
      <c r="D4764" s="289"/>
      <c r="E4764" s="290"/>
      <c r="F4764" s="291"/>
    </row>
    <row r="4765" spans="2:6" s="6" customFormat="1">
      <c r="B4765" s="289"/>
      <c r="C4765" s="289"/>
      <c r="D4765" s="289"/>
      <c r="E4765" s="290"/>
      <c r="F4765" s="291"/>
    </row>
    <row r="4766" spans="2:6" s="6" customFormat="1">
      <c r="B4766" s="289"/>
      <c r="C4766" s="289"/>
      <c r="D4766" s="289"/>
      <c r="E4766" s="290"/>
      <c r="F4766" s="291"/>
    </row>
    <row r="4767" spans="2:6" s="6" customFormat="1">
      <c r="B4767" s="289"/>
      <c r="C4767" s="289"/>
      <c r="D4767" s="289"/>
      <c r="E4767" s="290"/>
      <c r="F4767" s="291"/>
    </row>
    <row r="4768" spans="2:6" s="6" customFormat="1">
      <c r="B4768" s="289"/>
      <c r="C4768" s="289"/>
      <c r="D4768" s="289"/>
      <c r="E4768" s="290"/>
      <c r="F4768" s="291"/>
    </row>
    <row r="4769" spans="2:6" s="6" customFormat="1">
      <c r="B4769" s="289"/>
      <c r="C4769" s="289"/>
      <c r="D4769" s="289"/>
      <c r="E4769" s="290"/>
      <c r="F4769" s="291"/>
    </row>
    <row r="4770" spans="2:6" s="6" customFormat="1">
      <c r="B4770" s="289"/>
      <c r="C4770" s="289"/>
      <c r="D4770" s="289"/>
      <c r="E4770" s="290"/>
      <c r="F4770" s="291"/>
    </row>
    <row r="4771" spans="2:6" s="6" customFormat="1">
      <c r="B4771" s="289"/>
      <c r="C4771" s="289"/>
      <c r="D4771" s="289"/>
      <c r="E4771" s="290"/>
      <c r="F4771" s="291"/>
    </row>
    <row r="4772" spans="2:6" s="6" customFormat="1">
      <c r="B4772" s="289"/>
      <c r="C4772" s="289"/>
      <c r="D4772" s="289"/>
      <c r="E4772" s="290"/>
      <c r="F4772" s="291"/>
    </row>
    <row r="4773" spans="2:6" s="6" customFormat="1">
      <c r="B4773" s="289"/>
      <c r="C4773" s="289"/>
      <c r="D4773" s="289"/>
      <c r="E4773" s="290"/>
      <c r="F4773" s="291"/>
    </row>
    <row r="4774" spans="2:6" s="6" customFormat="1">
      <c r="B4774" s="289"/>
      <c r="C4774" s="289"/>
      <c r="D4774" s="289"/>
      <c r="E4774" s="290"/>
      <c r="F4774" s="291"/>
    </row>
    <row r="4775" spans="2:6" s="6" customFormat="1">
      <c r="B4775" s="289"/>
      <c r="C4775" s="289"/>
      <c r="D4775" s="289"/>
      <c r="E4775" s="290"/>
      <c r="F4775" s="291"/>
    </row>
    <row r="4776" spans="2:6" s="6" customFormat="1">
      <c r="B4776" s="289"/>
      <c r="C4776" s="289"/>
      <c r="D4776" s="289"/>
      <c r="E4776" s="290"/>
      <c r="F4776" s="291"/>
    </row>
    <row r="4777" spans="2:6" s="6" customFormat="1">
      <c r="B4777" s="289"/>
      <c r="C4777" s="289"/>
      <c r="D4777" s="289"/>
      <c r="E4777" s="290"/>
      <c r="F4777" s="291"/>
    </row>
    <row r="4778" spans="2:6" s="6" customFormat="1">
      <c r="B4778" s="289"/>
      <c r="C4778" s="289"/>
      <c r="D4778" s="289"/>
      <c r="E4778" s="290"/>
      <c r="F4778" s="291"/>
    </row>
    <row r="4779" spans="2:6" s="6" customFormat="1">
      <c r="B4779" s="289"/>
      <c r="C4779" s="289"/>
      <c r="D4779" s="289"/>
      <c r="E4779" s="290"/>
      <c r="F4779" s="291"/>
    </row>
    <row r="4780" spans="2:6" s="6" customFormat="1">
      <c r="B4780" s="289"/>
      <c r="C4780" s="289"/>
      <c r="D4780" s="289"/>
      <c r="E4780" s="290"/>
      <c r="F4780" s="291"/>
    </row>
    <row r="4781" spans="2:6" s="6" customFormat="1">
      <c r="B4781" s="289"/>
      <c r="C4781" s="289"/>
      <c r="D4781" s="289"/>
      <c r="E4781" s="290"/>
      <c r="F4781" s="291"/>
    </row>
    <row r="4782" spans="2:6" s="6" customFormat="1">
      <c r="B4782" s="289"/>
      <c r="C4782" s="289"/>
      <c r="D4782" s="289"/>
      <c r="E4782" s="290"/>
      <c r="F4782" s="291"/>
    </row>
    <row r="4783" spans="2:6" s="6" customFormat="1">
      <c r="B4783" s="289"/>
      <c r="C4783" s="289"/>
      <c r="D4783" s="289"/>
      <c r="E4783" s="290"/>
      <c r="F4783" s="291"/>
    </row>
    <row r="4784" spans="2:6" s="6" customFormat="1">
      <c r="B4784" s="289"/>
      <c r="C4784" s="289"/>
      <c r="D4784" s="289"/>
      <c r="E4784" s="290"/>
      <c r="F4784" s="291"/>
    </row>
    <row r="4785" spans="2:6" s="6" customFormat="1">
      <c r="B4785" s="289"/>
      <c r="C4785" s="289"/>
      <c r="D4785" s="289"/>
      <c r="E4785" s="290"/>
      <c r="F4785" s="291"/>
    </row>
    <row r="4786" spans="2:6" s="6" customFormat="1">
      <c r="B4786" s="289"/>
      <c r="C4786" s="289"/>
      <c r="D4786" s="289"/>
      <c r="E4786" s="290"/>
      <c r="F4786" s="291"/>
    </row>
    <row r="4787" spans="2:6" s="6" customFormat="1">
      <c r="B4787" s="289"/>
      <c r="C4787" s="289"/>
      <c r="D4787" s="289"/>
      <c r="E4787" s="290"/>
      <c r="F4787" s="291"/>
    </row>
    <row r="4788" spans="2:6" s="6" customFormat="1">
      <c r="B4788" s="289"/>
      <c r="C4788" s="289"/>
      <c r="D4788" s="289"/>
      <c r="E4788" s="290"/>
      <c r="F4788" s="291"/>
    </row>
    <row r="4789" spans="2:6" s="6" customFormat="1">
      <c r="B4789" s="289"/>
      <c r="C4789" s="289"/>
      <c r="D4789" s="289"/>
      <c r="E4789" s="290"/>
      <c r="F4789" s="291"/>
    </row>
    <row r="4790" spans="2:6" s="6" customFormat="1">
      <c r="B4790" s="289"/>
      <c r="C4790" s="289"/>
      <c r="D4790" s="289"/>
      <c r="E4790" s="290"/>
      <c r="F4790" s="291"/>
    </row>
    <row r="4791" spans="2:6" s="6" customFormat="1">
      <c r="B4791" s="289"/>
      <c r="C4791" s="289"/>
      <c r="D4791" s="289"/>
      <c r="E4791" s="290"/>
      <c r="F4791" s="291"/>
    </row>
    <row r="4792" spans="2:6" s="6" customFormat="1">
      <c r="B4792" s="289"/>
      <c r="C4792" s="289"/>
      <c r="D4792" s="289"/>
      <c r="E4792" s="290"/>
      <c r="F4792" s="291"/>
    </row>
    <row r="4793" spans="2:6" s="6" customFormat="1">
      <c r="B4793" s="289"/>
      <c r="C4793" s="289"/>
      <c r="D4793" s="289"/>
      <c r="E4793" s="290"/>
      <c r="F4793" s="291"/>
    </row>
    <row r="4794" spans="2:6" s="6" customFormat="1">
      <c r="B4794" s="289"/>
      <c r="C4794" s="289"/>
      <c r="D4794" s="289"/>
      <c r="E4794" s="290"/>
      <c r="F4794" s="291"/>
    </row>
    <row r="4795" spans="2:6" s="6" customFormat="1">
      <c r="B4795" s="289"/>
      <c r="C4795" s="289"/>
      <c r="D4795" s="289"/>
      <c r="E4795" s="290"/>
      <c r="F4795" s="291"/>
    </row>
    <row r="4796" spans="2:6" s="6" customFormat="1">
      <c r="B4796" s="289"/>
      <c r="C4796" s="289"/>
      <c r="D4796" s="289"/>
      <c r="E4796" s="290"/>
      <c r="F4796" s="291"/>
    </row>
    <row r="4797" spans="2:6" s="6" customFormat="1">
      <c r="B4797" s="289"/>
      <c r="C4797" s="289"/>
      <c r="D4797" s="289"/>
      <c r="E4797" s="290"/>
      <c r="F4797" s="291"/>
    </row>
    <row r="4798" spans="2:6" s="6" customFormat="1">
      <c r="B4798" s="289"/>
      <c r="C4798" s="289"/>
      <c r="D4798" s="289"/>
      <c r="E4798" s="290"/>
      <c r="F4798" s="291"/>
    </row>
    <row r="4799" spans="2:6" s="6" customFormat="1">
      <c r="B4799" s="289"/>
      <c r="C4799" s="289"/>
      <c r="D4799" s="289"/>
      <c r="E4799" s="290"/>
      <c r="F4799" s="291"/>
    </row>
    <row r="4800" spans="2:6" s="6" customFormat="1">
      <c r="B4800" s="289"/>
      <c r="C4800" s="289"/>
      <c r="D4800" s="289"/>
      <c r="E4800" s="290"/>
      <c r="F4800" s="291"/>
    </row>
    <row r="4801" spans="2:6" s="6" customFormat="1">
      <c r="B4801" s="289"/>
      <c r="C4801" s="289"/>
      <c r="D4801" s="289"/>
      <c r="E4801" s="290"/>
      <c r="F4801" s="291"/>
    </row>
    <row r="4802" spans="2:6" s="6" customFormat="1">
      <c r="B4802" s="289"/>
      <c r="C4802" s="289"/>
      <c r="D4802" s="289"/>
      <c r="E4802" s="290"/>
      <c r="F4802" s="291"/>
    </row>
    <row r="4803" spans="2:6" s="6" customFormat="1">
      <c r="B4803" s="289"/>
      <c r="C4803" s="289"/>
      <c r="D4803" s="289"/>
      <c r="E4803" s="290"/>
      <c r="F4803" s="291"/>
    </row>
    <row r="4804" spans="2:6" s="6" customFormat="1">
      <c r="B4804" s="289"/>
      <c r="C4804" s="289"/>
      <c r="D4804" s="289"/>
      <c r="E4804" s="290"/>
      <c r="F4804" s="291"/>
    </row>
    <row r="4805" spans="2:6" s="6" customFormat="1">
      <c r="B4805" s="289"/>
      <c r="C4805" s="289"/>
      <c r="D4805" s="289"/>
      <c r="E4805" s="290"/>
      <c r="F4805" s="291"/>
    </row>
    <row r="4806" spans="2:6" s="6" customFormat="1">
      <c r="B4806" s="289"/>
      <c r="C4806" s="289"/>
      <c r="D4806" s="289"/>
      <c r="E4806" s="290"/>
      <c r="F4806" s="291"/>
    </row>
    <row r="4807" spans="2:6" s="6" customFormat="1">
      <c r="B4807" s="289"/>
      <c r="C4807" s="289"/>
      <c r="D4807" s="289"/>
      <c r="E4807" s="290"/>
      <c r="F4807" s="291"/>
    </row>
    <row r="4808" spans="2:6" s="6" customFormat="1">
      <c r="B4808" s="289"/>
      <c r="C4808" s="289"/>
      <c r="D4808" s="289"/>
      <c r="E4808" s="290"/>
      <c r="F4808" s="291"/>
    </row>
    <row r="4809" spans="2:6" s="6" customFormat="1">
      <c r="B4809" s="289"/>
      <c r="C4809" s="289"/>
      <c r="D4809" s="289"/>
      <c r="E4809" s="290"/>
      <c r="F4809" s="291"/>
    </row>
    <row r="4810" spans="2:6" s="6" customFormat="1">
      <c r="B4810" s="289"/>
      <c r="C4810" s="289"/>
      <c r="D4810" s="289"/>
      <c r="E4810" s="290"/>
      <c r="F4810" s="291"/>
    </row>
    <row r="4811" spans="2:6" s="6" customFormat="1">
      <c r="B4811" s="289"/>
      <c r="C4811" s="289"/>
      <c r="D4811" s="289"/>
      <c r="E4811" s="290"/>
      <c r="F4811" s="291"/>
    </row>
    <row r="4812" spans="2:6" s="6" customFormat="1">
      <c r="B4812" s="289"/>
      <c r="C4812" s="289"/>
      <c r="D4812" s="289"/>
      <c r="E4812" s="290"/>
      <c r="F4812" s="291"/>
    </row>
    <row r="4813" spans="2:6" s="6" customFormat="1">
      <c r="B4813" s="289"/>
      <c r="C4813" s="289"/>
      <c r="D4813" s="289"/>
      <c r="E4813" s="290"/>
      <c r="F4813" s="291"/>
    </row>
    <row r="4814" spans="2:6" s="6" customFormat="1">
      <c r="B4814" s="289"/>
      <c r="C4814" s="289"/>
      <c r="D4814" s="289"/>
      <c r="E4814" s="290"/>
      <c r="F4814" s="291"/>
    </row>
    <row r="4815" spans="2:6" s="6" customFormat="1">
      <c r="B4815" s="289"/>
      <c r="C4815" s="289"/>
      <c r="D4815" s="289"/>
      <c r="E4815" s="290"/>
      <c r="F4815" s="291"/>
    </row>
    <row r="4816" spans="2:6" s="6" customFormat="1">
      <c r="B4816" s="289"/>
      <c r="C4816" s="289"/>
      <c r="D4816" s="289"/>
      <c r="E4816" s="290"/>
      <c r="F4816" s="291"/>
    </row>
    <row r="4817" spans="2:6" s="6" customFormat="1">
      <c r="B4817" s="289"/>
      <c r="C4817" s="289"/>
      <c r="D4817" s="289"/>
      <c r="E4817" s="290"/>
      <c r="F4817" s="291"/>
    </row>
    <row r="4818" spans="2:6" s="6" customFormat="1">
      <c r="B4818" s="289"/>
      <c r="C4818" s="289"/>
      <c r="D4818" s="289"/>
      <c r="E4818" s="290"/>
      <c r="F4818" s="291"/>
    </row>
    <row r="4819" spans="2:6" s="6" customFormat="1">
      <c r="B4819" s="289"/>
      <c r="C4819" s="289"/>
      <c r="D4819" s="289"/>
      <c r="E4819" s="290"/>
      <c r="F4819" s="291"/>
    </row>
    <row r="4820" spans="2:6" s="6" customFormat="1">
      <c r="B4820" s="289"/>
      <c r="C4820" s="289"/>
      <c r="D4820" s="289"/>
      <c r="E4820" s="290"/>
      <c r="F4820" s="291"/>
    </row>
    <row r="4821" spans="2:6" s="6" customFormat="1">
      <c r="B4821" s="289"/>
      <c r="C4821" s="289"/>
      <c r="D4821" s="289"/>
      <c r="E4821" s="290"/>
      <c r="F4821" s="291"/>
    </row>
    <row r="4822" spans="2:6" s="6" customFormat="1">
      <c r="B4822" s="289"/>
      <c r="C4822" s="289"/>
      <c r="D4822" s="289"/>
      <c r="E4822" s="290"/>
      <c r="F4822" s="291"/>
    </row>
    <row r="4823" spans="2:6" s="6" customFormat="1">
      <c r="B4823" s="289"/>
      <c r="C4823" s="289"/>
      <c r="D4823" s="289"/>
      <c r="E4823" s="290"/>
      <c r="F4823" s="291"/>
    </row>
    <row r="4824" spans="2:6" s="6" customFormat="1">
      <c r="B4824" s="289"/>
      <c r="C4824" s="289"/>
      <c r="D4824" s="289"/>
      <c r="E4824" s="290"/>
      <c r="F4824" s="291"/>
    </row>
    <row r="4825" spans="2:6" s="6" customFormat="1">
      <c r="B4825" s="289"/>
      <c r="C4825" s="289"/>
      <c r="D4825" s="289"/>
      <c r="E4825" s="290"/>
      <c r="F4825" s="291"/>
    </row>
    <row r="4826" spans="2:6" s="6" customFormat="1">
      <c r="B4826" s="289"/>
      <c r="C4826" s="289"/>
      <c r="D4826" s="289"/>
      <c r="E4826" s="290"/>
      <c r="F4826" s="291"/>
    </row>
    <row r="4827" spans="2:6" s="6" customFormat="1">
      <c r="B4827" s="289"/>
      <c r="C4827" s="289"/>
      <c r="D4827" s="289"/>
      <c r="E4827" s="290"/>
      <c r="F4827" s="291"/>
    </row>
    <row r="4828" spans="2:6" s="6" customFormat="1">
      <c r="B4828" s="289"/>
      <c r="C4828" s="289"/>
      <c r="D4828" s="289"/>
      <c r="E4828" s="290"/>
      <c r="F4828" s="291"/>
    </row>
    <row r="4829" spans="2:6" s="6" customFormat="1">
      <c r="B4829" s="289"/>
      <c r="C4829" s="289"/>
      <c r="D4829" s="289"/>
      <c r="E4829" s="290"/>
      <c r="F4829" s="291"/>
    </row>
    <row r="4830" spans="2:6" s="6" customFormat="1">
      <c r="B4830" s="289"/>
      <c r="C4830" s="289"/>
      <c r="D4830" s="289"/>
      <c r="E4830" s="290"/>
      <c r="F4830" s="291"/>
    </row>
    <row r="4831" spans="2:6" s="6" customFormat="1">
      <c r="B4831" s="289"/>
      <c r="C4831" s="289"/>
      <c r="D4831" s="289"/>
      <c r="E4831" s="290"/>
      <c r="F4831" s="291"/>
    </row>
    <row r="4832" spans="2:6" s="6" customFormat="1">
      <c r="B4832" s="289"/>
      <c r="C4832" s="289"/>
      <c r="D4832" s="289"/>
      <c r="E4832" s="290"/>
      <c r="F4832" s="291"/>
    </row>
    <row r="4833" spans="2:6" s="6" customFormat="1">
      <c r="B4833" s="289"/>
      <c r="C4833" s="289"/>
      <c r="D4833" s="289"/>
      <c r="E4833" s="290"/>
      <c r="F4833" s="291"/>
    </row>
    <row r="4834" spans="2:6" s="6" customFormat="1">
      <c r="B4834" s="289"/>
      <c r="C4834" s="289"/>
      <c r="D4834" s="289"/>
      <c r="E4834" s="290"/>
      <c r="F4834" s="291"/>
    </row>
    <row r="4835" spans="2:6" s="6" customFormat="1">
      <c r="B4835" s="289"/>
      <c r="C4835" s="289"/>
      <c r="D4835" s="289"/>
      <c r="E4835" s="290"/>
      <c r="F4835" s="291"/>
    </row>
    <row r="4836" spans="2:6" s="6" customFormat="1">
      <c r="B4836" s="289"/>
      <c r="C4836" s="289"/>
      <c r="D4836" s="289"/>
      <c r="E4836" s="290"/>
      <c r="F4836" s="291"/>
    </row>
    <row r="4837" spans="2:6" s="6" customFormat="1">
      <c r="B4837" s="289"/>
      <c r="C4837" s="289"/>
      <c r="D4837" s="289"/>
      <c r="E4837" s="290"/>
      <c r="F4837" s="291"/>
    </row>
    <row r="4838" spans="2:6" s="6" customFormat="1">
      <c r="B4838" s="289"/>
      <c r="C4838" s="289"/>
      <c r="D4838" s="289"/>
      <c r="E4838" s="290"/>
      <c r="F4838" s="291"/>
    </row>
    <row r="4839" spans="2:6" s="6" customFormat="1">
      <c r="B4839" s="289"/>
      <c r="C4839" s="289"/>
      <c r="D4839" s="289"/>
      <c r="E4839" s="290"/>
      <c r="F4839" s="291"/>
    </row>
    <row r="4840" spans="2:6" s="6" customFormat="1">
      <c r="B4840" s="289"/>
      <c r="C4840" s="289"/>
      <c r="D4840" s="289"/>
      <c r="E4840" s="290"/>
      <c r="F4840" s="291"/>
    </row>
    <row r="4841" spans="2:6" s="6" customFormat="1">
      <c r="B4841" s="289"/>
      <c r="C4841" s="289"/>
      <c r="D4841" s="289"/>
      <c r="E4841" s="290"/>
      <c r="F4841" s="291"/>
    </row>
    <row r="4842" spans="2:6" s="6" customFormat="1">
      <c r="B4842" s="289"/>
      <c r="C4842" s="289"/>
      <c r="D4842" s="289"/>
      <c r="E4842" s="290"/>
      <c r="F4842" s="291"/>
    </row>
    <row r="4843" spans="2:6" s="6" customFormat="1">
      <c r="B4843" s="289"/>
      <c r="C4843" s="289"/>
      <c r="D4843" s="289"/>
      <c r="E4843" s="290"/>
      <c r="F4843" s="291"/>
    </row>
    <row r="4844" spans="2:6" s="6" customFormat="1">
      <c r="B4844" s="289"/>
      <c r="C4844" s="289"/>
      <c r="D4844" s="289"/>
      <c r="E4844" s="290"/>
      <c r="F4844" s="291"/>
    </row>
    <row r="4845" spans="2:6" s="6" customFormat="1">
      <c r="B4845" s="289"/>
      <c r="C4845" s="289"/>
      <c r="D4845" s="289"/>
      <c r="E4845" s="290"/>
      <c r="F4845" s="291"/>
    </row>
    <row r="4846" spans="2:6" s="6" customFormat="1">
      <c r="B4846" s="289"/>
      <c r="C4846" s="289"/>
      <c r="D4846" s="289"/>
      <c r="E4846" s="290"/>
      <c r="F4846" s="291"/>
    </row>
    <row r="4847" spans="2:6" s="6" customFormat="1">
      <c r="B4847" s="289"/>
      <c r="C4847" s="289"/>
      <c r="D4847" s="289"/>
      <c r="E4847" s="290"/>
      <c r="F4847" s="291"/>
    </row>
    <row r="4848" spans="2:6" s="6" customFormat="1">
      <c r="B4848" s="289"/>
      <c r="C4848" s="289"/>
      <c r="D4848" s="289"/>
      <c r="E4848" s="290"/>
      <c r="F4848" s="291"/>
    </row>
    <row r="4849" spans="2:6" s="6" customFormat="1">
      <c r="B4849" s="289"/>
      <c r="C4849" s="289"/>
      <c r="D4849" s="289"/>
      <c r="E4849" s="290"/>
      <c r="F4849" s="291"/>
    </row>
    <row r="4850" spans="2:6" s="6" customFormat="1">
      <c r="B4850" s="289"/>
      <c r="C4850" s="289"/>
      <c r="D4850" s="289"/>
      <c r="E4850" s="290"/>
      <c r="F4850" s="291"/>
    </row>
    <row r="4851" spans="2:6" s="6" customFormat="1">
      <c r="B4851" s="289"/>
      <c r="C4851" s="289"/>
      <c r="D4851" s="289"/>
      <c r="E4851" s="290"/>
      <c r="F4851" s="291"/>
    </row>
    <row r="4852" spans="2:6" s="6" customFormat="1">
      <c r="B4852" s="289"/>
      <c r="C4852" s="289"/>
      <c r="D4852" s="289"/>
      <c r="E4852" s="290"/>
      <c r="F4852" s="291"/>
    </row>
    <row r="4853" spans="2:6" s="6" customFormat="1">
      <c r="B4853" s="289"/>
      <c r="C4853" s="289"/>
      <c r="D4853" s="289"/>
      <c r="E4853" s="290"/>
      <c r="F4853" s="291"/>
    </row>
    <row r="4854" spans="2:6" s="6" customFormat="1">
      <c r="B4854" s="289"/>
      <c r="C4854" s="289"/>
      <c r="D4854" s="289"/>
      <c r="E4854" s="290"/>
      <c r="F4854" s="291"/>
    </row>
    <row r="4855" spans="2:6" s="6" customFormat="1">
      <c r="B4855" s="289"/>
      <c r="C4855" s="289"/>
      <c r="D4855" s="289"/>
      <c r="E4855" s="290"/>
      <c r="F4855" s="291"/>
    </row>
    <row r="4856" spans="2:6" s="6" customFormat="1">
      <c r="B4856" s="289"/>
      <c r="C4856" s="289"/>
      <c r="D4856" s="289"/>
      <c r="E4856" s="290"/>
      <c r="F4856" s="291"/>
    </row>
    <row r="4857" spans="2:6" s="6" customFormat="1">
      <c r="B4857" s="289"/>
      <c r="C4857" s="289"/>
      <c r="D4857" s="289"/>
      <c r="E4857" s="290"/>
      <c r="F4857" s="291"/>
    </row>
    <row r="4858" spans="2:6" s="6" customFormat="1">
      <c r="B4858" s="289"/>
      <c r="C4858" s="289"/>
      <c r="D4858" s="289"/>
      <c r="E4858" s="290"/>
      <c r="F4858" s="291"/>
    </row>
    <row r="4859" spans="2:6" s="6" customFormat="1">
      <c r="B4859" s="289"/>
      <c r="C4859" s="289"/>
      <c r="D4859" s="289"/>
      <c r="E4859" s="290"/>
      <c r="F4859" s="291"/>
    </row>
    <row r="4860" spans="2:6" s="6" customFormat="1">
      <c r="B4860" s="289"/>
      <c r="C4860" s="289"/>
      <c r="D4860" s="289"/>
      <c r="E4860" s="290"/>
      <c r="F4860" s="291"/>
    </row>
    <row r="4861" spans="2:6" s="6" customFormat="1">
      <c r="B4861" s="289"/>
      <c r="C4861" s="289"/>
      <c r="D4861" s="289"/>
      <c r="E4861" s="290"/>
      <c r="F4861" s="291"/>
    </row>
    <row r="4862" spans="2:6" s="6" customFormat="1">
      <c r="B4862" s="289"/>
      <c r="C4862" s="289"/>
      <c r="D4862" s="289"/>
      <c r="E4862" s="290"/>
      <c r="F4862" s="291"/>
    </row>
    <row r="4863" spans="2:6" s="6" customFormat="1">
      <c r="B4863" s="289"/>
      <c r="C4863" s="289"/>
      <c r="D4863" s="289"/>
      <c r="E4863" s="290"/>
      <c r="F4863" s="291"/>
    </row>
    <row r="4864" spans="2:6" s="6" customFormat="1">
      <c r="B4864" s="289"/>
      <c r="C4864" s="289"/>
      <c r="D4864" s="289"/>
      <c r="E4864" s="290"/>
      <c r="F4864" s="291"/>
    </row>
    <row r="4865" spans="2:6" s="6" customFormat="1">
      <c r="B4865" s="289"/>
      <c r="C4865" s="289"/>
      <c r="D4865" s="289"/>
      <c r="E4865" s="290"/>
      <c r="F4865" s="291"/>
    </row>
    <row r="4866" spans="2:6" s="6" customFormat="1">
      <c r="B4866" s="289"/>
      <c r="C4866" s="289"/>
      <c r="D4866" s="289"/>
      <c r="E4866" s="290"/>
      <c r="F4866" s="291"/>
    </row>
    <row r="4867" spans="2:6" s="6" customFormat="1">
      <c r="B4867" s="289"/>
      <c r="C4867" s="289"/>
      <c r="D4867" s="289"/>
      <c r="E4867" s="290"/>
      <c r="F4867" s="291"/>
    </row>
    <row r="4868" spans="2:6" s="6" customFormat="1">
      <c r="B4868" s="289"/>
      <c r="C4868" s="289"/>
      <c r="D4868" s="289"/>
      <c r="E4868" s="290"/>
      <c r="F4868" s="291"/>
    </row>
    <row r="4869" spans="2:6" s="6" customFormat="1">
      <c r="B4869" s="289"/>
      <c r="C4869" s="289"/>
      <c r="D4869" s="289"/>
      <c r="E4869" s="290"/>
      <c r="F4869" s="291"/>
    </row>
    <row r="4870" spans="2:6" s="6" customFormat="1">
      <c r="B4870" s="289"/>
      <c r="C4870" s="289"/>
      <c r="D4870" s="289"/>
      <c r="E4870" s="290"/>
      <c r="F4870" s="291"/>
    </row>
    <row r="4871" spans="2:6" s="6" customFormat="1">
      <c r="B4871" s="289"/>
      <c r="C4871" s="289"/>
      <c r="D4871" s="289"/>
      <c r="E4871" s="290"/>
      <c r="F4871" s="291"/>
    </row>
    <row r="4872" spans="2:6" s="6" customFormat="1">
      <c r="B4872" s="289"/>
      <c r="C4872" s="289"/>
      <c r="D4872" s="289"/>
      <c r="E4872" s="290"/>
      <c r="F4872" s="291"/>
    </row>
    <row r="4873" spans="2:6" s="6" customFormat="1">
      <c r="B4873" s="289"/>
      <c r="C4873" s="289"/>
      <c r="D4873" s="289"/>
      <c r="E4873" s="290"/>
      <c r="F4873" s="291"/>
    </row>
    <row r="4874" spans="2:6" s="6" customFormat="1">
      <c r="B4874" s="289"/>
      <c r="C4874" s="289"/>
      <c r="D4874" s="289"/>
      <c r="E4874" s="290"/>
      <c r="F4874" s="291"/>
    </row>
    <row r="4875" spans="2:6" s="6" customFormat="1">
      <c r="B4875" s="289"/>
      <c r="C4875" s="289"/>
      <c r="D4875" s="289"/>
      <c r="E4875" s="290"/>
      <c r="F4875" s="291"/>
    </row>
    <row r="4876" spans="2:6" s="6" customFormat="1">
      <c r="B4876" s="289"/>
      <c r="C4876" s="289"/>
      <c r="D4876" s="289"/>
      <c r="E4876" s="290"/>
      <c r="F4876" s="291"/>
    </row>
    <row r="4877" spans="2:6" s="6" customFormat="1">
      <c r="B4877" s="289"/>
      <c r="C4877" s="289"/>
      <c r="D4877" s="289"/>
      <c r="E4877" s="290"/>
      <c r="F4877" s="291"/>
    </row>
    <row r="4878" spans="2:6" s="6" customFormat="1">
      <c r="B4878" s="289"/>
      <c r="C4878" s="289"/>
      <c r="D4878" s="289"/>
      <c r="E4878" s="290"/>
      <c r="F4878" s="291"/>
    </row>
    <row r="4879" spans="2:6" s="6" customFormat="1">
      <c r="B4879" s="289"/>
      <c r="C4879" s="289"/>
      <c r="D4879" s="289"/>
      <c r="E4879" s="290"/>
      <c r="F4879" s="291"/>
    </row>
    <row r="4880" spans="2:6" s="6" customFormat="1">
      <c r="B4880" s="289"/>
      <c r="C4880" s="289"/>
      <c r="D4880" s="289"/>
      <c r="E4880" s="290"/>
      <c r="F4880" s="291"/>
    </row>
    <row r="4881" spans="2:6" s="6" customFormat="1">
      <c r="B4881" s="289"/>
      <c r="C4881" s="289"/>
      <c r="D4881" s="289"/>
      <c r="E4881" s="290"/>
      <c r="F4881" s="291"/>
    </row>
    <row r="4882" spans="2:6" s="6" customFormat="1">
      <c r="B4882" s="289"/>
      <c r="C4882" s="289"/>
      <c r="D4882" s="289"/>
      <c r="E4882" s="290"/>
      <c r="F4882" s="291"/>
    </row>
    <row r="4883" spans="2:6" s="6" customFormat="1">
      <c r="B4883" s="289"/>
      <c r="C4883" s="289"/>
      <c r="D4883" s="289"/>
      <c r="E4883" s="290"/>
      <c r="F4883" s="291"/>
    </row>
    <row r="4884" spans="2:6" s="6" customFormat="1">
      <c r="B4884" s="289"/>
      <c r="C4884" s="289"/>
      <c r="D4884" s="289"/>
      <c r="E4884" s="290"/>
      <c r="F4884" s="291"/>
    </row>
    <row r="4885" spans="2:6" s="6" customFormat="1">
      <c r="B4885" s="289"/>
      <c r="C4885" s="289"/>
      <c r="D4885" s="289"/>
      <c r="E4885" s="290"/>
      <c r="F4885" s="291"/>
    </row>
    <row r="4886" spans="2:6" s="6" customFormat="1">
      <c r="B4886" s="289"/>
      <c r="C4886" s="289"/>
      <c r="D4886" s="289"/>
      <c r="E4886" s="290"/>
      <c r="F4886" s="291"/>
    </row>
    <row r="4887" spans="2:6" s="6" customFormat="1">
      <c r="B4887" s="289"/>
      <c r="C4887" s="289"/>
      <c r="D4887" s="289"/>
      <c r="E4887" s="290"/>
      <c r="F4887" s="291"/>
    </row>
    <row r="4888" spans="2:6" s="6" customFormat="1">
      <c r="B4888" s="289"/>
      <c r="C4888" s="289"/>
      <c r="D4888" s="289"/>
      <c r="E4888" s="290"/>
      <c r="F4888" s="291"/>
    </row>
    <row r="4889" spans="2:6" s="6" customFormat="1">
      <c r="B4889" s="289"/>
      <c r="C4889" s="289"/>
      <c r="D4889" s="289"/>
      <c r="E4889" s="290"/>
      <c r="F4889" s="291"/>
    </row>
    <row r="4890" spans="2:6" s="6" customFormat="1">
      <c r="B4890" s="289"/>
      <c r="C4890" s="289"/>
      <c r="D4890" s="289"/>
      <c r="E4890" s="290"/>
      <c r="F4890" s="291"/>
    </row>
    <row r="4891" spans="2:6" s="6" customFormat="1">
      <c r="B4891" s="289"/>
      <c r="C4891" s="289"/>
      <c r="D4891" s="289"/>
      <c r="E4891" s="290"/>
      <c r="F4891" s="291"/>
    </row>
    <row r="4892" spans="2:6" s="6" customFormat="1">
      <c r="B4892" s="289"/>
      <c r="C4892" s="289"/>
      <c r="D4892" s="289"/>
      <c r="E4892" s="290"/>
      <c r="F4892" s="291"/>
    </row>
    <row r="4893" spans="2:6" s="6" customFormat="1">
      <c r="B4893" s="289"/>
      <c r="C4893" s="289"/>
      <c r="D4893" s="289"/>
      <c r="E4893" s="290"/>
      <c r="F4893" s="291"/>
    </row>
    <row r="4894" spans="2:6" s="6" customFormat="1">
      <c r="B4894" s="289"/>
      <c r="C4894" s="289"/>
      <c r="D4894" s="289"/>
      <c r="E4894" s="290"/>
      <c r="F4894" s="291"/>
    </row>
    <row r="4895" spans="2:6" s="6" customFormat="1">
      <c r="B4895" s="289"/>
      <c r="C4895" s="289"/>
      <c r="D4895" s="289"/>
      <c r="E4895" s="290"/>
      <c r="F4895" s="291"/>
    </row>
    <row r="4896" spans="2:6" s="6" customFormat="1">
      <c r="B4896" s="289"/>
      <c r="C4896" s="289"/>
      <c r="D4896" s="289"/>
      <c r="E4896" s="290"/>
      <c r="F4896" s="291"/>
    </row>
    <row r="4897" spans="2:6" s="6" customFormat="1">
      <c r="B4897" s="289"/>
      <c r="C4897" s="289"/>
      <c r="D4897" s="289"/>
      <c r="E4897" s="290"/>
      <c r="F4897" s="291"/>
    </row>
    <row r="4898" spans="2:6" s="6" customFormat="1">
      <c r="B4898" s="289"/>
      <c r="C4898" s="289"/>
      <c r="D4898" s="289"/>
      <c r="E4898" s="290"/>
      <c r="F4898" s="291"/>
    </row>
    <row r="4899" spans="2:6" s="6" customFormat="1">
      <c r="B4899" s="289"/>
      <c r="C4899" s="289"/>
      <c r="D4899" s="289"/>
      <c r="E4899" s="290"/>
      <c r="F4899" s="291"/>
    </row>
    <row r="4900" spans="2:6" s="6" customFormat="1">
      <c r="B4900" s="289"/>
      <c r="C4900" s="289"/>
      <c r="D4900" s="289"/>
      <c r="E4900" s="290"/>
      <c r="F4900" s="291"/>
    </row>
    <row r="4901" spans="2:6" s="6" customFormat="1">
      <c r="B4901" s="289"/>
      <c r="C4901" s="289"/>
      <c r="D4901" s="289"/>
      <c r="E4901" s="290"/>
      <c r="F4901" s="291"/>
    </row>
    <row r="4902" spans="2:6" s="6" customFormat="1">
      <c r="B4902" s="289"/>
      <c r="C4902" s="289"/>
      <c r="D4902" s="289"/>
      <c r="E4902" s="290"/>
      <c r="F4902" s="291"/>
    </row>
    <row r="4903" spans="2:6" s="6" customFormat="1">
      <c r="B4903" s="289"/>
      <c r="C4903" s="289"/>
      <c r="D4903" s="289"/>
      <c r="E4903" s="290"/>
      <c r="F4903" s="291"/>
    </row>
    <row r="4904" spans="2:6" s="6" customFormat="1">
      <c r="B4904" s="289"/>
      <c r="C4904" s="289"/>
      <c r="D4904" s="289"/>
      <c r="E4904" s="290"/>
      <c r="F4904" s="291"/>
    </row>
    <row r="4905" spans="2:6" s="6" customFormat="1">
      <c r="B4905" s="289"/>
      <c r="C4905" s="289"/>
      <c r="D4905" s="289"/>
      <c r="E4905" s="290"/>
      <c r="F4905" s="291"/>
    </row>
    <row r="4906" spans="2:6" s="6" customFormat="1">
      <c r="B4906" s="289"/>
      <c r="C4906" s="289"/>
      <c r="D4906" s="289"/>
      <c r="E4906" s="290"/>
      <c r="F4906" s="291"/>
    </row>
    <row r="4907" spans="2:6" s="6" customFormat="1">
      <c r="B4907" s="289"/>
      <c r="C4907" s="289"/>
      <c r="D4907" s="289"/>
      <c r="E4907" s="290"/>
      <c r="F4907" s="291"/>
    </row>
    <row r="4908" spans="2:6" s="6" customFormat="1">
      <c r="B4908" s="289"/>
      <c r="C4908" s="289"/>
      <c r="D4908" s="289"/>
      <c r="E4908" s="290"/>
      <c r="F4908" s="291"/>
    </row>
    <row r="4909" spans="2:6" s="6" customFormat="1">
      <c r="B4909" s="289"/>
      <c r="C4909" s="289"/>
      <c r="D4909" s="289"/>
      <c r="E4909" s="290"/>
      <c r="F4909" s="291"/>
    </row>
    <row r="4910" spans="2:6" s="6" customFormat="1">
      <c r="B4910" s="289"/>
      <c r="C4910" s="289"/>
      <c r="D4910" s="289"/>
      <c r="E4910" s="290"/>
      <c r="F4910" s="291"/>
    </row>
    <row r="4911" spans="2:6" s="6" customFormat="1">
      <c r="B4911" s="289"/>
      <c r="C4911" s="289"/>
      <c r="D4911" s="289"/>
      <c r="E4911" s="290"/>
      <c r="F4911" s="291"/>
    </row>
    <row r="4912" spans="2:6" s="6" customFormat="1">
      <c r="B4912" s="289"/>
      <c r="C4912" s="289"/>
      <c r="D4912" s="289"/>
      <c r="E4912" s="290"/>
      <c r="F4912" s="291"/>
    </row>
    <row r="4913" spans="2:6" s="6" customFormat="1">
      <c r="B4913" s="289"/>
      <c r="C4913" s="289"/>
      <c r="D4913" s="289"/>
      <c r="E4913" s="290"/>
      <c r="F4913" s="291"/>
    </row>
    <row r="4914" spans="2:6" s="6" customFormat="1">
      <c r="B4914" s="289"/>
      <c r="C4914" s="289"/>
      <c r="D4914" s="289"/>
      <c r="E4914" s="290"/>
      <c r="F4914" s="291"/>
    </row>
    <row r="4915" spans="2:6" s="6" customFormat="1">
      <c r="B4915" s="289"/>
      <c r="C4915" s="289"/>
      <c r="D4915" s="289"/>
      <c r="E4915" s="290"/>
      <c r="F4915" s="291"/>
    </row>
    <row r="4916" spans="2:6" s="6" customFormat="1">
      <c r="B4916" s="289"/>
      <c r="C4916" s="289"/>
      <c r="D4916" s="289"/>
      <c r="E4916" s="290"/>
      <c r="F4916" s="291"/>
    </row>
    <row r="4917" spans="2:6" s="6" customFormat="1">
      <c r="B4917" s="289"/>
      <c r="C4917" s="289"/>
      <c r="D4917" s="289"/>
      <c r="E4917" s="290"/>
      <c r="F4917" s="291"/>
    </row>
    <row r="4918" spans="2:6" s="6" customFormat="1">
      <c r="B4918" s="289"/>
      <c r="C4918" s="289"/>
      <c r="D4918" s="289"/>
      <c r="E4918" s="290"/>
      <c r="F4918" s="291"/>
    </row>
    <row r="4919" spans="2:6" s="6" customFormat="1">
      <c r="B4919" s="289"/>
      <c r="C4919" s="289"/>
      <c r="D4919" s="289"/>
      <c r="E4919" s="290"/>
      <c r="F4919" s="291"/>
    </row>
    <row r="4920" spans="2:6" s="6" customFormat="1">
      <c r="B4920" s="289"/>
      <c r="C4920" s="289"/>
      <c r="D4920" s="289"/>
      <c r="E4920" s="290"/>
      <c r="F4920" s="291"/>
    </row>
    <row r="4921" spans="2:6" s="6" customFormat="1">
      <c r="B4921" s="289"/>
      <c r="C4921" s="289"/>
      <c r="D4921" s="289"/>
      <c r="E4921" s="290"/>
      <c r="F4921" s="291"/>
    </row>
    <row r="4922" spans="2:6" s="6" customFormat="1">
      <c r="B4922" s="289"/>
      <c r="C4922" s="289"/>
      <c r="D4922" s="289"/>
      <c r="E4922" s="290"/>
      <c r="F4922" s="291"/>
    </row>
    <row r="4923" spans="2:6" s="6" customFormat="1">
      <c r="B4923" s="289"/>
      <c r="C4923" s="289"/>
      <c r="D4923" s="289"/>
      <c r="E4923" s="290"/>
      <c r="F4923" s="291"/>
    </row>
    <row r="4924" spans="2:6" s="6" customFormat="1">
      <c r="B4924" s="289"/>
      <c r="C4924" s="289"/>
      <c r="D4924" s="289"/>
      <c r="E4924" s="290"/>
      <c r="F4924" s="291"/>
    </row>
    <row r="4925" spans="2:6" s="6" customFormat="1">
      <c r="B4925" s="289"/>
      <c r="C4925" s="289"/>
      <c r="D4925" s="289"/>
      <c r="E4925" s="290"/>
      <c r="F4925" s="291"/>
    </row>
    <row r="4926" spans="2:6" s="6" customFormat="1">
      <c r="B4926" s="289"/>
      <c r="C4926" s="289"/>
      <c r="D4926" s="289"/>
      <c r="E4926" s="290"/>
      <c r="F4926" s="291"/>
    </row>
    <row r="4927" spans="2:6" s="6" customFormat="1">
      <c r="B4927" s="289"/>
      <c r="C4927" s="289"/>
      <c r="D4927" s="289"/>
      <c r="E4927" s="290"/>
      <c r="F4927" s="291"/>
    </row>
    <row r="4928" spans="2:6" s="6" customFormat="1">
      <c r="B4928" s="289"/>
      <c r="C4928" s="289"/>
      <c r="D4928" s="289"/>
      <c r="E4928" s="290"/>
      <c r="F4928" s="291"/>
    </row>
    <row r="4929" spans="2:6" s="6" customFormat="1">
      <c r="B4929" s="289"/>
      <c r="C4929" s="289"/>
      <c r="D4929" s="289"/>
      <c r="E4929" s="290"/>
      <c r="F4929" s="291"/>
    </row>
    <row r="4930" spans="2:6" s="6" customFormat="1">
      <c r="B4930" s="289"/>
      <c r="C4930" s="289"/>
      <c r="D4930" s="289"/>
      <c r="E4930" s="290"/>
      <c r="F4930" s="291"/>
    </row>
    <row r="4931" spans="2:6" s="6" customFormat="1">
      <c r="B4931" s="289"/>
      <c r="C4931" s="289"/>
      <c r="D4931" s="289"/>
      <c r="E4931" s="290"/>
      <c r="F4931" s="291"/>
    </row>
    <row r="4932" spans="2:6" s="6" customFormat="1">
      <c r="B4932" s="289"/>
      <c r="C4932" s="289"/>
      <c r="D4932" s="289"/>
      <c r="E4932" s="290"/>
      <c r="F4932" s="291"/>
    </row>
    <row r="4933" spans="2:6" s="6" customFormat="1">
      <c r="B4933" s="289"/>
      <c r="C4933" s="289"/>
      <c r="D4933" s="289"/>
      <c r="E4933" s="290"/>
      <c r="F4933" s="291"/>
    </row>
    <row r="4934" spans="2:6" s="6" customFormat="1">
      <c r="B4934" s="289"/>
      <c r="C4934" s="289"/>
      <c r="D4934" s="289"/>
      <c r="E4934" s="290"/>
      <c r="F4934" s="291"/>
    </row>
    <row r="4935" spans="2:6" s="6" customFormat="1">
      <c r="B4935" s="289"/>
      <c r="C4935" s="289"/>
      <c r="D4935" s="289"/>
      <c r="E4935" s="290"/>
      <c r="F4935" s="291"/>
    </row>
    <row r="4936" spans="2:6" s="6" customFormat="1">
      <c r="B4936" s="289"/>
      <c r="C4936" s="289"/>
      <c r="D4936" s="289"/>
      <c r="E4936" s="290"/>
      <c r="F4936" s="291"/>
    </row>
    <row r="4937" spans="2:6" s="6" customFormat="1">
      <c r="B4937" s="289"/>
      <c r="C4937" s="289"/>
      <c r="D4937" s="289"/>
      <c r="E4937" s="290"/>
      <c r="F4937" s="291"/>
    </row>
    <row r="4938" spans="2:6" s="6" customFormat="1">
      <c r="B4938" s="289"/>
      <c r="C4938" s="289"/>
      <c r="D4938" s="289"/>
      <c r="E4938" s="290"/>
      <c r="F4938" s="291"/>
    </row>
    <row r="4939" spans="2:6" s="6" customFormat="1">
      <c r="B4939" s="289"/>
      <c r="C4939" s="289"/>
      <c r="D4939" s="289"/>
      <c r="E4939" s="290"/>
      <c r="F4939" s="291"/>
    </row>
    <row r="4940" spans="2:6" s="6" customFormat="1">
      <c r="B4940" s="289"/>
      <c r="C4940" s="289"/>
      <c r="D4940" s="289"/>
      <c r="E4940" s="290"/>
      <c r="F4940" s="291"/>
    </row>
    <row r="4941" spans="2:6" s="6" customFormat="1">
      <c r="B4941" s="289"/>
      <c r="C4941" s="289"/>
      <c r="D4941" s="289"/>
      <c r="E4941" s="290"/>
      <c r="F4941" s="291"/>
    </row>
    <row r="4942" spans="2:6" s="6" customFormat="1">
      <c r="B4942" s="289"/>
      <c r="C4942" s="289"/>
      <c r="D4942" s="289"/>
      <c r="E4942" s="290"/>
      <c r="F4942" s="291"/>
    </row>
    <row r="4943" spans="2:6" s="6" customFormat="1">
      <c r="B4943" s="289"/>
      <c r="C4943" s="289"/>
      <c r="D4943" s="289"/>
      <c r="E4943" s="290"/>
      <c r="F4943" s="291"/>
    </row>
    <row r="4944" spans="2:6" s="6" customFormat="1">
      <c r="B4944" s="289"/>
      <c r="C4944" s="289"/>
      <c r="D4944" s="289"/>
      <c r="E4944" s="290"/>
      <c r="F4944" s="291"/>
    </row>
    <row r="4945" spans="2:6" s="6" customFormat="1">
      <c r="B4945" s="289"/>
      <c r="C4945" s="289"/>
      <c r="D4945" s="289"/>
      <c r="E4945" s="290"/>
      <c r="F4945" s="291"/>
    </row>
    <row r="4946" spans="2:6" s="6" customFormat="1">
      <c r="B4946" s="289"/>
      <c r="C4946" s="289"/>
      <c r="D4946" s="289"/>
      <c r="E4946" s="290"/>
      <c r="F4946" s="291"/>
    </row>
    <row r="4947" spans="2:6" s="6" customFormat="1">
      <c r="B4947" s="289"/>
      <c r="C4947" s="289"/>
      <c r="D4947" s="289"/>
      <c r="E4947" s="290"/>
      <c r="F4947" s="291"/>
    </row>
    <row r="4948" spans="2:6" s="6" customFormat="1">
      <c r="B4948" s="289"/>
      <c r="C4948" s="289"/>
      <c r="D4948" s="289"/>
      <c r="E4948" s="290"/>
      <c r="F4948" s="291"/>
    </row>
    <row r="4949" spans="2:6" s="6" customFormat="1">
      <c r="B4949" s="289"/>
      <c r="C4949" s="289"/>
      <c r="D4949" s="289"/>
      <c r="E4949" s="290"/>
      <c r="F4949" s="291"/>
    </row>
    <row r="4950" spans="2:6" s="6" customFormat="1">
      <c r="B4950" s="289"/>
      <c r="C4950" s="289"/>
      <c r="D4950" s="289"/>
      <c r="E4950" s="290"/>
      <c r="F4950" s="291"/>
    </row>
    <row r="4951" spans="2:6" s="6" customFormat="1">
      <c r="B4951" s="289"/>
      <c r="C4951" s="289"/>
      <c r="D4951" s="289"/>
      <c r="E4951" s="290"/>
      <c r="F4951" s="291"/>
    </row>
    <row r="4952" spans="2:6" s="6" customFormat="1">
      <c r="B4952" s="289"/>
      <c r="C4952" s="289"/>
      <c r="D4952" s="289"/>
      <c r="E4952" s="290"/>
      <c r="F4952" s="291"/>
    </row>
    <row r="4953" spans="2:6" s="6" customFormat="1">
      <c r="B4953" s="289"/>
      <c r="C4953" s="289"/>
      <c r="D4953" s="289"/>
      <c r="E4953" s="290"/>
      <c r="F4953" s="291"/>
    </row>
    <row r="4954" spans="2:6" s="6" customFormat="1">
      <c r="B4954" s="289"/>
      <c r="C4954" s="289"/>
      <c r="D4954" s="289"/>
      <c r="E4954" s="290"/>
      <c r="F4954" s="291"/>
    </row>
    <row r="4955" spans="2:6" s="6" customFormat="1">
      <c r="B4955" s="289"/>
      <c r="C4955" s="289"/>
      <c r="D4955" s="289"/>
      <c r="E4955" s="290"/>
      <c r="F4955" s="291"/>
    </row>
    <row r="4956" spans="2:6" s="6" customFormat="1">
      <c r="B4956" s="289"/>
      <c r="C4956" s="289"/>
      <c r="D4956" s="289"/>
      <c r="E4956" s="290"/>
      <c r="F4956" s="291"/>
    </row>
    <row r="4957" spans="2:6" s="6" customFormat="1">
      <c r="B4957" s="289"/>
      <c r="C4957" s="289"/>
      <c r="D4957" s="289"/>
      <c r="E4957" s="290"/>
      <c r="F4957" s="291"/>
    </row>
    <row r="4958" spans="2:6" s="6" customFormat="1">
      <c r="B4958" s="289"/>
      <c r="C4958" s="289"/>
      <c r="D4958" s="289"/>
      <c r="E4958" s="290"/>
      <c r="F4958" s="291"/>
    </row>
    <row r="4959" spans="2:6" s="6" customFormat="1">
      <c r="B4959" s="289"/>
      <c r="C4959" s="289"/>
      <c r="D4959" s="289"/>
      <c r="E4959" s="290"/>
      <c r="F4959" s="291"/>
    </row>
    <row r="4960" spans="2:6" s="6" customFormat="1">
      <c r="B4960" s="289"/>
      <c r="C4960" s="289"/>
      <c r="D4960" s="289"/>
      <c r="E4960" s="290"/>
      <c r="F4960" s="291"/>
    </row>
    <row r="4961" spans="2:6" s="6" customFormat="1">
      <c r="B4961" s="289"/>
      <c r="C4961" s="289"/>
      <c r="D4961" s="289"/>
      <c r="E4961" s="290"/>
      <c r="F4961" s="291"/>
    </row>
    <row r="4962" spans="2:6" s="6" customFormat="1">
      <c r="B4962" s="289"/>
      <c r="C4962" s="289"/>
      <c r="D4962" s="289"/>
      <c r="E4962" s="290"/>
      <c r="F4962" s="291"/>
    </row>
    <row r="4963" spans="2:6" s="6" customFormat="1">
      <c r="B4963" s="289"/>
      <c r="C4963" s="289"/>
      <c r="D4963" s="289"/>
      <c r="E4963" s="290"/>
      <c r="F4963" s="291"/>
    </row>
    <row r="4964" spans="2:6" s="6" customFormat="1">
      <c r="B4964" s="289"/>
      <c r="C4964" s="289"/>
      <c r="D4964" s="289"/>
      <c r="E4964" s="290"/>
      <c r="F4964" s="291"/>
    </row>
    <row r="4965" spans="2:6" s="6" customFormat="1">
      <c r="B4965" s="289"/>
      <c r="C4965" s="289"/>
      <c r="D4965" s="289"/>
      <c r="E4965" s="290"/>
      <c r="F4965" s="291"/>
    </row>
    <row r="4966" spans="2:6" s="6" customFormat="1">
      <c r="B4966" s="289"/>
      <c r="C4966" s="289"/>
      <c r="D4966" s="289"/>
      <c r="E4966" s="290"/>
      <c r="F4966" s="291"/>
    </row>
    <row r="4967" spans="2:6" s="6" customFormat="1">
      <c r="B4967" s="289"/>
      <c r="C4967" s="289"/>
      <c r="D4967" s="289"/>
      <c r="E4967" s="290"/>
      <c r="F4967" s="291"/>
    </row>
    <row r="4968" spans="2:6" s="6" customFormat="1">
      <c r="B4968" s="289"/>
      <c r="C4968" s="289"/>
      <c r="D4968" s="289"/>
      <c r="E4968" s="290"/>
      <c r="F4968" s="291"/>
    </row>
    <row r="4969" spans="2:6" s="6" customFormat="1">
      <c r="B4969" s="289"/>
      <c r="C4969" s="289"/>
      <c r="D4969" s="289"/>
      <c r="E4969" s="290"/>
      <c r="F4969" s="291"/>
    </row>
    <row r="4970" spans="2:6" s="6" customFormat="1">
      <c r="B4970" s="289"/>
      <c r="C4970" s="289"/>
      <c r="D4970" s="289"/>
      <c r="E4970" s="290"/>
      <c r="F4970" s="291"/>
    </row>
    <row r="4971" spans="2:6" s="6" customFormat="1">
      <c r="B4971" s="289"/>
      <c r="C4971" s="289"/>
      <c r="D4971" s="289"/>
      <c r="E4971" s="290"/>
      <c r="F4971" s="291"/>
    </row>
    <row r="4972" spans="2:6" s="6" customFormat="1">
      <c r="B4972" s="289"/>
      <c r="C4972" s="289"/>
      <c r="D4972" s="289"/>
      <c r="E4972" s="290"/>
      <c r="F4972" s="291"/>
    </row>
    <row r="4973" spans="2:6" s="6" customFormat="1">
      <c r="B4973" s="289"/>
      <c r="C4973" s="289"/>
      <c r="D4973" s="289"/>
      <c r="E4973" s="290"/>
      <c r="F4973" s="291"/>
    </row>
    <row r="4974" spans="2:6" s="6" customFormat="1">
      <c r="B4974" s="289"/>
      <c r="C4974" s="289"/>
      <c r="D4974" s="289"/>
      <c r="E4974" s="290"/>
      <c r="F4974" s="291"/>
    </row>
    <row r="4975" spans="2:6" s="6" customFormat="1">
      <c r="B4975" s="289"/>
      <c r="C4975" s="289"/>
      <c r="D4975" s="289"/>
      <c r="E4975" s="290"/>
      <c r="F4975" s="291"/>
    </row>
    <row r="4976" spans="2:6" s="6" customFormat="1">
      <c r="B4976" s="289"/>
      <c r="C4976" s="289"/>
      <c r="D4976" s="289"/>
      <c r="E4976" s="290"/>
      <c r="F4976" s="291"/>
    </row>
    <row r="4977" spans="2:6" s="6" customFormat="1">
      <c r="B4977" s="289"/>
      <c r="C4977" s="289"/>
      <c r="D4977" s="289"/>
      <c r="E4977" s="290"/>
      <c r="F4977" s="291"/>
    </row>
    <row r="4978" spans="2:6" s="6" customFormat="1">
      <c r="B4978" s="289"/>
      <c r="C4978" s="289"/>
      <c r="D4978" s="289"/>
      <c r="E4978" s="290"/>
      <c r="F4978" s="291"/>
    </row>
    <row r="4979" spans="2:6" s="6" customFormat="1">
      <c r="B4979" s="289"/>
      <c r="C4979" s="289"/>
      <c r="D4979" s="289"/>
      <c r="E4979" s="290"/>
      <c r="F4979" s="291"/>
    </row>
    <row r="4980" spans="2:6" s="6" customFormat="1">
      <c r="B4980" s="289"/>
      <c r="C4980" s="289"/>
      <c r="D4980" s="289"/>
      <c r="E4980" s="290"/>
      <c r="F4980" s="291"/>
    </row>
    <row r="4981" spans="2:6" s="6" customFormat="1">
      <c r="B4981" s="289"/>
      <c r="C4981" s="289"/>
      <c r="D4981" s="289"/>
      <c r="E4981" s="290"/>
      <c r="F4981" s="291"/>
    </row>
    <row r="4982" spans="2:6" s="6" customFormat="1">
      <c r="B4982" s="289"/>
      <c r="C4982" s="289"/>
      <c r="D4982" s="289"/>
      <c r="E4982" s="290"/>
      <c r="F4982" s="291"/>
    </row>
    <row r="4983" spans="2:6" s="6" customFormat="1">
      <c r="B4983" s="289"/>
      <c r="C4983" s="289"/>
      <c r="D4983" s="289"/>
      <c r="E4983" s="290"/>
      <c r="F4983" s="291"/>
    </row>
    <row r="4984" spans="2:6" s="6" customFormat="1">
      <c r="B4984" s="289"/>
      <c r="C4984" s="289"/>
      <c r="D4984" s="289"/>
      <c r="E4984" s="290"/>
      <c r="F4984" s="291"/>
    </row>
    <row r="4985" spans="2:6" s="6" customFormat="1">
      <c r="B4985" s="289"/>
      <c r="C4985" s="289"/>
      <c r="D4985" s="289"/>
      <c r="E4985" s="290"/>
      <c r="F4985" s="291"/>
    </row>
    <row r="4986" spans="2:6" s="6" customFormat="1">
      <c r="B4986" s="289"/>
      <c r="C4986" s="289"/>
      <c r="D4986" s="289"/>
      <c r="E4986" s="290"/>
      <c r="F4986" s="291"/>
    </row>
    <row r="4987" spans="2:6" s="6" customFormat="1">
      <c r="B4987" s="289"/>
      <c r="C4987" s="289"/>
      <c r="D4987" s="289"/>
      <c r="E4987" s="290"/>
      <c r="F4987" s="291"/>
    </row>
    <row r="4988" spans="2:6" s="6" customFormat="1">
      <c r="B4988" s="289"/>
      <c r="C4988" s="289"/>
      <c r="D4988" s="289"/>
      <c r="E4988" s="290"/>
      <c r="F4988" s="291"/>
    </row>
    <row r="4989" spans="2:6" s="6" customFormat="1">
      <c r="B4989" s="289"/>
      <c r="C4989" s="289"/>
      <c r="D4989" s="289"/>
      <c r="E4989" s="290"/>
      <c r="F4989" s="291"/>
    </row>
    <row r="4990" spans="2:6" s="6" customFormat="1">
      <c r="B4990" s="289"/>
      <c r="C4990" s="289"/>
      <c r="D4990" s="289"/>
      <c r="E4990" s="290"/>
      <c r="F4990" s="291"/>
    </row>
    <row r="4991" spans="2:6" s="6" customFormat="1">
      <c r="B4991" s="289"/>
      <c r="C4991" s="289"/>
      <c r="D4991" s="289"/>
      <c r="E4991" s="290"/>
      <c r="F4991" s="291"/>
    </row>
    <row r="4992" spans="2:6" s="6" customFormat="1">
      <c r="B4992" s="289"/>
      <c r="C4992" s="289"/>
      <c r="D4992" s="289"/>
      <c r="E4992" s="290"/>
      <c r="F4992" s="291"/>
    </row>
    <row r="4993" spans="2:6" s="6" customFormat="1">
      <c r="B4993" s="289"/>
      <c r="C4993" s="289"/>
      <c r="D4993" s="289"/>
      <c r="E4993" s="290"/>
      <c r="F4993" s="291"/>
    </row>
    <row r="4994" spans="2:6" s="6" customFormat="1">
      <c r="B4994" s="289"/>
      <c r="C4994" s="289"/>
      <c r="D4994" s="289"/>
      <c r="E4994" s="290"/>
      <c r="F4994" s="291"/>
    </row>
    <row r="4995" spans="2:6" s="6" customFormat="1">
      <c r="B4995" s="289"/>
      <c r="C4995" s="289"/>
      <c r="D4995" s="289"/>
      <c r="E4995" s="290"/>
      <c r="F4995" s="291"/>
    </row>
    <row r="4996" spans="2:6" s="6" customFormat="1">
      <c r="B4996" s="289"/>
      <c r="C4996" s="289"/>
      <c r="D4996" s="289"/>
      <c r="E4996" s="290"/>
      <c r="F4996" s="291"/>
    </row>
    <row r="4997" spans="2:6" s="6" customFormat="1">
      <c r="B4997" s="289"/>
      <c r="C4997" s="289"/>
      <c r="D4997" s="289"/>
      <c r="E4997" s="290"/>
      <c r="F4997" s="291"/>
    </row>
    <row r="4998" spans="2:6" s="6" customFormat="1">
      <c r="B4998" s="289"/>
      <c r="C4998" s="289"/>
      <c r="D4998" s="289"/>
      <c r="E4998" s="290"/>
      <c r="F4998" s="291"/>
    </row>
    <row r="4999" spans="2:6" s="6" customFormat="1">
      <c r="B4999" s="289"/>
      <c r="C4999" s="289"/>
      <c r="D4999" s="289"/>
      <c r="E4999" s="290"/>
      <c r="F4999" s="291"/>
    </row>
    <row r="5000" spans="2:6" s="6" customFormat="1">
      <c r="B5000" s="289"/>
      <c r="C5000" s="289"/>
      <c r="D5000" s="289"/>
      <c r="E5000" s="290"/>
      <c r="F5000" s="291"/>
    </row>
    <row r="5001" spans="2:6" s="6" customFormat="1">
      <c r="B5001" s="289"/>
      <c r="C5001" s="289"/>
      <c r="D5001" s="289"/>
      <c r="E5001" s="290"/>
      <c r="F5001" s="291"/>
    </row>
    <row r="5002" spans="2:6" s="6" customFormat="1">
      <c r="B5002" s="289"/>
      <c r="C5002" s="289"/>
      <c r="D5002" s="289"/>
      <c r="E5002" s="290"/>
      <c r="F5002" s="291"/>
    </row>
    <row r="5003" spans="2:6" s="6" customFormat="1">
      <c r="B5003" s="289"/>
      <c r="C5003" s="289"/>
      <c r="D5003" s="289"/>
      <c r="E5003" s="290"/>
      <c r="F5003" s="291"/>
    </row>
    <row r="5004" spans="2:6" s="6" customFormat="1">
      <c r="B5004" s="289"/>
      <c r="C5004" s="289"/>
      <c r="D5004" s="289"/>
      <c r="E5004" s="290"/>
      <c r="F5004" s="291"/>
    </row>
    <row r="5005" spans="2:6" s="6" customFormat="1">
      <c r="B5005" s="289"/>
      <c r="C5005" s="289"/>
      <c r="D5005" s="289"/>
      <c r="E5005" s="290"/>
      <c r="F5005" s="291"/>
    </row>
    <row r="5006" spans="2:6" s="6" customFormat="1">
      <c r="B5006" s="289"/>
      <c r="C5006" s="289"/>
      <c r="D5006" s="289"/>
      <c r="E5006" s="290"/>
      <c r="F5006" s="291"/>
    </row>
    <row r="5007" spans="2:6" s="6" customFormat="1">
      <c r="B5007" s="289"/>
      <c r="C5007" s="289"/>
      <c r="D5007" s="289"/>
      <c r="E5007" s="290"/>
      <c r="F5007" s="291"/>
    </row>
    <row r="5008" spans="2:6" s="6" customFormat="1">
      <c r="B5008" s="289"/>
      <c r="C5008" s="289"/>
      <c r="D5008" s="289"/>
      <c r="E5008" s="290"/>
      <c r="F5008" s="291"/>
    </row>
    <row r="5009" spans="2:6" s="6" customFormat="1">
      <c r="B5009" s="289"/>
      <c r="C5009" s="289"/>
      <c r="D5009" s="289"/>
      <c r="E5009" s="290"/>
      <c r="F5009" s="291"/>
    </row>
    <row r="5010" spans="2:6" s="6" customFormat="1">
      <c r="B5010" s="289"/>
      <c r="C5010" s="289"/>
      <c r="D5010" s="289"/>
      <c r="E5010" s="290"/>
      <c r="F5010" s="291"/>
    </row>
    <row r="5011" spans="2:6" s="6" customFormat="1">
      <c r="B5011" s="289"/>
      <c r="C5011" s="289"/>
      <c r="D5011" s="289"/>
      <c r="E5011" s="290"/>
      <c r="F5011" s="291"/>
    </row>
    <row r="5012" spans="2:6" s="6" customFormat="1">
      <c r="B5012" s="289"/>
      <c r="C5012" s="289"/>
      <c r="D5012" s="289"/>
      <c r="E5012" s="290"/>
      <c r="F5012" s="291"/>
    </row>
    <row r="5013" spans="2:6" s="6" customFormat="1">
      <c r="B5013" s="289"/>
      <c r="C5013" s="289"/>
      <c r="D5013" s="289"/>
      <c r="E5013" s="290"/>
      <c r="F5013" s="291"/>
    </row>
    <row r="5014" spans="2:6" s="6" customFormat="1">
      <c r="B5014" s="289"/>
      <c r="C5014" s="289"/>
      <c r="D5014" s="289"/>
      <c r="E5014" s="290"/>
      <c r="F5014" s="291"/>
    </row>
    <row r="5015" spans="2:6" s="6" customFormat="1">
      <c r="B5015" s="289"/>
      <c r="C5015" s="289"/>
      <c r="D5015" s="289"/>
      <c r="E5015" s="290"/>
      <c r="F5015" s="291"/>
    </row>
    <row r="5016" spans="2:6" s="6" customFormat="1">
      <c r="B5016" s="289"/>
      <c r="C5016" s="289"/>
      <c r="D5016" s="289"/>
      <c r="E5016" s="290"/>
      <c r="F5016" s="291"/>
    </row>
    <row r="5017" spans="2:6" s="6" customFormat="1">
      <c r="B5017" s="289"/>
      <c r="C5017" s="289"/>
      <c r="D5017" s="289"/>
      <c r="E5017" s="290"/>
      <c r="F5017" s="291"/>
    </row>
    <row r="5018" spans="2:6" s="6" customFormat="1">
      <c r="B5018" s="289"/>
      <c r="C5018" s="289"/>
      <c r="D5018" s="289"/>
      <c r="E5018" s="290"/>
      <c r="F5018" s="291"/>
    </row>
    <row r="5019" spans="2:6" s="6" customFormat="1">
      <c r="B5019" s="289"/>
      <c r="C5019" s="289"/>
      <c r="D5019" s="289"/>
      <c r="E5019" s="290"/>
      <c r="F5019" s="291"/>
    </row>
    <row r="5020" spans="2:6" s="6" customFormat="1">
      <c r="B5020" s="289"/>
      <c r="C5020" s="289"/>
      <c r="D5020" s="289"/>
      <c r="E5020" s="290"/>
      <c r="F5020" s="291"/>
    </row>
    <row r="5021" spans="2:6" s="6" customFormat="1">
      <c r="B5021" s="289"/>
      <c r="C5021" s="289"/>
      <c r="D5021" s="289"/>
      <c r="E5021" s="290"/>
      <c r="F5021" s="291"/>
    </row>
    <row r="5022" spans="2:6" s="6" customFormat="1">
      <c r="B5022" s="289"/>
      <c r="C5022" s="289"/>
      <c r="D5022" s="289"/>
      <c r="E5022" s="290"/>
      <c r="F5022" s="291"/>
    </row>
    <row r="5023" spans="2:6" s="6" customFormat="1">
      <c r="B5023" s="289"/>
      <c r="C5023" s="289"/>
      <c r="D5023" s="289"/>
      <c r="E5023" s="290"/>
      <c r="F5023" s="291"/>
    </row>
    <row r="5024" spans="2:6" s="6" customFormat="1">
      <c r="B5024" s="289"/>
      <c r="C5024" s="289"/>
      <c r="D5024" s="289"/>
      <c r="E5024" s="290"/>
      <c r="F5024" s="291"/>
    </row>
    <row r="5025" spans="2:6" s="6" customFormat="1">
      <c r="B5025" s="289"/>
      <c r="C5025" s="289"/>
      <c r="D5025" s="289"/>
      <c r="E5025" s="290"/>
      <c r="F5025" s="291"/>
    </row>
    <row r="5026" spans="2:6" s="6" customFormat="1">
      <c r="B5026" s="289"/>
      <c r="C5026" s="289"/>
      <c r="D5026" s="289"/>
      <c r="E5026" s="290"/>
      <c r="F5026" s="291"/>
    </row>
    <row r="5027" spans="2:6" s="6" customFormat="1">
      <c r="B5027" s="289"/>
      <c r="C5027" s="289"/>
      <c r="D5027" s="289"/>
      <c r="E5027" s="290"/>
      <c r="F5027" s="291"/>
    </row>
    <row r="5028" spans="2:6" s="6" customFormat="1">
      <c r="B5028" s="289"/>
      <c r="C5028" s="289"/>
      <c r="D5028" s="289"/>
      <c r="E5028" s="290"/>
      <c r="F5028" s="291"/>
    </row>
    <row r="5029" spans="2:6" s="6" customFormat="1">
      <c r="B5029" s="289"/>
      <c r="C5029" s="289"/>
      <c r="D5029" s="289"/>
      <c r="E5029" s="290"/>
      <c r="F5029" s="291"/>
    </row>
    <row r="5030" spans="2:6" s="6" customFormat="1">
      <c r="B5030" s="289"/>
      <c r="C5030" s="289"/>
      <c r="D5030" s="289"/>
      <c r="E5030" s="290"/>
      <c r="F5030" s="291"/>
    </row>
    <row r="5031" spans="2:6" s="6" customFormat="1">
      <c r="B5031" s="289"/>
      <c r="C5031" s="289"/>
      <c r="D5031" s="289"/>
      <c r="E5031" s="290"/>
      <c r="F5031" s="291"/>
    </row>
    <row r="5032" spans="2:6" s="6" customFormat="1">
      <c r="B5032" s="289"/>
      <c r="C5032" s="289"/>
      <c r="D5032" s="289"/>
      <c r="E5032" s="290"/>
      <c r="F5032" s="291"/>
    </row>
    <row r="5033" spans="2:6" s="6" customFormat="1">
      <c r="B5033" s="289"/>
      <c r="C5033" s="289"/>
      <c r="D5033" s="289"/>
      <c r="E5033" s="290"/>
      <c r="F5033" s="291"/>
    </row>
    <row r="5034" spans="2:6" s="6" customFormat="1">
      <c r="B5034" s="289"/>
      <c r="C5034" s="289"/>
      <c r="D5034" s="289"/>
      <c r="E5034" s="290"/>
      <c r="F5034" s="291"/>
    </row>
    <row r="5035" spans="2:6" s="6" customFormat="1">
      <c r="B5035" s="289"/>
      <c r="C5035" s="289"/>
      <c r="D5035" s="289"/>
      <c r="E5035" s="290"/>
      <c r="F5035" s="291"/>
    </row>
    <row r="5036" spans="2:6" s="6" customFormat="1">
      <c r="B5036" s="289"/>
      <c r="C5036" s="289"/>
      <c r="D5036" s="289"/>
      <c r="E5036" s="290"/>
      <c r="F5036" s="291"/>
    </row>
    <row r="5037" spans="2:6" s="6" customFormat="1">
      <c r="B5037" s="289"/>
      <c r="C5037" s="289"/>
      <c r="D5037" s="289"/>
      <c r="E5037" s="290"/>
      <c r="F5037" s="291"/>
    </row>
    <row r="5038" spans="2:6" s="6" customFormat="1">
      <c r="B5038" s="289"/>
      <c r="C5038" s="289"/>
      <c r="D5038" s="289"/>
      <c r="E5038" s="290"/>
      <c r="F5038" s="291"/>
    </row>
    <row r="5039" spans="2:6" s="6" customFormat="1">
      <c r="B5039" s="289"/>
      <c r="C5039" s="289"/>
      <c r="D5039" s="289"/>
      <c r="E5039" s="290"/>
      <c r="F5039" s="291"/>
    </row>
    <row r="5040" spans="2:6" s="6" customFormat="1">
      <c r="B5040" s="289"/>
      <c r="C5040" s="289"/>
      <c r="D5040" s="289"/>
      <c r="E5040" s="290"/>
      <c r="F5040" s="291"/>
    </row>
    <row r="5041" spans="2:6" s="6" customFormat="1">
      <c r="B5041" s="289"/>
      <c r="C5041" s="289"/>
      <c r="D5041" s="289"/>
      <c r="E5041" s="290"/>
      <c r="F5041" s="291"/>
    </row>
    <row r="5042" spans="2:6" s="6" customFormat="1">
      <c r="B5042" s="289"/>
      <c r="C5042" s="289"/>
      <c r="D5042" s="289"/>
      <c r="E5042" s="290"/>
      <c r="F5042" s="291"/>
    </row>
    <row r="5043" spans="2:6" s="6" customFormat="1">
      <c r="B5043" s="289"/>
      <c r="C5043" s="289"/>
      <c r="D5043" s="289"/>
      <c r="E5043" s="290"/>
      <c r="F5043" s="291"/>
    </row>
    <row r="5044" spans="2:6" s="6" customFormat="1">
      <c r="B5044" s="289"/>
      <c r="C5044" s="289"/>
      <c r="D5044" s="289"/>
      <c r="E5044" s="290"/>
      <c r="F5044" s="291"/>
    </row>
    <row r="5045" spans="2:6" s="6" customFormat="1">
      <c r="B5045" s="289"/>
      <c r="C5045" s="289"/>
      <c r="D5045" s="289"/>
      <c r="E5045" s="290"/>
      <c r="F5045" s="291"/>
    </row>
    <row r="5046" spans="2:6" s="6" customFormat="1">
      <c r="B5046" s="289"/>
      <c r="C5046" s="289"/>
      <c r="D5046" s="289"/>
      <c r="E5046" s="290"/>
      <c r="F5046" s="291"/>
    </row>
    <row r="5047" spans="2:6" s="6" customFormat="1">
      <c r="B5047" s="289"/>
      <c r="C5047" s="289"/>
      <c r="D5047" s="289"/>
      <c r="E5047" s="290"/>
      <c r="F5047" s="291"/>
    </row>
    <row r="5048" spans="2:6" s="6" customFormat="1">
      <c r="B5048" s="289"/>
      <c r="C5048" s="289"/>
      <c r="D5048" s="289"/>
      <c r="E5048" s="290"/>
      <c r="F5048" s="291"/>
    </row>
    <row r="5049" spans="2:6" s="6" customFormat="1">
      <c r="B5049" s="289"/>
      <c r="C5049" s="289"/>
      <c r="D5049" s="289"/>
      <c r="E5049" s="290"/>
      <c r="F5049" s="291"/>
    </row>
    <row r="5050" spans="2:6" s="6" customFormat="1">
      <c r="B5050" s="289"/>
      <c r="C5050" s="289"/>
      <c r="D5050" s="289"/>
      <c r="E5050" s="290"/>
      <c r="F5050" s="291"/>
    </row>
    <row r="5051" spans="2:6" s="6" customFormat="1">
      <c r="B5051" s="289"/>
      <c r="C5051" s="289"/>
      <c r="D5051" s="289"/>
      <c r="E5051" s="290"/>
      <c r="F5051" s="291"/>
    </row>
    <row r="5052" spans="2:6" s="6" customFormat="1">
      <c r="B5052" s="289"/>
      <c r="C5052" s="289"/>
      <c r="D5052" s="289"/>
      <c r="E5052" s="290"/>
      <c r="F5052" s="291"/>
    </row>
    <row r="5053" spans="2:6" s="6" customFormat="1">
      <c r="B5053" s="289"/>
      <c r="C5053" s="289"/>
      <c r="D5053" s="289"/>
      <c r="E5053" s="290"/>
      <c r="F5053" s="291"/>
    </row>
    <row r="5054" spans="2:6" s="6" customFormat="1">
      <c r="B5054" s="289"/>
      <c r="C5054" s="289"/>
      <c r="D5054" s="289"/>
      <c r="E5054" s="290"/>
      <c r="F5054" s="291"/>
    </row>
    <row r="5055" spans="2:6" s="6" customFormat="1">
      <c r="B5055" s="289"/>
      <c r="C5055" s="289"/>
      <c r="D5055" s="289"/>
      <c r="E5055" s="290"/>
      <c r="F5055" s="291"/>
    </row>
    <row r="5056" spans="2:6" s="6" customFormat="1">
      <c r="B5056" s="289"/>
      <c r="C5056" s="289"/>
      <c r="D5056" s="289"/>
      <c r="E5056" s="290"/>
      <c r="F5056" s="291"/>
    </row>
    <row r="5057" spans="2:6" s="6" customFormat="1">
      <c r="B5057" s="289"/>
      <c r="C5057" s="289"/>
      <c r="D5057" s="289"/>
      <c r="E5057" s="290"/>
      <c r="F5057" s="291"/>
    </row>
    <row r="5058" spans="2:6" s="6" customFormat="1">
      <c r="B5058" s="289"/>
      <c r="C5058" s="289"/>
      <c r="D5058" s="289"/>
      <c r="E5058" s="290"/>
      <c r="F5058" s="291"/>
    </row>
    <row r="5059" spans="2:6" s="6" customFormat="1">
      <c r="B5059" s="289"/>
      <c r="C5059" s="289"/>
      <c r="D5059" s="289"/>
      <c r="E5059" s="290"/>
      <c r="F5059" s="291"/>
    </row>
    <row r="5060" spans="2:6" s="6" customFormat="1">
      <c r="B5060" s="289"/>
      <c r="C5060" s="289"/>
      <c r="D5060" s="289"/>
      <c r="E5060" s="290"/>
      <c r="F5060" s="291"/>
    </row>
    <row r="5061" spans="2:6" s="6" customFormat="1">
      <c r="B5061" s="289"/>
      <c r="C5061" s="289"/>
      <c r="D5061" s="289"/>
      <c r="E5061" s="290"/>
      <c r="F5061" s="291"/>
    </row>
    <row r="5062" spans="2:6" s="6" customFormat="1">
      <c r="B5062" s="289"/>
      <c r="C5062" s="289"/>
      <c r="D5062" s="289"/>
      <c r="E5062" s="290"/>
      <c r="F5062" s="291"/>
    </row>
    <row r="5063" spans="2:6" s="6" customFormat="1">
      <c r="B5063" s="289"/>
      <c r="C5063" s="289"/>
      <c r="D5063" s="289"/>
      <c r="E5063" s="290"/>
      <c r="F5063" s="291"/>
    </row>
    <row r="5064" spans="2:6" s="6" customFormat="1">
      <c r="B5064" s="289"/>
      <c r="C5064" s="289"/>
      <c r="D5064" s="289"/>
      <c r="E5064" s="290"/>
      <c r="F5064" s="291"/>
    </row>
    <row r="5065" spans="2:6" s="6" customFormat="1">
      <c r="B5065" s="289"/>
      <c r="C5065" s="289"/>
      <c r="D5065" s="289"/>
      <c r="E5065" s="290"/>
      <c r="F5065" s="291"/>
    </row>
    <row r="5066" spans="2:6" s="6" customFormat="1">
      <c r="B5066" s="289"/>
      <c r="C5066" s="289"/>
      <c r="D5066" s="289"/>
      <c r="E5066" s="290"/>
      <c r="F5066" s="291"/>
    </row>
    <row r="5067" spans="2:6" s="6" customFormat="1">
      <c r="B5067" s="289"/>
      <c r="C5067" s="289"/>
      <c r="D5067" s="289"/>
      <c r="E5067" s="290"/>
      <c r="F5067" s="291"/>
    </row>
    <row r="5068" spans="2:6" s="6" customFormat="1">
      <c r="B5068" s="289"/>
      <c r="C5068" s="289"/>
      <c r="D5068" s="289"/>
      <c r="E5068" s="290"/>
      <c r="F5068" s="291"/>
    </row>
    <row r="5069" spans="2:6" s="6" customFormat="1">
      <c r="B5069" s="289"/>
      <c r="C5069" s="289"/>
      <c r="D5069" s="289"/>
      <c r="E5069" s="290"/>
      <c r="F5069" s="291"/>
    </row>
    <row r="5070" spans="2:6" s="6" customFormat="1">
      <c r="B5070" s="289"/>
      <c r="C5070" s="289"/>
      <c r="D5070" s="289"/>
      <c r="E5070" s="290"/>
      <c r="F5070" s="291"/>
    </row>
    <row r="5071" spans="2:6" s="6" customFormat="1">
      <c r="B5071" s="289"/>
      <c r="C5071" s="289"/>
      <c r="D5071" s="289"/>
      <c r="E5071" s="290"/>
      <c r="F5071" s="291"/>
    </row>
    <row r="5072" spans="2:6" s="6" customFormat="1">
      <c r="B5072" s="289"/>
      <c r="C5072" s="289"/>
      <c r="D5072" s="289"/>
      <c r="E5072" s="290"/>
      <c r="F5072" s="291"/>
    </row>
    <row r="5073" spans="2:6" s="6" customFormat="1">
      <c r="B5073" s="289"/>
      <c r="C5073" s="289"/>
      <c r="D5073" s="289"/>
      <c r="E5073" s="290"/>
      <c r="F5073" s="291"/>
    </row>
    <row r="5074" spans="2:6" s="6" customFormat="1">
      <c r="B5074" s="289"/>
      <c r="C5074" s="289"/>
      <c r="D5074" s="289"/>
      <c r="E5074" s="290"/>
      <c r="F5074" s="291"/>
    </row>
    <row r="5075" spans="2:6" s="6" customFormat="1">
      <c r="B5075" s="289"/>
      <c r="C5075" s="289"/>
      <c r="D5075" s="289"/>
      <c r="E5075" s="290"/>
      <c r="F5075" s="291"/>
    </row>
    <row r="5076" spans="2:6" s="6" customFormat="1">
      <c r="B5076" s="289"/>
      <c r="C5076" s="289"/>
      <c r="D5076" s="289"/>
      <c r="E5076" s="290"/>
      <c r="F5076" s="291"/>
    </row>
    <row r="5077" spans="2:6" s="6" customFormat="1">
      <c r="B5077" s="289"/>
      <c r="C5077" s="289"/>
      <c r="D5077" s="289"/>
      <c r="E5077" s="290"/>
      <c r="F5077" s="291"/>
    </row>
    <row r="5078" spans="2:6" s="6" customFormat="1">
      <c r="B5078" s="289"/>
      <c r="C5078" s="289"/>
      <c r="D5078" s="289"/>
      <c r="E5078" s="290"/>
      <c r="F5078" s="291"/>
    </row>
    <row r="5079" spans="2:6" s="6" customFormat="1">
      <c r="B5079" s="289"/>
      <c r="C5079" s="289"/>
      <c r="D5079" s="289"/>
      <c r="E5079" s="290"/>
      <c r="F5079" s="291"/>
    </row>
    <row r="5080" spans="2:6" s="6" customFormat="1">
      <c r="B5080" s="289"/>
      <c r="C5080" s="289"/>
      <c r="D5080" s="289"/>
      <c r="E5080" s="290"/>
      <c r="F5080" s="291"/>
    </row>
    <row r="5081" spans="2:6" s="6" customFormat="1">
      <c r="B5081" s="289"/>
      <c r="C5081" s="289"/>
      <c r="D5081" s="289"/>
      <c r="E5081" s="290"/>
      <c r="F5081" s="291"/>
    </row>
    <row r="5082" spans="2:6" s="6" customFormat="1">
      <c r="B5082" s="289"/>
      <c r="C5082" s="289"/>
      <c r="D5082" s="289"/>
      <c r="E5082" s="290"/>
      <c r="F5082" s="291"/>
    </row>
    <row r="5083" spans="2:6" s="6" customFormat="1">
      <c r="B5083" s="289"/>
      <c r="C5083" s="289"/>
      <c r="D5083" s="289"/>
      <c r="E5083" s="290"/>
      <c r="F5083" s="291"/>
    </row>
    <row r="5084" spans="2:6" s="6" customFormat="1">
      <c r="B5084" s="289"/>
      <c r="C5084" s="289"/>
      <c r="D5084" s="289"/>
      <c r="E5084" s="290"/>
      <c r="F5084" s="291"/>
    </row>
    <row r="5085" spans="2:6" s="6" customFormat="1">
      <c r="B5085" s="289"/>
      <c r="C5085" s="289"/>
      <c r="D5085" s="289"/>
      <c r="E5085" s="290"/>
      <c r="F5085" s="291"/>
    </row>
    <row r="5086" spans="2:6" s="6" customFormat="1">
      <c r="B5086" s="289"/>
      <c r="C5086" s="289"/>
      <c r="D5086" s="289"/>
      <c r="E5086" s="290"/>
      <c r="F5086" s="291"/>
    </row>
    <row r="5087" spans="2:6" s="6" customFormat="1">
      <c r="B5087" s="289"/>
      <c r="C5087" s="289"/>
      <c r="D5087" s="289"/>
      <c r="E5087" s="290"/>
      <c r="F5087" s="291"/>
    </row>
    <row r="5088" spans="2:6" s="6" customFormat="1">
      <c r="B5088" s="289"/>
      <c r="C5088" s="289"/>
      <c r="D5088" s="289"/>
      <c r="E5088" s="290"/>
      <c r="F5088" s="291"/>
    </row>
    <row r="5089" spans="2:6" s="6" customFormat="1">
      <c r="B5089" s="289"/>
      <c r="C5089" s="289"/>
      <c r="D5089" s="289"/>
      <c r="E5089" s="290"/>
      <c r="F5089" s="291"/>
    </row>
    <row r="5090" spans="2:6" s="6" customFormat="1">
      <c r="B5090" s="289"/>
      <c r="C5090" s="289"/>
      <c r="D5090" s="289"/>
      <c r="E5090" s="290"/>
      <c r="F5090" s="291"/>
    </row>
    <row r="5091" spans="2:6" s="6" customFormat="1">
      <c r="B5091" s="289"/>
      <c r="C5091" s="289"/>
      <c r="D5091" s="289"/>
      <c r="E5091" s="290"/>
      <c r="F5091" s="291"/>
    </row>
    <row r="5092" spans="2:6" s="6" customFormat="1">
      <c r="B5092" s="289"/>
      <c r="C5092" s="289"/>
      <c r="D5092" s="289"/>
      <c r="E5092" s="290"/>
      <c r="F5092" s="291"/>
    </row>
    <row r="5093" spans="2:6" s="6" customFormat="1">
      <c r="B5093" s="289"/>
      <c r="C5093" s="289"/>
      <c r="D5093" s="289"/>
      <c r="E5093" s="290"/>
      <c r="F5093" s="291"/>
    </row>
    <row r="5094" spans="2:6" s="6" customFormat="1">
      <c r="B5094" s="289"/>
      <c r="C5094" s="289"/>
      <c r="D5094" s="289"/>
      <c r="E5094" s="290"/>
      <c r="F5094" s="291"/>
    </row>
    <row r="5095" spans="2:6" s="6" customFormat="1">
      <c r="B5095" s="289"/>
      <c r="C5095" s="289"/>
      <c r="D5095" s="289"/>
      <c r="E5095" s="290"/>
      <c r="F5095" s="291"/>
    </row>
    <row r="5096" spans="2:6" s="6" customFormat="1">
      <c r="B5096" s="289"/>
      <c r="C5096" s="289"/>
      <c r="D5096" s="289"/>
      <c r="E5096" s="290"/>
      <c r="F5096" s="291"/>
    </row>
    <row r="5097" spans="2:6" s="6" customFormat="1">
      <c r="B5097" s="289"/>
      <c r="C5097" s="289"/>
      <c r="D5097" s="289"/>
      <c r="E5097" s="290"/>
      <c r="F5097" s="291"/>
    </row>
    <row r="5098" spans="2:6" s="6" customFormat="1">
      <c r="B5098" s="289"/>
      <c r="C5098" s="289"/>
      <c r="D5098" s="289"/>
      <c r="E5098" s="290"/>
      <c r="F5098" s="291"/>
    </row>
    <row r="5099" spans="2:6" s="6" customFormat="1">
      <c r="B5099" s="289"/>
      <c r="C5099" s="289"/>
      <c r="D5099" s="289"/>
      <c r="E5099" s="290"/>
      <c r="F5099" s="291"/>
    </row>
    <row r="5100" spans="2:6" s="6" customFormat="1">
      <c r="B5100" s="289"/>
      <c r="C5100" s="289"/>
      <c r="D5100" s="289"/>
      <c r="E5100" s="290"/>
      <c r="F5100" s="291"/>
    </row>
    <row r="5101" spans="2:6" s="6" customFormat="1">
      <c r="B5101" s="289"/>
      <c r="C5101" s="289"/>
      <c r="D5101" s="289"/>
      <c r="E5101" s="290"/>
      <c r="F5101" s="291"/>
    </row>
    <row r="5102" spans="2:6" s="6" customFormat="1">
      <c r="B5102" s="289"/>
      <c r="C5102" s="289"/>
      <c r="D5102" s="289"/>
      <c r="E5102" s="290"/>
      <c r="F5102" s="291"/>
    </row>
    <row r="5103" spans="2:6" s="6" customFormat="1">
      <c r="B5103" s="289"/>
      <c r="C5103" s="289"/>
      <c r="D5103" s="289"/>
      <c r="E5103" s="290"/>
      <c r="F5103" s="291"/>
    </row>
    <row r="5104" spans="2:6" s="6" customFormat="1">
      <c r="B5104" s="289"/>
      <c r="C5104" s="289"/>
      <c r="D5104" s="289"/>
      <c r="E5104" s="290"/>
      <c r="F5104" s="291"/>
    </row>
    <row r="5105" spans="2:6" s="6" customFormat="1">
      <c r="B5105" s="289"/>
      <c r="C5105" s="289"/>
      <c r="D5105" s="289"/>
      <c r="E5105" s="290"/>
      <c r="F5105" s="291"/>
    </row>
    <row r="5106" spans="2:6" s="6" customFormat="1">
      <c r="B5106" s="289"/>
      <c r="C5106" s="289"/>
      <c r="D5106" s="289"/>
      <c r="E5106" s="290"/>
      <c r="F5106" s="291"/>
    </row>
    <row r="5107" spans="2:6" s="6" customFormat="1">
      <c r="B5107" s="289"/>
      <c r="C5107" s="289"/>
      <c r="D5107" s="289"/>
      <c r="E5107" s="290"/>
      <c r="F5107" s="291"/>
    </row>
    <row r="5108" spans="2:6" s="6" customFormat="1">
      <c r="B5108" s="289"/>
      <c r="C5108" s="289"/>
      <c r="D5108" s="289"/>
      <c r="E5108" s="290"/>
      <c r="F5108" s="291"/>
    </row>
    <row r="5109" spans="2:6" s="6" customFormat="1">
      <c r="B5109" s="289"/>
      <c r="C5109" s="289"/>
      <c r="D5109" s="289"/>
      <c r="E5109" s="290"/>
      <c r="F5109" s="291"/>
    </row>
    <row r="5110" spans="2:6" s="6" customFormat="1">
      <c r="B5110" s="289"/>
      <c r="C5110" s="289"/>
      <c r="D5110" s="289"/>
      <c r="E5110" s="290"/>
      <c r="F5110" s="291"/>
    </row>
    <row r="5111" spans="2:6" s="6" customFormat="1">
      <c r="B5111" s="289"/>
      <c r="C5111" s="289"/>
      <c r="D5111" s="289"/>
      <c r="E5111" s="290"/>
      <c r="F5111" s="291"/>
    </row>
    <row r="5112" spans="2:6" s="6" customFormat="1">
      <c r="B5112" s="289"/>
      <c r="C5112" s="289"/>
      <c r="D5112" s="289"/>
      <c r="E5112" s="290"/>
      <c r="F5112" s="291"/>
    </row>
    <row r="5113" spans="2:6" s="6" customFormat="1">
      <c r="B5113" s="289"/>
      <c r="C5113" s="289"/>
      <c r="D5113" s="289"/>
      <c r="E5113" s="290"/>
      <c r="F5113" s="291"/>
    </row>
    <row r="5114" spans="2:6" s="6" customFormat="1">
      <c r="B5114" s="289"/>
      <c r="C5114" s="289"/>
      <c r="D5114" s="289"/>
      <c r="E5114" s="290"/>
      <c r="F5114" s="291"/>
    </row>
    <row r="5115" spans="2:6" s="6" customFormat="1">
      <c r="B5115" s="289"/>
      <c r="C5115" s="289"/>
      <c r="D5115" s="289"/>
      <c r="E5115" s="290"/>
      <c r="F5115" s="291"/>
    </row>
    <row r="5116" spans="2:6" s="6" customFormat="1">
      <c r="B5116" s="289"/>
      <c r="C5116" s="289"/>
      <c r="D5116" s="289"/>
      <c r="E5116" s="290"/>
      <c r="F5116" s="291"/>
    </row>
    <row r="5117" spans="2:6" s="6" customFormat="1">
      <c r="B5117" s="289"/>
      <c r="C5117" s="289"/>
      <c r="D5117" s="289"/>
      <c r="E5117" s="290"/>
      <c r="F5117" s="291"/>
    </row>
    <row r="5118" spans="2:6" s="6" customFormat="1">
      <c r="B5118" s="289"/>
      <c r="C5118" s="289"/>
      <c r="D5118" s="289"/>
      <c r="E5118" s="290"/>
      <c r="F5118" s="291"/>
    </row>
    <row r="5119" spans="2:6" s="6" customFormat="1">
      <c r="B5119" s="289"/>
      <c r="C5119" s="289"/>
      <c r="D5119" s="289"/>
      <c r="E5119" s="290"/>
      <c r="F5119" s="291"/>
    </row>
    <row r="5120" spans="2:6" s="6" customFormat="1">
      <c r="B5120" s="289"/>
      <c r="C5120" s="289"/>
      <c r="D5120" s="289"/>
      <c r="E5120" s="290"/>
      <c r="F5120" s="291"/>
    </row>
    <row r="5121" spans="2:6" s="6" customFormat="1">
      <c r="B5121" s="289"/>
      <c r="C5121" s="289"/>
      <c r="D5121" s="289"/>
      <c r="E5121" s="290"/>
      <c r="F5121" s="291"/>
    </row>
    <row r="5122" spans="2:6" s="6" customFormat="1">
      <c r="B5122" s="289"/>
      <c r="C5122" s="289"/>
      <c r="D5122" s="289"/>
      <c r="E5122" s="290"/>
      <c r="F5122" s="291"/>
    </row>
    <row r="5123" spans="2:6" s="6" customFormat="1">
      <c r="B5123" s="289"/>
      <c r="C5123" s="289"/>
      <c r="D5123" s="289"/>
      <c r="E5123" s="290"/>
      <c r="F5123" s="291"/>
    </row>
    <row r="5124" spans="2:6" s="6" customFormat="1">
      <c r="B5124" s="289"/>
      <c r="C5124" s="289"/>
      <c r="D5124" s="289"/>
      <c r="E5124" s="290"/>
      <c r="F5124" s="291"/>
    </row>
    <row r="5125" spans="2:6" s="6" customFormat="1">
      <c r="B5125" s="289"/>
      <c r="C5125" s="289"/>
      <c r="D5125" s="289"/>
      <c r="E5125" s="290"/>
      <c r="F5125" s="291"/>
    </row>
    <row r="5126" spans="2:6" s="6" customFormat="1">
      <c r="B5126" s="289"/>
      <c r="C5126" s="289"/>
      <c r="D5126" s="289"/>
      <c r="E5126" s="290"/>
      <c r="F5126" s="291"/>
    </row>
    <row r="5127" spans="2:6" s="6" customFormat="1">
      <c r="B5127" s="289"/>
      <c r="C5127" s="289"/>
      <c r="D5127" s="289"/>
      <c r="E5127" s="290"/>
      <c r="F5127" s="291"/>
    </row>
    <row r="5128" spans="2:6" s="6" customFormat="1">
      <c r="B5128" s="289"/>
      <c r="C5128" s="289"/>
      <c r="D5128" s="289"/>
      <c r="E5128" s="290"/>
      <c r="F5128" s="291"/>
    </row>
    <row r="5129" spans="2:6" s="6" customFormat="1">
      <c r="B5129" s="289"/>
      <c r="C5129" s="289"/>
      <c r="D5129" s="289"/>
      <c r="E5129" s="290"/>
      <c r="F5129" s="291"/>
    </row>
    <row r="5130" spans="2:6" s="6" customFormat="1">
      <c r="B5130" s="289"/>
      <c r="C5130" s="289"/>
      <c r="D5130" s="289"/>
      <c r="E5130" s="290"/>
      <c r="F5130" s="291"/>
    </row>
    <row r="5131" spans="2:6" s="6" customFormat="1">
      <c r="B5131" s="289"/>
      <c r="C5131" s="289"/>
      <c r="D5131" s="289"/>
      <c r="E5131" s="290"/>
      <c r="F5131" s="291"/>
    </row>
    <row r="5132" spans="2:6" s="6" customFormat="1">
      <c r="B5132" s="289"/>
      <c r="C5132" s="289"/>
      <c r="D5132" s="289"/>
      <c r="E5132" s="290"/>
      <c r="F5132" s="291"/>
    </row>
    <row r="5133" spans="2:6" s="6" customFormat="1">
      <c r="B5133" s="289"/>
      <c r="C5133" s="289"/>
      <c r="D5133" s="289"/>
      <c r="E5133" s="290"/>
      <c r="F5133" s="291"/>
    </row>
    <row r="5134" spans="2:6" s="6" customFormat="1">
      <c r="B5134" s="289"/>
      <c r="C5134" s="289"/>
      <c r="D5134" s="289"/>
      <c r="E5134" s="290"/>
      <c r="F5134" s="291"/>
    </row>
    <row r="5135" spans="2:6" s="6" customFormat="1">
      <c r="B5135" s="289"/>
      <c r="C5135" s="289"/>
      <c r="D5135" s="289"/>
      <c r="E5135" s="290"/>
      <c r="F5135" s="291"/>
    </row>
    <row r="5136" spans="2:6" s="6" customFormat="1">
      <c r="B5136" s="289"/>
      <c r="C5136" s="289"/>
      <c r="D5136" s="289"/>
      <c r="E5136" s="290"/>
      <c r="F5136" s="291"/>
    </row>
    <row r="5137" spans="2:6" s="6" customFormat="1">
      <c r="B5137" s="289"/>
      <c r="C5137" s="289"/>
      <c r="D5137" s="289"/>
      <c r="E5137" s="290"/>
      <c r="F5137" s="291"/>
    </row>
    <row r="5138" spans="2:6" s="6" customFormat="1">
      <c r="B5138" s="289"/>
      <c r="C5138" s="289"/>
      <c r="D5138" s="289"/>
      <c r="E5138" s="290"/>
      <c r="F5138" s="291"/>
    </row>
    <row r="5139" spans="2:6" s="6" customFormat="1">
      <c r="B5139" s="289"/>
      <c r="C5139" s="289"/>
      <c r="D5139" s="289"/>
      <c r="E5139" s="290"/>
      <c r="F5139" s="291"/>
    </row>
    <row r="5140" spans="2:6" s="6" customFormat="1">
      <c r="B5140" s="289"/>
      <c r="C5140" s="289"/>
      <c r="D5140" s="289"/>
      <c r="E5140" s="290"/>
      <c r="F5140" s="291"/>
    </row>
    <row r="5141" spans="2:6" s="6" customFormat="1">
      <c r="B5141" s="289"/>
      <c r="C5141" s="289"/>
      <c r="D5141" s="289"/>
      <c r="E5141" s="290"/>
      <c r="F5141" s="291"/>
    </row>
    <row r="5142" spans="2:6" s="6" customFormat="1">
      <c r="B5142" s="289"/>
      <c r="C5142" s="289"/>
      <c r="D5142" s="289"/>
      <c r="E5142" s="290"/>
      <c r="F5142" s="291"/>
    </row>
    <row r="5143" spans="2:6" s="6" customFormat="1">
      <c r="B5143" s="289"/>
      <c r="C5143" s="289"/>
      <c r="D5143" s="289"/>
      <c r="E5143" s="290"/>
      <c r="F5143" s="291"/>
    </row>
    <row r="5144" spans="2:6" s="6" customFormat="1">
      <c r="B5144" s="289"/>
      <c r="C5144" s="289"/>
      <c r="D5144" s="289"/>
      <c r="E5144" s="290"/>
      <c r="F5144" s="291"/>
    </row>
    <row r="5145" spans="2:6" s="6" customFormat="1">
      <c r="B5145" s="289"/>
      <c r="C5145" s="289"/>
      <c r="D5145" s="289"/>
      <c r="E5145" s="290"/>
      <c r="F5145" s="291"/>
    </row>
    <row r="5146" spans="2:6" s="6" customFormat="1">
      <c r="B5146" s="289"/>
      <c r="C5146" s="289"/>
      <c r="D5146" s="289"/>
      <c r="E5146" s="290"/>
      <c r="F5146" s="291"/>
    </row>
    <row r="5147" spans="2:6" s="6" customFormat="1">
      <c r="B5147" s="289"/>
      <c r="C5147" s="289"/>
      <c r="D5147" s="289"/>
      <c r="E5147" s="290"/>
      <c r="F5147" s="291"/>
    </row>
    <row r="5148" spans="2:6" s="6" customFormat="1">
      <c r="B5148" s="289"/>
      <c r="C5148" s="289"/>
      <c r="D5148" s="289"/>
      <c r="E5148" s="290"/>
      <c r="F5148" s="291"/>
    </row>
    <row r="5149" spans="2:6" s="6" customFormat="1">
      <c r="B5149" s="289"/>
      <c r="C5149" s="289"/>
      <c r="D5149" s="289"/>
      <c r="E5149" s="290"/>
      <c r="F5149" s="291"/>
    </row>
    <row r="5150" spans="2:6" s="6" customFormat="1">
      <c r="B5150" s="289"/>
      <c r="C5150" s="289"/>
      <c r="D5150" s="289"/>
      <c r="E5150" s="290"/>
      <c r="F5150" s="291"/>
    </row>
    <row r="5151" spans="2:6" s="6" customFormat="1">
      <c r="B5151" s="289"/>
      <c r="C5151" s="289"/>
      <c r="D5151" s="289"/>
      <c r="E5151" s="290"/>
      <c r="F5151" s="291"/>
    </row>
    <row r="5152" spans="2:6" s="6" customFormat="1">
      <c r="B5152" s="289"/>
      <c r="C5152" s="289"/>
      <c r="D5152" s="289"/>
      <c r="E5152" s="290"/>
      <c r="F5152" s="291"/>
    </row>
    <row r="5153" spans="2:6" s="6" customFormat="1">
      <c r="B5153" s="289"/>
      <c r="C5153" s="289"/>
      <c r="D5153" s="289"/>
      <c r="E5153" s="290"/>
      <c r="F5153" s="291"/>
    </row>
    <row r="5154" spans="2:6" s="6" customFormat="1">
      <c r="B5154" s="289"/>
      <c r="C5154" s="289"/>
      <c r="D5154" s="289"/>
      <c r="E5154" s="290"/>
      <c r="F5154" s="291"/>
    </row>
    <row r="5155" spans="2:6" s="6" customFormat="1">
      <c r="B5155" s="289"/>
      <c r="C5155" s="289"/>
      <c r="D5155" s="289"/>
      <c r="E5155" s="290"/>
      <c r="F5155" s="291"/>
    </row>
    <row r="5156" spans="2:6" s="6" customFormat="1">
      <c r="B5156" s="289"/>
      <c r="C5156" s="289"/>
      <c r="D5156" s="289"/>
      <c r="E5156" s="290"/>
      <c r="F5156" s="291"/>
    </row>
    <row r="5157" spans="2:6" s="6" customFormat="1">
      <c r="B5157" s="289"/>
      <c r="C5157" s="289"/>
      <c r="D5157" s="289"/>
      <c r="E5157" s="290"/>
      <c r="F5157" s="291"/>
    </row>
    <row r="5158" spans="2:6" s="6" customFormat="1">
      <c r="B5158" s="289"/>
      <c r="C5158" s="289"/>
      <c r="D5158" s="289"/>
      <c r="E5158" s="290"/>
      <c r="F5158" s="291"/>
    </row>
    <row r="5159" spans="2:6" s="6" customFormat="1">
      <c r="B5159" s="289"/>
      <c r="C5159" s="289"/>
      <c r="D5159" s="289"/>
      <c r="E5159" s="290"/>
      <c r="F5159" s="291"/>
    </row>
    <row r="5160" spans="2:6" s="6" customFormat="1">
      <c r="B5160" s="289"/>
      <c r="C5160" s="289"/>
      <c r="D5160" s="289"/>
      <c r="E5160" s="290"/>
      <c r="F5160" s="291"/>
    </row>
    <row r="5161" spans="2:6" s="6" customFormat="1">
      <c r="B5161" s="289"/>
      <c r="C5161" s="289"/>
      <c r="D5161" s="289"/>
      <c r="E5161" s="290"/>
      <c r="F5161" s="291"/>
    </row>
    <row r="5162" spans="2:6" s="6" customFormat="1">
      <c r="B5162" s="289"/>
      <c r="C5162" s="289"/>
      <c r="D5162" s="289"/>
      <c r="E5162" s="290"/>
      <c r="F5162" s="291"/>
    </row>
    <row r="5163" spans="2:6" s="6" customFormat="1">
      <c r="B5163" s="289"/>
      <c r="C5163" s="289"/>
      <c r="D5163" s="289"/>
      <c r="E5163" s="290"/>
      <c r="F5163" s="291"/>
    </row>
    <row r="5164" spans="2:6" s="6" customFormat="1">
      <c r="B5164" s="289"/>
      <c r="C5164" s="289"/>
      <c r="D5164" s="289"/>
      <c r="E5164" s="290"/>
      <c r="F5164" s="291"/>
    </row>
    <row r="5165" spans="2:6" s="6" customFormat="1">
      <c r="B5165" s="289"/>
      <c r="C5165" s="289"/>
      <c r="D5165" s="289"/>
      <c r="E5165" s="290"/>
      <c r="F5165" s="291"/>
    </row>
    <row r="5166" spans="2:6" s="6" customFormat="1">
      <c r="B5166" s="289"/>
      <c r="C5166" s="289"/>
      <c r="D5166" s="289"/>
      <c r="E5166" s="290"/>
      <c r="F5166" s="291"/>
    </row>
    <row r="5167" spans="2:6" s="6" customFormat="1">
      <c r="B5167" s="289"/>
      <c r="C5167" s="289"/>
      <c r="D5167" s="289"/>
      <c r="E5167" s="290"/>
      <c r="F5167" s="291"/>
    </row>
    <row r="5168" spans="2:6" s="6" customFormat="1">
      <c r="B5168" s="289"/>
      <c r="C5168" s="289"/>
      <c r="D5168" s="289"/>
      <c r="E5168" s="290"/>
      <c r="F5168" s="291"/>
    </row>
    <row r="5169" spans="2:6" s="6" customFormat="1">
      <c r="B5169" s="289"/>
      <c r="C5169" s="289"/>
      <c r="D5169" s="289"/>
      <c r="E5169" s="290"/>
      <c r="F5169" s="291"/>
    </row>
    <row r="5170" spans="2:6" s="6" customFormat="1">
      <c r="B5170" s="289"/>
      <c r="C5170" s="289"/>
      <c r="D5170" s="289"/>
      <c r="E5170" s="290"/>
      <c r="F5170" s="291"/>
    </row>
    <row r="5171" spans="2:6" s="6" customFormat="1">
      <c r="B5171" s="289"/>
      <c r="C5171" s="289"/>
      <c r="D5171" s="289"/>
      <c r="E5171" s="290"/>
      <c r="F5171" s="291"/>
    </row>
    <row r="5172" spans="2:6" s="6" customFormat="1">
      <c r="B5172" s="289"/>
      <c r="C5172" s="289"/>
      <c r="D5172" s="289"/>
      <c r="E5172" s="290"/>
      <c r="F5172" s="291"/>
    </row>
    <row r="5173" spans="2:6" s="6" customFormat="1">
      <c r="B5173" s="289"/>
      <c r="C5173" s="289"/>
      <c r="D5173" s="289"/>
      <c r="E5173" s="290"/>
      <c r="F5173" s="291"/>
    </row>
    <row r="5174" spans="2:6" s="6" customFormat="1">
      <c r="B5174" s="289"/>
      <c r="C5174" s="289"/>
      <c r="D5174" s="289"/>
      <c r="E5174" s="290"/>
      <c r="F5174" s="291"/>
    </row>
    <row r="5175" spans="2:6" s="6" customFormat="1">
      <c r="B5175" s="289"/>
      <c r="C5175" s="289"/>
      <c r="D5175" s="289"/>
      <c r="E5175" s="290"/>
      <c r="F5175" s="291"/>
    </row>
    <row r="5176" spans="2:6" s="6" customFormat="1">
      <c r="B5176" s="289"/>
      <c r="C5176" s="289"/>
      <c r="D5176" s="289"/>
      <c r="E5176" s="290"/>
      <c r="F5176" s="291"/>
    </row>
    <row r="5177" spans="2:6" s="6" customFormat="1">
      <c r="B5177" s="289"/>
      <c r="C5177" s="289"/>
      <c r="D5177" s="289"/>
      <c r="E5177" s="290"/>
      <c r="F5177" s="291"/>
    </row>
    <row r="5178" spans="2:6" s="6" customFormat="1">
      <c r="B5178" s="289"/>
      <c r="C5178" s="289"/>
      <c r="D5178" s="289"/>
      <c r="E5178" s="290"/>
      <c r="F5178" s="291"/>
    </row>
    <row r="5179" spans="2:6" s="6" customFormat="1">
      <c r="B5179" s="289"/>
      <c r="C5179" s="289"/>
      <c r="D5179" s="289"/>
      <c r="E5179" s="290"/>
      <c r="F5179" s="291"/>
    </row>
    <row r="5180" spans="2:6" s="6" customFormat="1">
      <c r="B5180" s="289"/>
      <c r="C5180" s="289"/>
      <c r="D5180" s="289"/>
      <c r="E5180" s="290"/>
      <c r="F5180" s="291"/>
    </row>
    <row r="5181" spans="2:6" s="6" customFormat="1">
      <c r="B5181" s="289"/>
      <c r="C5181" s="289"/>
      <c r="D5181" s="289"/>
      <c r="E5181" s="290"/>
      <c r="F5181" s="291"/>
    </row>
    <row r="5182" spans="2:6" s="6" customFormat="1">
      <c r="B5182" s="289"/>
      <c r="C5182" s="289"/>
      <c r="D5182" s="289"/>
      <c r="E5182" s="290"/>
      <c r="F5182" s="291"/>
    </row>
    <row r="5183" spans="2:6" s="6" customFormat="1">
      <c r="B5183" s="289"/>
      <c r="C5183" s="289"/>
      <c r="D5183" s="289"/>
      <c r="E5183" s="290"/>
      <c r="F5183" s="291"/>
    </row>
    <row r="5184" spans="2:6" s="6" customFormat="1">
      <c r="B5184" s="289"/>
      <c r="C5184" s="289"/>
      <c r="D5184" s="289"/>
      <c r="E5184" s="290"/>
      <c r="F5184" s="291"/>
    </row>
    <row r="5185" spans="2:6" s="6" customFormat="1">
      <c r="B5185" s="289"/>
      <c r="C5185" s="289"/>
      <c r="D5185" s="289"/>
      <c r="E5185" s="290"/>
      <c r="F5185" s="291"/>
    </row>
    <row r="5186" spans="2:6" s="6" customFormat="1">
      <c r="B5186" s="289"/>
      <c r="C5186" s="289"/>
      <c r="D5186" s="289"/>
      <c r="E5186" s="290"/>
      <c r="F5186" s="291"/>
    </row>
    <row r="5187" spans="2:6" s="6" customFormat="1">
      <c r="B5187" s="289"/>
      <c r="C5187" s="289"/>
      <c r="D5187" s="289"/>
      <c r="E5187" s="290"/>
      <c r="F5187" s="291"/>
    </row>
    <row r="5188" spans="2:6" s="6" customFormat="1">
      <c r="B5188" s="289"/>
      <c r="C5188" s="289"/>
      <c r="D5188" s="289"/>
      <c r="E5188" s="290"/>
      <c r="F5188" s="291"/>
    </row>
    <row r="5189" spans="2:6" s="6" customFormat="1">
      <c r="B5189" s="289"/>
      <c r="C5189" s="289"/>
      <c r="D5189" s="289"/>
      <c r="E5189" s="290"/>
      <c r="F5189" s="291"/>
    </row>
    <row r="5190" spans="2:6" s="6" customFormat="1">
      <c r="B5190" s="289"/>
      <c r="C5190" s="289"/>
      <c r="D5190" s="289"/>
      <c r="E5190" s="290"/>
      <c r="F5190" s="291"/>
    </row>
    <row r="5191" spans="2:6" s="6" customFormat="1">
      <c r="B5191" s="289"/>
      <c r="C5191" s="289"/>
      <c r="D5191" s="289"/>
      <c r="E5191" s="290"/>
      <c r="F5191" s="291"/>
    </row>
    <row r="5192" spans="2:6" s="6" customFormat="1">
      <c r="B5192" s="289"/>
      <c r="C5192" s="289"/>
      <c r="D5192" s="289"/>
      <c r="E5192" s="290"/>
      <c r="F5192" s="291"/>
    </row>
    <row r="5193" spans="2:6" s="6" customFormat="1">
      <c r="B5193" s="289"/>
      <c r="C5193" s="289"/>
      <c r="D5193" s="289"/>
      <c r="E5193" s="290"/>
      <c r="F5193" s="291"/>
    </row>
    <row r="5194" spans="2:6" s="6" customFormat="1">
      <c r="B5194" s="289"/>
      <c r="C5194" s="289"/>
      <c r="D5194" s="289"/>
      <c r="E5194" s="290"/>
      <c r="F5194" s="291"/>
    </row>
    <row r="5195" spans="2:6" s="6" customFormat="1">
      <c r="B5195" s="289"/>
      <c r="C5195" s="289"/>
      <c r="D5195" s="289"/>
      <c r="E5195" s="290"/>
      <c r="F5195" s="291"/>
    </row>
    <row r="5196" spans="2:6" s="6" customFormat="1">
      <c r="B5196" s="289"/>
      <c r="C5196" s="289"/>
      <c r="D5196" s="289"/>
      <c r="E5196" s="290"/>
      <c r="F5196" s="291"/>
    </row>
    <row r="5197" spans="2:6" s="6" customFormat="1">
      <c r="B5197" s="289"/>
      <c r="C5197" s="289"/>
      <c r="D5197" s="289"/>
      <c r="E5197" s="290"/>
      <c r="F5197" s="291"/>
    </row>
    <row r="5198" spans="2:6" s="6" customFormat="1">
      <c r="B5198" s="289"/>
      <c r="C5198" s="289"/>
      <c r="D5198" s="289"/>
      <c r="E5198" s="290"/>
      <c r="F5198" s="291"/>
    </row>
    <row r="5199" spans="2:6" s="6" customFormat="1">
      <c r="B5199" s="289"/>
      <c r="C5199" s="289"/>
      <c r="D5199" s="289"/>
      <c r="E5199" s="290"/>
      <c r="F5199" s="291"/>
    </row>
    <row r="5200" spans="2:6" s="6" customFormat="1">
      <c r="B5200" s="289"/>
      <c r="C5200" s="289"/>
      <c r="D5200" s="289"/>
      <c r="E5200" s="290"/>
      <c r="F5200" s="291"/>
    </row>
    <row r="5201" spans="2:6" s="6" customFormat="1">
      <c r="B5201" s="289"/>
      <c r="C5201" s="289"/>
      <c r="D5201" s="289"/>
      <c r="E5201" s="290"/>
      <c r="F5201" s="291"/>
    </row>
    <row r="5202" spans="2:6" s="6" customFormat="1">
      <c r="B5202" s="289"/>
      <c r="C5202" s="289"/>
      <c r="D5202" s="289"/>
      <c r="E5202" s="290"/>
      <c r="F5202" s="291"/>
    </row>
    <row r="5203" spans="2:6" s="6" customFormat="1">
      <c r="B5203" s="289"/>
      <c r="C5203" s="289"/>
      <c r="D5203" s="289"/>
      <c r="E5203" s="290"/>
      <c r="F5203" s="291"/>
    </row>
    <row r="5204" spans="2:6" s="6" customFormat="1">
      <c r="B5204" s="289"/>
      <c r="C5204" s="289"/>
      <c r="D5204" s="289"/>
      <c r="E5204" s="290"/>
      <c r="F5204" s="291"/>
    </row>
    <row r="5205" spans="2:6" s="6" customFormat="1">
      <c r="B5205" s="289"/>
      <c r="C5205" s="289"/>
      <c r="D5205" s="289"/>
      <c r="E5205" s="290"/>
      <c r="F5205" s="291"/>
    </row>
    <row r="5206" spans="2:6" s="6" customFormat="1">
      <c r="B5206" s="289"/>
      <c r="C5206" s="289"/>
      <c r="D5206" s="289"/>
      <c r="E5206" s="290"/>
      <c r="F5206" s="291"/>
    </row>
    <row r="5207" spans="2:6" s="6" customFormat="1">
      <c r="B5207" s="289"/>
      <c r="C5207" s="289"/>
      <c r="D5207" s="289"/>
      <c r="E5207" s="290"/>
      <c r="F5207" s="291"/>
    </row>
    <row r="5208" spans="2:6" s="6" customFormat="1">
      <c r="B5208" s="289"/>
      <c r="C5208" s="289"/>
      <c r="D5208" s="289"/>
      <c r="E5208" s="290"/>
      <c r="F5208" s="291"/>
    </row>
    <row r="5209" spans="2:6" s="6" customFormat="1">
      <c r="B5209" s="289"/>
      <c r="C5209" s="289"/>
      <c r="D5209" s="289"/>
      <c r="E5209" s="290"/>
      <c r="F5209" s="291"/>
    </row>
    <row r="5210" spans="2:6" s="6" customFormat="1">
      <c r="B5210" s="289"/>
      <c r="C5210" s="289"/>
      <c r="D5210" s="289"/>
      <c r="E5210" s="290"/>
      <c r="F5210" s="291"/>
    </row>
    <row r="5211" spans="2:6" s="6" customFormat="1">
      <c r="B5211" s="289"/>
      <c r="C5211" s="289"/>
      <c r="D5211" s="289"/>
      <c r="E5211" s="290"/>
      <c r="F5211" s="291"/>
    </row>
    <row r="5212" spans="2:6" s="6" customFormat="1">
      <c r="B5212" s="289"/>
      <c r="C5212" s="289"/>
      <c r="D5212" s="289"/>
      <c r="E5212" s="290"/>
      <c r="F5212" s="291"/>
    </row>
    <row r="5213" spans="2:6" s="6" customFormat="1">
      <c r="B5213" s="289"/>
      <c r="C5213" s="289"/>
      <c r="D5213" s="289"/>
      <c r="E5213" s="290"/>
      <c r="F5213" s="291"/>
    </row>
    <row r="5214" spans="2:6" s="6" customFormat="1">
      <c r="B5214" s="289"/>
      <c r="C5214" s="289"/>
      <c r="D5214" s="289"/>
      <c r="E5214" s="290"/>
      <c r="F5214" s="291"/>
    </row>
    <row r="5215" spans="2:6" s="6" customFormat="1">
      <c r="B5215" s="289"/>
      <c r="C5215" s="289"/>
      <c r="D5215" s="289"/>
      <c r="E5215" s="290"/>
      <c r="F5215" s="291"/>
    </row>
    <row r="5216" spans="2:6" s="6" customFormat="1">
      <c r="B5216" s="289"/>
      <c r="C5216" s="289"/>
      <c r="D5216" s="289"/>
      <c r="E5216" s="290"/>
      <c r="F5216" s="291"/>
    </row>
    <row r="5217" spans="2:6" s="6" customFormat="1">
      <c r="B5217" s="289"/>
      <c r="C5217" s="289"/>
      <c r="D5217" s="289"/>
      <c r="E5217" s="290"/>
      <c r="F5217" s="291"/>
    </row>
    <row r="5218" spans="2:6" s="6" customFormat="1">
      <c r="B5218" s="289"/>
      <c r="C5218" s="289"/>
      <c r="D5218" s="289"/>
      <c r="E5218" s="290"/>
      <c r="F5218" s="291"/>
    </row>
    <row r="5219" spans="2:6" s="6" customFormat="1">
      <c r="B5219" s="289"/>
      <c r="C5219" s="289"/>
      <c r="D5219" s="289"/>
      <c r="E5219" s="290"/>
      <c r="F5219" s="291"/>
    </row>
    <row r="5220" spans="2:6" s="6" customFormat="1">
      <c r="B5220" s="289"/>
      <c r="C5220" s="289"/>
      <c r="D5220" s="289"/>
      <c r="E5220" s="290"/>
      <c r="F5220" s="291"/>
    </row>
    <row r="5221" spans="2:6" s="6" customFormat="1">
      <c r="B5221" s="289"/>
      <c r="C5221" s="289"/>
      <c r="D5221" s="289"/>
      <c r="E5221" s="290"/>
      <c r="F5221" s="291"/>
    </row>
    <row r="5222" spans="2:6" s="6" customFormat="1">
      <c r="B5222" s="289"/>
      <c r="C5222" s="289"/>
      <c r="D5222" s="289"/>
      <c r="E5222" s="290"/>
      <c r="F5222" s="291"/>
    </row>
    <row r="5223" spans="2:6" s="6" customFormat="1">
      <c r="B5223" s="289"/>
      <c r="C5223" s="289"/>
      <c r="D5223" s="289"/>
      <c r="E5223" s="290"/>
      <c r="F5223" s="291"/>
    </row>
    <row r="5224" spans="2:6" s="6" customFormat="1">
      <c r="B5224" s="289"/>
      <c r="C5224" s="289"/>
      <c r="D5224" s="289"/>
      <c r="E5224" s="290"/>
      <c r="F5224" s="291"/>
    </row>
    <row r="5225" spans="2:6" s="6" customFormat="1">
      <c r="B5225" s="289"/>
      <c r="C5225" s="289"/>
      <c r="D5225" s="289"/>
      <c r="E5225" s="290"/>
      <c r="F5225" s="291"/>
    </row>
    <row r="5226" spans="2:6" s="6" customFormat="1">
      <c r="B5226" s="289"/>
      <c r="C5226" s="289"/>
      <c r="D5226" s="289"/>
      <c r="E5226" s="290"/>
      <c r="F5226" s="291"/>
    </row>
    <row r="5227" spans="2:6" s="6" customFormat="1">
      <c r="B5227" s="289"/>
      <c r="C5227" s="289"/>
      <c r="D5227" s="289"/>
      <c r="E5227" s="290"/>
      <c r="F5227" s="291"/>
    </row>
    <row r="5228" spans="2:6" s="6" customFormat="1">
      <c r="B5228" s="289"/>
      <c r="C5228" s="289"/>
      <c r="D5228" s="289"/>
      <c r="E5228" s="290"/>
      <c r="F5228" s="291"/>
    </row>
    <row r="5229" spans="2:6" s="6" customFormat="1">
      <c r="B5229" s="289"/>
      <c r="C5229" s="289"/>
      <c r="D5229" s="289"/>
      <c r="E5229" s="290"/>
      <c r="F5229" s="291"/>
    </row>
    <row r="5230" spans="2:6" s="6" customFormat="1">
      <c r="B5230" s="289"/>
      <c r="C5230" s="289"/>
      <c r="D5230" s="289"/>
      <c r="E5230" s="290"/>
      <c r="F5230" s="291"/>
    </row>
    <row r="5231" spans="2:6" s="6" customFormat="1">
      <c r="B5231" s="289"/>
      <c r="C5231" s="289"/>
      <c r="D5231" s="289"/>
      <c r="E5231" s="290"/>
      <c r="F5231" s="291"/>
    </row>
    <row r="5232" spans="2:6" s="6" customFormat="1">
      <c r="B5232" s="289"/>
      <c r="C5232" s="289"/>
      <c r="D5232" s="289"/>
      <c r="E5232" s="290"/>
      <c r="F5232" s="291"/>
    </row>
    <row r="5233" spans="2:6" s="6" customFormat="1">
      <c r="B5233" s="289"/>
      <c r="C5233" s="289"/>
      <c r="D5233" s="289"/>
      <c r="E5233" s="290"/>
      <c r="F5233" s="291"/>
    </row>
    <row r="5234" spans="2:6" s="6" customFormat="1">
      <c r="B5234" s="289"/>
      <c r="C5234" s="289"/>
      <c r="D5234" s="289"/>
      <c r="E5234" s="290"/>
      <c r="F5234" s="291"/>
    </row>
    <row r="5235" spans="2:6" s="6" customFormat="1">
      <c r="B5235" s="289"/>
      <c r="C5235" s="289"/>
      <c r="D5235" s="289"/>
      <c r="E5235" s="290"/>
      <c r="F5235" s="291"/>
    </row>
    <row r="5236" spans="2:6" s="6" customFormat="1">
      <c r="B5236" s="289"/>
      <c r="C5236" s="289"/>
      <c r="D5236" s="289"/>
      <c r="E5236" s="290"/>
      <c r="F5236" s="291"/>
    </row>
    <row r="5237" spans="2:6" s="6" customFormat="1">
      <c r="B5237" s="289"/>
      <c r="C5237" s="289"/>
      <c r="D5237" s="289"/>
      <c r="E5237" s="290"/>
      <c r="F5237" s="291"/>
    </row>
    <row r="5238" spans="2:6" s="6" customFormat="1">
      <c r="B5238" s="289"/>
      <c r="C5238" s="289"/>
      <c r="D5238" s="289"/>
      <c r="E5238" s="290"/>
      <c r="F5238" s="291"/>
    </row>
    <row r="5239" spans="2:6" s="6" customFormat="1">
      <c r="B5239" s="289"/>
      <c r="C5239" s="289"/>
      <c r="D5239" s="289"/>
      <c r="E5239" s="290"/>
      <c r="F5239" s="291"/>
    </row>
    <row r="5240" spans="2:6" s="6" customFormat="1">
      <c r="B5240" s="289"/>
      <c r="C5240" s="289"/>
      <c r="D5240" s="289"/>
      <c r="E5240" s="290"/>
      <c r="F5240" s="291"/>
    </row>
    <row r="5241" spans="2:6" s="6" customFormat="1">
      <c r="B5241" s="289"/>
      <c r="C5241" s="289"/>
      <c r="D5241" s="289"/>
      <c r="E5241" s="290"/>
      <c r="F5241" s="291"/>
    </row>
    <row r="5242" spans="2:6" s="6" customFormat="1">
      <c r="B5242" s="289"/>
      <c r="C5242" s="289"/>
      <c r="D5242" s="289"/>
      <c r="E5242" s="290"/>
      <c r="F5242" s="291"/>
    </row>
    <row r="5243" spans="2:6" s="6" customFormat="1">
      <c r="B5243" s="289"/>
      <c r="C5243" s="289"/>
      <c r="D5243" s="289"/>
      <c r="E5243" s="290"/>
      <c r="F5243" s="291"/>
    </row>
    <row r="5244" spans="2:6" s="6" customFormat="1">
      <c r="B5244" s="289"/>
      <c r="C5244" s="289"/>
      <c r="D5244" s="289"/>
      <c r="E5244" s="290"/>
      <c r="F5244" s="291"/>
    </row>
    <row r="5245" spans="2:6" s="6" customFormat="1">
      <c r="B5245" s="289"/>
      <c r="C5245" s="289"/>
      <c r="D5245" s="289"/>
      <c r="E5245" s="290"/>
      <c r="F5245" s="291"/>
    </row>
    <row r="5246" spans="2:6" s="6" customFormat="1">
      <c r="B5246" s="289"/>
      <c r="C5246" s="289"/>
      <c r="D5246" s="289"/>
      <c r="E5246" s="290"/>
      <c r="F5246" s="291"/>
    </row>
    <row r="5247" spans="2:6" s="6" customFormat="1">
      <c r="B5247" s="289"/>
      <c r="C5247" s="289"/>
      <c r="D5247" s="289"/>
      <c r="E5247" s="290"/>
      <c r="F5247" s="291"/>
    </row>
    <row r="5248" spans="2:6" s="6" customFormat="1">
      <c r="B5248" s="289"/>
      <c r="C5248" s="289"/>
      <c r="D5248" s="289"/>
      <c r="E5248" s="290"/>
      <c r="F5248" s="291"/>
    </row>
    <row r="5249" spans="2:6" s="6" customFormat="1">
      <c r="B5249" s="289"/>
      <c r="C5249" s="289"/>
      <c r="D5249" s="289"/>
      <c r="E5249" s="290"/>
      <c r="F5249" s="291"/>
    </row>
    <row r="5250" spans="2:6" s="6" customFormat="1">
      <c r="B5250" s="289"/>
      <c r="C5250" s="289"/>
      <c r="D5250" s="289"/>
      <c r="E5250" s="290"/>
      <c r="F5250" s="291"/>
    </row>
    <row r="5251" spans="2:6" s="6" customFormat="1">
      <c r="B5251" s="289"/>
      <c r="C5251" s="289"/>
      <c r="D5251" s="289"/>
      <c r="E5251" s="290"/>
      <c r="F5251" s="291"/>
    </row>
    <row r="5252" spans="2:6" s="6" customFormat="1">
      <c r="B5252" s="289"/>
      <c r="C5252" s="289"/>
      <c r="D5252" s="289"/>
      <c r="E5252" s="290"/>
      <c r="F5252" s="291"/>
    </row>
    <row r="5253" spans="2:6" s="6" customFormat="1">
      <c r="B5253" s="289"/>
      <c r="C5253" s="289"/>
      <c r="D5253" s="289"/>
      <c r="E5253" s="290"/>
      <c r="F5253" s="291"/>
    </row>
    <row r="5254" spans="2:6" s="6" customFormat="1">
      <c r="B5254" s="289"/>
      <c r="C5254" s="289"/>
      <c r="D5254" s="289"/>
      <c r="E5254" s="290"/>
      <c r="F5254" s="291"/>
    </row>
    <row r="5255" spans="2:6" s="6" customFormat="1">
      <c r="B5255" s="289"/>
      <c r="C5255" s="289"/>
      <c r="D5255" s="289"/>
      <c r="E5255" s="290"/>
      <c r="F5255" s="291"/>
    </row>
    <row r="5256" spans="2:6" s="6" customFormat="1">
      <c r="B5256" s="289"/>
      <c r="C5256" s="289"/>
      <c r="D5256" s="289"/>
      <c r="E5256" s="290"/>
      <c r="F5256" s="291"/>
    </row>
    <row r="5257" spans="2:6" s="6" customFormat="1">
      <c r="B5257" s="289"/>
      <c r="C5257" s="289"/>
      <c r="D5257" s="289"/>
      <c r="E5257" s="290"/>
      <c r="F5257" s="291"/>
    </row>
    <row r="5258" spans="2:6" s="6" customFormat="1">
      <c r="B5258" s="289"/>
      <c r="C5258" s="289"/>
      <c r="D5258" s="289"/>
      <c r="E5258" s="290"/>
      <c r="F5258" s="291"/>
    </row>
    <row r="5259" spans="2:6" s="6" customFormat="1">
      <c r="B5259" s="289"/>
      <c r="C5259" s="289"/>
      <c r="D5259" s="289"/>
      <c r="E5259" s="290"/>
      <c r="F5259" s="291"/>
    </row>
    <row r="5260" spans="2:6" s="6" customFormat="1">
      <c r="B5260" s="289"/>
      <c r="C5260" s="289"/>
      <c r="D5260" s="289"/>
      <c r="E5260" s="290"/>
      <c r="F5260" s="291"/>
    </row>
    <row r="5261" spans="2:6" s="6" customFormat="1">
      <c r="B5261" s="289"/>
      <c r="C5261" s="289"/>
      <c r="D5261" s="289"/>
      <c r="E5261" s="290"/>
      <c r="F5261" s="291"/>
    </row>
    <row r="5262" spans="2:6" s="6" customFormat="1">
      <c r="B5262" s="289"/>
      <c r="C5262" s="289"/>
      <c r="D5262" s="289"/>
      <c r="E5262" s="290"/>
      <c r="F5262" s="291"/>
    </row>
    <row r="5263" spans="2:6" s="6" customFormat="1">
      <c r="B5263" s="289"/>
      <c r="C5263" s="289"/>
      <c r="D5263" s="289"/>
      <c r="E5263" s="290"/>
      <c r="F5263" s="291"/>
    </row>
    <row r="5264" spans="2:6" s="6" customFormat="1">
      <c r="B5264" s="289"/>
      <c r="C5264" s="289"/>
      <c r="D5264" s="289"/>
      <c r="E5264" s="290"/>
      <c r="F5264" s="291"/>
    </row>
    <row r="5265" spans="2:6" s="6" customFormat="1">
      <c r="B5265" s="289"/>
      <c r="C5265" s="289"/>
      <c r="D5265" s="289"/>
      <c r="E5265" s="290"/>
      <c r="F5265" s="291"/>
    </row>
    <row r="5266" spans="2:6" s="6" customFormat="1">
      <c r="B5266" s="289"/>
      <c r="C5266" s="289"/>
      <c r="D5266" s="289"/>
      <c r="E5266" s="290"/>
      <c r="F5266" s="291"/>
    </row>
    <row r="5267" spans="2:6" s="6" customFormat="1">
      <c r="B5267" s="289"/>
      <c r="C5267" s="289"/>
      <c r="D5267" s="289"/>
      <c r="E5267" s="290"/>
      <c r="F5267" s="291"/>
    </row>
    <row r="5268" spans="2:6" s="6" customFormat="1">
      <c r="B5268" s="289"/>
      <c r="C5268" s="289"/>
      <c r="D5268" s="289"/>
      <c r="E5268" s="290"/>
      <c r="F5268" s="291"/>
    </row>
    <row r="5269" spans="2:6" s="6" customFormat="1">
      <c r="B5269" s="289"/>
      <c r="C5269" s="289"/>
      <c r="D5269" s="289"/>
      <c r="E5269" s="290"/>
      <c r="F5269" s="291"/>
    </row>
    <row r="5270" spans="2:6" s="6" customFormat="1">
      <c r="B5270" s="289"/>
      <c r="C5270" s="289"/>
      <c r="D5270" s="289"/>
      <c r="E5270" s="290"/>
      <c r="F5270" s="291"/>
    </row>
    <row r="5271" spans="2:6" s="6" customFormat="1">
      <c r="B5271" s="289"/>
      <c r="C5271" s="289"/>
      <c r="D5271" s="289"/>
      <c r="E5271" s="290"/>
      <c r="F5271" s="291"/>
    </row>
    <row r="5272" spans="2:6" s="6" customFormat="1">
      <c r="B5272" s="289"/>
      <c r="C5272" s="289"/>
      <c r="D5272" s="289"/>
      <c r="E5272" s="290"/>
      <c r="F5272" s="291"/>
    </row>
    <row r="5273" spans="2:6" s="6" customFormat="1">
      <c r="B5273" s="289"/>
      <c r="C5273" s="289"/>
      <c r="D5273" s="289"/>
      <c r="E5273" s="290"/>
      <c r="F5273" s="291"/>
    </row>
    <row r="5274" spans="2:6" s="6" customFormat="1">
      <c r="B5274" s="289"/>
      <c r="C5274" s="289"/>
      <c r="D5274" s="289"/>
      <c r="E5274" s="290"/>
      <c r="F5274" s="291"/>
    </row>
    <row r="5275" spans="2:6" s="6" customFormat="1">
      <c r="B5275" s="289"/>
      <c r="C5275" s="289"/>
      <c r="D5275" s="289"/>
      <c r="E5275" s="290"/>
      <c r="F5275" s="291"/>
    </row>
    <row r="5276" spans="2:6" s="6" customFormat="1">
      <c r="B5276" s="289"/>
      <c r="C5276" s="289"/>
      <c r="D5276" s="289"/>
      <c r="E5276" s="290"/>
      <c r="F5276" s="291"/>
    </row>
    <row r="5277" spans="2:6" s="6" customFormat="1">
      <c r="B5277" s="289"/>
      <c r="C5277" s="289"/>
      <c r="D5277" s="289"/>
      <c r="E5277" s="290"/>
      <c r="F5277" s="291"/>
    </row>
    <row r="5278" spans="2:6" s="6" customFormat="1">
      <c r="B5278" s="289"/>
      <c r="C5278" s="289"/>
      <c r="D5278" s="289"/>
      <c r="E5278" s="290"/>
      <c r="F5278" s="291"/>
    </row>
    <row r="5279" spans="2:6" s="6" customFormat="1">
      <c r="B5279" s="289"/>
      <c r="C5279" s="289"/>
      <c r="D5279" s="289"/>
      <c r="E5279" s="290"/>
      <c r="F5279" s="291"/>
    </row>
    <row r="5280" spans="2:6" s="6" customFormat="1">
      <c r="B5280" s="289"/>
      <c r="C5280" s="289"/>
      <c r="D5280" s="289"/>
      <c r="E5280" s="290"/>
      <c r="F5280" s="291"/>
    </row>
    <row r="5281" spans="2:6" s="6" customFormat="1">
      <c r="B5281" s="289"/>
      <c r="C5281" s="289"/>
      <c r="D5281" s="289"/>
      <c r="E5281" s="290"/>
      <c r="F5281" s="291"/>
    </row>
    <row r="5282" spans="2:6" s="6" customFormat="1">
      <c r="B5282" s="289"/>
      <c r="C5282" s="289"/>
      <c r="D5282" s="289"/>
      <c r="E5282" s="290"/>
      <c r="F5282" s="291"/>
    </row>
    <row r="5283" spans="2:6" s="6" customFormat="1">
      <c r="B5283" s="289"/>
      <c r="C5283" s="289"/>
      <c r="D5283" s="289"/>
      <c r="E5283" s="290"/>
      <c r="F5283" s="291"/>
    </row>
    <row r="5284" spans="2:6" s="6" customFormat="1">
      <c r="B5284" s="289"/>
      <c r="C5284" s="289"/>
      <c r="D5284" s="289"/>
      <c r="E5284" s="290"/>
      <c r="F5284" s="291"/>
    </row>
    <row r="5285" spans="2:6" s="6" customFormat="1">
      <c r="B5285" s="289"/>
      <c r="C5285" s="289"/>
      <c r="D5285" s="289"/>
      <c r="E5285" s="290"/>
      <c r="F5285" s="291"/>
    </row>
    <row r="5286" spans="2:6" s="6" customFormat="1">
      <c r="B5286" s="289"/>
      <c r="C5286" s="289"/>
      <c r="D5286" s="289"/>
      <c r="E5286" s="290"/>
      <c r="F5286" s="291"/>
    </row>
    <row r="5287" spans="2:6" s="6" customFormat="1">
      <c r="B5287" s="289"/>
      <c r="C5287" s="289"/>
      <c r="D5287" s="289"/>
      <c r="E5287" s="290"/>
      <c r="F5287" s="291"/>
    </row>
    <row r="5288" spans="2:6" s="6" customFormat="1">
      <c r="B5288" s="289"/>
      <c r="C5288" s="289"/>
      <c r="D5288" s="289"/>
      <c r="E5288" s="290"/>
      <c r="F5288" s="291"/>
    </row>
    <row r="5289" spans="2:6" s="6" customFormat="1">
      <c r="B5289" s="289"/>
      <c r="C5289" s="289"/>
      <c r="D5289" s="289"/>
      <c r="E5289" s="290"/>
      <c r="F5289" s="291"/>
    </row>
    <row r="5290" spans="2:6" s="6" customFormat="1">
      <c r="B5290" s="289"/>
      <c r="C5290" s="289"/>
      <c r="D5290" s="289"/>
      <c r="E5290" s="290"/>
      <c r="F5290" s="291"/>
    </row>
    <row r="5291" spans="2:6" s="6" customFormat="1">
      <c r="B5291" s="289"/>
      <c r="C5291" s="289"/>
      <c r="D5291" s="289"/>
      <c r="E5291" s="290"/>
      <c r="F5291" s="291"/>
    </row>
    <row r="5292" spans="2:6" s="6" customFormat="1">
      <c r="B5292" s="289"/>
      <c r="C5292" s="289"/>
      <c r="D5292" s="289"/>
      <c r="E5292" s="290"/>
      <c r="F5292" s="291"/>
    </row>
    <row r="5293" spans="2:6" s="6" customFormat="1">
      <c r="B5293" s="289"/>
      <c r="C5293" s="289"/>
      <c r="D5293" s="289"/>
      <c r="E5293" s="290"/>
      <c r="F5293" s="291"/>
    </row>
    <row r="5294" spans="2:6" s="6" customFormat="1">
      <c r="B5294" s="289"/>
      <c r="C5294" s="289"/>
      <c r="D5294" s="289"/>
      <c r="E5294" s="290"/>
      <c r="F5294" s="291"/>
    </row>
    <row r="5295" spans="2:6" s="6" customFormat="1">
      <c r="B5295" s="289"/>
      <c r="C5295" s="289"/>
      <c r="D5295" s="289"/>
      <c r="E5295" s="290"/>
      <c r="F5295" s="291"/>
    </row>
    <row r="5296" spans="2:6" s="6" customFormat="1">
      <c r="B5296" s="289"/>
      <c r="C5296" s="289"/>
      <c r="D5296" s="289"/>
      <c r="E5296" s="290"/>
      <c r="F5296" s="291"/>
    </row>
    <row r="5297" spans="2:6" s="6" customFormat="1">
      <c r="B5297" s="289"/>
      <c r="C5297" s="289"/>
      <c r="D5297" s="289"/>
      <c r="E5297" s="290"/>
      <c r="F5297" s="291"/>
    </row>
    <row r="5298" spans="2:6" s="6" customFormat="1">
      <c r="B5298" s="289"/>
      <c r="C5298" s="289"/>
      <c r="D5298" s="289"/>
      <c r="E5298" s="290"/>
      <c r="F5298" s="291"/>
    </row>
    <row r="5299" spans="2:6" s="6" customFormat="1">
      <c r="B5299" s="289"/>
      <c r="C5299" s="289"/>
      <c r="D5299" s="289"/>
      <c r="E5299" s="290"/>
      <c r="F5299" s="291"/>
    </row>
    <row r="5300" spans="2:6" s="6" customFormat="1">
      <c r="B5300" s="289"/>
      <c r="C5300" s="289"/>
      <c r="D5300" s="289"/>
      <c r="E5300" s="290"/>
      <c r="F5300" s="291"/>
    </row>
    <row r="5301" spans="2:6" s="6" customFormat="1">
      <c r="B5301" s="289"/>
      <c r="C5301" s="289"/>
      <c r="D5301" s="289"/>
      <c r="E5301" s="290"/>
      <c r="F5301" s="291"/>
    </row>
    <row r="5302" spans="2:6" s="6" customFormat="1">
      <c r="B5302" s="289"/>
      <c r="C5302" s="289"/>
      <c r="D5302" s="289"/>
      <c r="E5302" s="290"/>
      <c r="F5302" s="291"/>
    </row>
    <row r="5303" spans="2:6" s="6" customFormat="1">
      <c r="B5303" s="289"/>
      <c r="C5303" s="289"/>
      <c r="D5303" s="289"/>
      <c r="E5303" s="290"/>
      <c r="F5303" s="291"/>
    </row>
    <row r="5304" spans="2:6" s="6" customFormat="1">
      <c r="B5304" s="289"/>
      <c r="C5304" s="289"/>
      <c r="D5304" s="289"/>
      <c r="E5304" s="290"/>
      <c r="F5304" s="291"/>
    </row>
    <row r="5305" spans="2:6" s="6" customFormat="1">
      <c r="B5305" s="289"/>
      <c r="C5305" s="289"/>
      <c r="D5305" s="289"/>
      <c r="E5305" s="290"/>
      <c r="F5305" s="291"/>
    </row>
    <row r="5306" spans="2:6" s="6" customFormat="1">
      <c r="B5306" s="289"/>
      <c r="C5306" s="289"/>
      <c r="D5306" s="289"/>
      <c r="E5306" s="290"/>
      <c r="F5306" s="291"/>
    </row>
    <row r="5307" spans="2:6" s="6" customFormat="1">
      <c r="B5307" s="289"/>
      <c r="C5307" s="289"/>
      <c r="D5307" s="289"/>
      <c r="E5307" s="290"/>
      <c r="F5307" s="291"/>
    </row>
    <row r="5308" spans="2:6" s="6" customFormat="1">
      <c r="B5308" s="289"/>
      <c r="C5308" s="289"/>
      <c r="D5308" s="289"/>
      <c r="E5308" s="290"/>
      <c r="F5308" s="291"/>
    </row>
    <row r="5309" spans="2:6" s="6" customFormat="1">
      <c r="B5309" s="289"/>
      <c r="C5309" s="289"/>
      <c r="D5309" s="289"/>
      <c r="E5309" s="290"/>
      <c r="F5309" s="291"/>
    </row>
    <row r="5310" spans="2:6" s="6" customFormat="1">
      <c r="B5310" s="289"/>
      <c r="C5310" s="289"/>
      <c r="D5310" s="289"/>
      <c r="E5310" s="290"/>
      <c r="F5310" s="291"/>
    </row>
    <row r="5311" spans="2:6" s="6" customFormat="1">
      <c r="B5311" s="289"/>
      <c r="C5311" s="289"/>
      <c r="D5311" s="289"/>
      <c r="E5311" s="290"/>
      <c r="F5311" s="291"/>
    </row>
    <row r="5312" spans="2:6" s="6" customFormat="1">
      <c r="B5312" s="289"/>
      <c r="C5312" s="289"/>
      <c r="D5312" s="289"/>
      <c r="E5312" s="290"/>
      <c r="F5312" s="291"/>
    </row>
    <row r="5313" spans="2:6" s="6" customFormat="1">
      <c r="B5313" s="289"/>
      <c r="C5313" s="289"/>
      <c r="D5313" s="289"/>
      <c r="E5313" s="290"/>
      <c r="F5313" s="291"/>
    </row>
    <row r="5314" spans="2:6" s="6" customFormat="1">
      <c r="B5314" s="289"/>
      <c r="C5314" s="289"/>
      <c r="D5314" s="289"/>
      <c r="E5314" s="290"/>
      <c r="F5314" s="291"/>
    </row>
    <row r="5315" spans="2:6" s="6" customFormat="1">
      <c r="B5315" s="289"/>
      <c r="C5315" s="289"/>
      <c r="D5315" s="289"/>
      <c r="E5315" s="290"/>
      <c r="F5315" s="291"/>
    </row>
    <row r="5316" spans="2:6" s="6" customFormat="1">
      <c r="B5316" s="289"/>
      <c r="C5316" s="289"/>
      <c r="D5316" s="289"/>
      <c r="E5316" s="290"/>
      <c r="F5316" s="291"/>
    </row>
    <row r="5317" spans="2:6" s="6" customFormat="1">
      <c r="B5317" s="289"/>
      <c r="C5317" s="289"/>
      <c r="D5317" s="289"/>
      <c r="E5317" s="290"/>
      <c r="F5317" s="291"/>
    </row>
    <row r="5318" spans="2:6" s="6" customFormat="1">
      <c r="B5318" s="289"/>
      <c r="C5318" s="289"/>
      <c r="D5318" s="289"/>
      <c r="E5318" s="290"/>
      <c r="F5318" s="291"/>
    </row>
    <row r="5319" spans="2:6" s="6" customFormat="1">
      <c r="B5319" s="289"/>
      <c r="C5319" s="289"/>
      <c r="D5319" s="289"/>
      <c r="E5319" s="290"/>
      <c r="F5319" s="291"/>
    </row>
    <row r="5320" spans="2:6" s="6" customFormat="1">
      <c r="B5320" s="289"/>
      <c r="C5320" s="289"/>
      <c r="D5320" s="289"/>
      <c r="E5320" s="290"/>
      <c r="F5320" s="291"/>
    </row>
    <row r="5321" spans="2:6" s="6" customFormat="1">
      <c r="B5321" s="289"/>
      <c r="C5321" s="289"/>
      <c r="D5321" s="289"/>
      <c r="E5321" s="290"/>
      <c r="F5321" s="291"/>
    </row>
    <row r="5322" spans="2:6" s="6" customFormat="1">
      <c r="B5322" s="289"/>
      <c r="C5322" s="289"/>
      <c r="D5322" s="289"/>
      <c r="E5322" s="290"/>
      <c r="F5322" s="291"/>
    </row>
    <row r="5323" spans="2:6" s="6" customFormat="1">
      <c r="B5323" s="289"/>
      <c r="C5323" s="289"/>
      <c r="D5323" s="289"/>
      <c r="E5323" s="290"/>
      <c r="F5323" s="291"/>
    </row>
    <row r="5324" spans="2:6" s="6" customFormat="1">
      <c r="B5324" s="289"/>
      <c r="C5324" s="289"/>
      <c r="D5324" s="289"/>
      <c r="E5324" s="290"/>
      <c r="F5324" s="291"/>
    </row>
    <row r="5325" spans="2:6" s="6" customFormat="1">
      <c r="B5325" s="289"/>
      <c r="C5325" s="289"/>
      <c r="D5325" s="289"/>
      <c r="E5325" s="290"/>
      <c r="F5325" s="291"/>
    </row>
    <row r="5326" spans="2:6" s="6" customFormat="1">
      <c r="B5326" s="289"/>
      <c r="C5326" s="289"/>
      <c r="D5326" s="289"/>
      <c r="E5326" s="290"/>
      <c r="F5326" s="291"/>
    </row>
    <row r="5327" spans="2:6" s="6" customFormat="1">
      <c r="B5327" s="289"/>
      <c r="C5327" s="289"/>
      <c r="D5327" s="289"/>
      <c r="E5327" s="290"/>
      <c r="F5327" s="291"/>
    </row>
    <row r="5328" spans="2:6" s="6" customFormat="1">
      <c r="B5328" s="289"/>
      <c r="C5328" s="289"/>
      <c r="D5328" s="289"/>
      <c r="E5328" s="290"/>
      <c r="F5328" s="291"/>
    </row>
    <row r="5329" spans="2:6" s="6" customFormat="1">
      <c r="B5329" s="289"/>
      <c r="C5329" s="289"/>
      <c r="D5329" s="289"/>
      <c r="E5329" s="290"/>
      <c r="F5329" s="291"/>
    </row>
    <row r="5330" spans="2:6" s="6" customFormat="1">
      <c r="B5330" s="289"/>
      <c r="C5330" s="289"/>
      <c r="D5330" s="289"/>
      <c r="E5330" s="290"/>
      <c r="F5330" s="291"/>
    </row>
    <row r="5331" spans="2:6" s="6" customFormat="1">
      <c r="B5331" s="289"/>
      <c r="C5331" s="289"/>
      <c r="D5331" s="289"/>
      <c r="E5331" s="290"/>
      <c r="F5331" s="291"/>
    </row>
    <row r="5332" spans="2:6" s="6" customFormat="1">
      <c r="B5332" s="289"/>
      <c r="C5332" s="289"/>
      <c r="D5332" s="289"/>
      <c r="E5332" s="290"/>
      <c r="F5332" s="291"/>
    </row>
    <row r="5333" spans="2:6" s="6" customFormat="1">
      <c r="B5333" s="289"/>
      <c r="C5333" s="289"/>
      <c r="D5333" s="289"/>
      <c r="E5333" s="290"/>
      <c r="F5333" s="291"/>
    </row>
    <row r="5334" spans="2:6" s="6" customFormat="1">
      <c r="B5334" s="289"/>
      <c r="C5334" s="289"/>
      <c r="D5334" s="289"/>
      <c r="E5334" s="290"/>
      <c r="F5334" s="291"/>
    </row>
    <row r="5335" spans="2:6" s="6" customFormat="1">
      <c r="B5335" s="289"/>
      <c r="C5335" s="289"/>
      <c r="D5335" s="289"/>
      <c r="E5335" s="290"/>
      <c r="F5335" s="291"/>
    </row>
    <row r="5336" spans="2:6" s="6" customFormat="1">
      <c r="B5336" s="289"/>
      <c r="C5336" s="289"/>
      <c r="D5336" s="289"/>
      <c r="E5336" s="290"/>
      <c r="F5336" s="291"/>
    </row>
    <row r="5337" spans="2:6" s="6" customFormat="1">
      <c r="B5337" s="289"/>
      <c r="C5337" s="289"/>
      <c r="D5337" s="289"/>
      <c r="E5337" s="290"/>
      <c r="F5337" s="291"/>
    </row>
    <row r="5338" spans="2:6" s="6" customFormat="1">
      <c r="B5338" s="289"/>
      <c r="C5338" s="289"/>
      <c r="D5338" s="289"/>
      <c r="E5338" s="290"/>
      <c r="F5338" s="291"/>
    </row>
    <row r="5339" spans="2:6" s="6" customFormat="1">
      <c r="B5339" s="289"/>
      <c r="C5339" s="289"/>
      <c r="D5339" s="289"/>
      <c r="E5339" s="290"/>
      <c r="F5339" s="291"/>
    </row>
    <row r="5340" spans="2:6" s="6" customFormat="1">
      <c r="B5340" s="289"/>
      <c r="C5340" s="289"/>
      <c r="D5340" s="289"/>
      <c r="E5340" s="290"/>
      <c r="F5340" s="291"/>
    </row>
    <row r="5341" spans="2:6" s="6" customFormat="1">
      <c r="B5341" s="289"/>
      <c r="C5341" s="289"/>
      <c r="D5341" s="289"/>
      <c r="E5341" s="290"/>
      <c r="F5341" s="291"/>
    </row>
    <row r="5342" spans="2:6" s="6" customFormat="1">
      <c r="B5342" s="289"/>
      <c r="C5342" s="289"/>
      <c r="D5342" s="289"/>
      <c r="E5342" s="290"/>
      <c r="F5342" s="291"/>
    </row>
    <row r="5343" spans="2:6" s="6" customFormat="1">
      <c r="B5343" s="289"/>
      <c r="C5343" s="289"/>
      <c r="D5343" s="289"/>
      <c r="E5343" s="290"/>
      <c r="F5343" s="291"/>
    </row>
    <row r="5344" spans="2:6" s="6" customFormat="1">
      <c r="B5344" s="289"/>
      <c r="C5344" s="289"/>
      <c r="D5344" s="289"/>
      <c r="E5344" s="290"/>
      <c r="F5344" s="291"/>
    </row>
    <row r="5345" spans="2:6" s="6" customFormat="1">
      <c r="B5345" s="289"/>
      <c r="C5345" s="289"/>
      <c r="D5345" s="289"/>
      <c r="E5345" s="290"/>
      <c r="F5345" s="291"/>
    </row>
    <row r="5346" spans="2:6" s="6" customFormat="1">
      <c r="B5346" s="289"/>
      <c r="C5346" s="289"/>
      <c r="D5346" s="289"/>
      <c r="E5346" s="290"/>
      <c r="F5346" s="291"/>
    </row>
    <row r="5347" spans="2:6" s="6" customFormat="1">
      <c r="B5347" s="289"/>
      <c r="C5347" s="289"/>
      <c r="D5347" s="289"/>
      <c r="E5347" s="290"/>
      <c r="F5347" s="291"/>
    </row>
    <row r="5348" spans="2:6" s="6" customFormat="1">
      <c r="B5348" s="289"/>
      <c r="C5348" s="289"/>
      <c r="D5348" s="289"/>
      <c r="E5348" s="290"/>
      <c r="F5348" s="291"/>
    </row>
    <row r="5349" spans="2:6" s="6" customFormat="1">
      <c r="B5349" s="289"/>
      <c r="C5349" s="289"/>
      <c r="D5349" s="289"/>
      <c r="E5349" s="290"/>
      <c r="F5349" s="291"/>
    </row>
    <row r="5350" spans="2:6" s="6" customFormat="1">
      <c r="B5350" s="289"/>
      <c r="C5350" s="289"/>
      <c r="D5350" s="289"/>
      <c r="E5350" s="290"/>
      <c r="F5350" s="291"/>
    </row>
    <row r="5351" spans="2:6" s="6" customFormat="1">
      <c r="B5351" s="289"/>
      <c r="C5351" s="289"/>
      <c r="D5351" s="289"/>
      <c r="E5351" s="290"/>
      <c r="F5351" s="291"/>
    </row>
    <row r="5352" spans="2:6" s="6" customFormat="1">
      <c r="B5352" s="289"/>
      <c r="C5352" s="289"/>
      <c r="D5352" s="289"/>
      <c r="E5352" s="290"/>
      <c r="F5352" s="291"/>
    </row>
    <row r="5353" spans="2:6" s="6" customFormat="1">
      <c r="B5353" s="289"/>
      <c r="C5353" s="289"/>
      <c r="D5353" s="289"/>
      <c r="E5353" s="290"/>
      <c r="F5353" s="291"/>
    </row>
    <row r="5354" spans="2:6" s="6" customFormat="1">
      <c r="B5354" s="289"/>
      <c r="C5354" s="289"/>
      <c r="D5354" s="289"/>
      <c r="E5354" s="290"/>
      <c r="F5354" s="291"/>
    </row>
    <row r="5355" spans="2:6" s="6" customFormat="1">
      <c r="B5355" s="289"/>
      <c r="C5355" s="289"/>
      <c r="D5355" s="289"/>
      <c r="E5355" s="290"/>
      <c r="F5355" s="291"/>
    </row>
    <row r="5356" spans="2:6" s="6" customFormat="1">
      <c r="B5356" s="289"/>
      <c r="C5356" s="289"/>
      <c r="D5356" s="289"/>
      <c r="E5356" s="290"/>
      <c r="F5356" s="291"/>
    </row>
    <row r="5357" spans="2:6" s="6" customFormat="1">
      <c r="B5357" s="289"/>
      <c r="C5357" s="289"/>
      <c r="D5357" s="289"/>
      <c r="E5357" s="290"/>
      <c r="F5357" s="291"/>
    </row>
    <row r="5358" spans="2:6" s="6" customFormat="1">
      <c r="B5358" s="289"/>
      <c r="C5358" s="289"/>
      <c r="D5358" s="289"/>
      <c r="E5358" s="290"/>
      <c r="F5358" s="291"/>
    </row>
    <row r="5359" spans="2:6" s="6" customFormat="1">
      <c r="B5359" s="289"/>
      <c r="C5359" s="289"/>
      <c r="D5359" s="289"/>
      <c r="E5359" s="290"/>
      <c r="F5359" s="291"/>
    </row>
    <row r="5360" spans="2:6" s="6" customFormat="1">
      <c r="B5360" s="289"/>
      <c r="C5360" s="289"/>
      <c r="D5360" s="289"/>
      <c r="E5360" s="290"/>
      <c r="F5360" s="291"/>
    </row>
    <row r="5361" spans="2:6" s="6" customFormat="1">
      <c r="B5361" s="289"/>
      <c r="C5361" s="289"/>
      <c r="D5361" s="289"/>
      <c r="E5361" s="290"/>
      <c r="F5361" s="291"/>
    </row>
    <row r="5362" spans="2:6" s="6" customFormat="1">
      <c r="B5362" s="289"/>
      <c r="C5362" s="289"/>
      <c r="D5362" s="289"/>
      <c r="E5362" s="290"/>
      <c r="F5362" s="291"/>
    </row>
    <row r="5363" spans="2:6" s="6" customFormat="1">
      <c r="B5363" s="289"/>
      <c r="C5363" s="289"/>
      <c r="D5363" s="289"/>
      <c r="E5363" s="290"/>
      <c r="F5363" s="291"/>
    </row>
    <row r="5364" spans="2:6" s="6" customFormat="1">
      <c r="B5364" s="289"/>
      <c r="C5364" s="289"/>
      <c r="D5364" s="289"/>
      <c r="E5364" s="290"/>
      <c r="F5364" s="291"/>
    </row>
    <row r="5365" spans="2:6" s="6" customFormat="1">
      <c r="B5365" s="289"/>
      <c r="C5365" s="289"/>
      <c r="D5365" s="289"/>
      <c r="E5365" s="290"/>
      <c r="F5365" s="291"/>
    </row>
    <row r="5366" spans="2:6" s="6" customFormat="1">
      <c r="B5366" s="289"/>
      <c r="C5366" s="289"/>
      <c r="D5366" s="289"/>
      <c r="E5366" s="290"/>
      <c r="F5366" s="291"/>
    </row>
    <row r="5367" spans="2:6" s="6" customFormat="1">
      <c r="B5367" s="289"/>
      <c r="C5367" s="289"/>
      <c r="D5367" s="289"/>
      <c r="E5367" s="290"/>
      <c r="F5367" s="291"/>
    </row>
    <row r="5368" spans="2:6" s="6" customFormat="1">
      <c r="B5368" s="289"/>
      <c r="C5368" s="289"/>
      <c r="D5368" s="289"/>
      <c r="E5368" s="290"/>
      <c r="F5368" s="291"/>
    </row>
    <row r="5369" spans="2:6" s="6" customFormat="1">
      <c r="B5369" s="289"/>
      <c r="C5369" s="289"/>
      <c r="D5369" s="289"/>
      <c r="E5369" s="290"/>
      <c r="F5369" s="291"/>
    </row>
    <row r="5370" spans="2:6" s="6" customFormat="1">
      <c r="B5370" s="289"/>
      <c r="C5370" s="289"/>
      <c r="D5370" s="289"/>
      <c r="E5370" s="290"/>
      <c r="F5370" s="291"/>
    </row>
    <row r="5371" spans="2:6" s="6" customFormat="1">
      <c r="B5371" s="289"/>
      <c r="C5371" s="289"/>
      <c r="D5371" s="289"/>
      <c r="E5371" s="290"/>
      <c r="F5371" s="291"/>
    </row>
    <row r="5372" spans="2:6" s="6" customFormat="1">
      <c r="B5372" s="289"/>
      <c r="C5372" s="289"/>
      <c r="D5372" s="289"/>
      <c r="E5372" s="290"/>
      <c r="F5372" s="291"/>
    </row>
    <row r="5373" spans="2:6" s="6" customFormat="1">
      <c r="B5373" s="289"/>
      <c r="C5373" s="289"/>
      <c r="D5373" s="289"/>
      <c r="E5373" s="290"/>
      <c r="F5373" s="291"/>
    </row>
    <row r="5374" spans="2:6" s="6" customFormat="1">
      <c r="B5374" s="289"/>
      <c r="C5374" s="289"/>
      <c r="D5374" s="289"/>
      <c r="E5374" s="290"/>
      <c r="F5374" s="291"/>
    </row>
    <row r="5375" spans="2:6" s="6" customFormat="1">
      <c r="B5375" s="289"/>
      <c r="C5375" s="289"/>
      <c r="D5375" s="289"/>
      <c r="E5375" s="290"/>
      <c r="F5375" s="291"/>
    </row>
    <row r="5376" spans="2:6" s="6" customFormat="1">
      <c r="B5376" s="289"/>
      <c r="C5376" s="289"/>
      <c r="D5376" s="289"/>
      <c r="E5376" s="290"/>
      <c r="F5376" s="291"/>
    </row>
    <row r="5377" spans="2:6" s="6" customFormat="1">
      <c r="B5377" s="289"/>
      <c r="C5377" s="289"/>
      <c r="D5377" s="289"/>
      <c r="E5377" s="290"/>
      <c r="F5377" s="291"/>
    </row>
    <row r="5378" spans="2:6" s="6" customFormat="1">
      <c r="B5378" s="289"/>
      <c r="C5378" s="289"/>
      <c r="D5378" s="289"/>
      <c r="E5378" s="290"/>
      <c r="F5378" s="291"/>
    </row>
    <row r="5379" spans="2:6" s="6" customFormat="1">
      <c r="B5379" s="289"/>
      <c r="C5379" s="289"/>
      <c r="D5379" s="289"/>
      <c r="E5379" s="290"/>
      <c r="F5379" s="291"/>
    </row>
    <row r="5380" spans="2:6" s="6" customFormat="1">
      <c r="B5380" s="289"/>
      <c r="C5380" s="289"/>
      <c r="D5380" s="289"/>
      <c r="E5380" s="290"/>
      <c r="F5380" s="291"/>
    </row>
    <row r="5381" spans="2:6" s="6" customFormat="1">
      <c r="B5381" s="289"/>
      <c r="C5381" s="289"/>
      <c r="D5381" s="289"/>
      <c r="E5381" s="290"/>
      <c r="F5381" s="291"/>
    </row>
    <row r="5382" spans="2:6" s="6" customFormat="1">
      <c r="B5382" s="289"/>
      <c r="C5382" s="289"/>
      <c r="D5382" s="289"/>
      <c r="E5382" s="290"/>
      <c r="F5382" s="291"/>
    </row>
    <row r="5383" spans="2:6" s="6" customFormat="1">
      <c r="B5383" s="289"/>
      <c r="C5383" s="289"/>
      <c r="D5383" s="289"/>
      <c r="E5383" s="290"/>
      <c r="F5383" s="291"/>
    </row>
    <row r="5384" spans="2:6" s="6" customFormat="1">
      <c r="B5384" s="289"/>
      <c r="C5384" s="289"/>
      <c r="D5384" s="289"/>
      <c r="E5384" s="290"/>
      <c r="F5384" s="291"/>
    </row>
    <row r="5385" spans="2:6" s="6" customFormat="1">
      <c r="B5385" s="289"/>
      <c r="C5385" s="289"/>
      <c r="D5385" s="289"/>
      <c r="E5385" s="290"/>
      <c r="F5385" s="291"/>
    </row>
    <row r="5386" spans="2:6" s="6" customFormat="1">
      <c r="B5386" s="289"/>
      <c r="C5386" s="289"/>
      <c r="D5386" s="289"/>
      <c r="E5386" s="290"/>
      <c r="F5386" s="291"/>
    </row>
    <row r="5387" spans="2:6" s="6" customFormat="1">
      <c r="B5387" s="289"/>
      <c r="C5387" s="289"/>
      <c r="D5387" s="289"/>
      <c r="E5387" s="290"/>
      <c r="F5387" s="291"/>
    </row>
    <row r="5388" spans="2:6" s="6" customFormat="1">
      <c r="B5388" s="289"/>
      <c r="C5388" s="289"/>
      <c r="D5388" s="289"/>
      <c r="E5388" s="290"/>
      <c r="F5388" s="291"/>
    </row>
    <row r="5389" spans="2:6" s="6" customFormat="1">
      <c r="B5389" s="289"/>
      <c r="C5389" s="289"/>
      <c r="D5389" s="289"/>
      <c r="E5389" s="290"/>
      <c r="F5389" s="291"/>
    </row>
    <row r="5390" spans="2:6" s="6" customFormat="1">
      <c r="B5390" s="289"/>
      <c r="C5390" s="289"/>
      <c r="D5390" s="289"/>
      <c r="E5390" s="290"/>
      <c r="F5390" s="291"/>
    </row>
    <row r="5391" spans="2:6" s="6" customFormat="1">
      <c r="B5391" s="289"/>
      <c r="C5391" s="289"/>
      <c r="D5391" s="289"/>
      <c r="E5391" s="290"/>
      <c r="F5391" s="291"/>
    </row>
    <row r="5392" spans="2:6" s="6" customFormat="1">
      <c r="B5392" s="289"/>
      <c r="C5392" s="289"/>
      <c r="D5392" s="289"/>
      <c r="E5392" s="290"/>
      <c r="F5392" s="291"/>
    </row>
    <row r="5393" spans="2:6" s="6" customFormat="1">
      <c r="B5393" s="289"/>
      <c r="C5393" s="289"/>
      <c r="D5393" s="289"/>
      <c r="E5393" s="290"/>
      <c r="F5393" s="291"/>
    </row>
    <row r="5394" spans="2:6" s="6" customFormat="1">
      <c r="B5394" s="289"/>
      <c r="C5394" s="289"/>
      <c r="D5394" s="289"/>
      <c r="E5394" s="290"/>
      <c r="F5394" s="291"/>
    </row>
    <row r="5395" spans="2:6" s="6" customFormat="1">
      <c r="B5395" s="289"/>
      <c r="C5395" s="289"/>
      <c r="D5395" s="289"/>
      <c r="E5395" s="290"/>
      <c r="F5395" s="291"/>
    </row>
    <row r="5396" spans="2:6" s="6" customFormat="1">
      <c r="B5396" s="289"/>
      <c r="C5396" s="289"/>
      <c r="D5396" s="289"/>
      <c r="E5396" s="290"/>
      <c r="F5396" s="291"/>
    </row>
    <row r="5397" spans="2:6" s="6" customFormat="1">
      <c r="B5397" s="289"/>
      <c r="C5397" s="289"/>
      <c r="D5397" s="289"/>
      <c r="E5397" s="290"/>
      <c r="F5397" s="291"/>
    </row>
    <row r="5398" spans="2:6" s="6" customFormat="1">
      <c r="B5398" s="289"/>
      <c r="C5398" s="289"/>
      <c r="D5398" s="289"/>
      <c r="E5398" s="290"/>
      <c r="F5398" s="291"/>
    </row>
    <row r="5399" spans="2:6" s="6" customFormat="1">
      <c r="B5399" s="289"/>
      <c r="C5399" s="289"/>
      <c r="D5399" s="289"/>
      <c r="E5399" s="290"/>
      <c r="F5399" s="291"/>
    </row>
    <row r="5400" spans="2:6" s="6" customFormat="1">
      <c r="B5400" s="289"/>
      <c r="C5400" s="289"/>
      <c r="D5400" s="289"/>
      <c r="E5400" s="290"/>
      <c r="F5400" s="291"/>
    </row>
    <row r="5401" spans="2:6" s="6" customFormat="1">
      <c r="B5401" s="289"/>
      <c r="C5401" s="289"/>
      <c r="D5401" s="289"/>
      <c r="E5401" s="290"/>
      <c r="F5401" s="291"/>
    </row>
    <row r="5402" spans="2:6" s="6" customFormat="1">
      <c r="B5402" s="289"/>
      <c r="C5402" s="289"/>
      <c r="D5402" s="289"/>
      <c r="E5402" s="290"/>
      <c r="F5402" s="291"/>
    </row>
    <row r="5403" spans="2:6" s="6" customFormat="1">
      <c r="B5403" s="289"/>
      <c r="C5403" s="289"/>
      <c r="D5403" s="289"/>
      <c r="E5403" s="290"/>
      <c r="F5403" s="291"/>
    </row>
    <row r="5404" spans="2:6" s="6" customFormat="1">
      <c r="B5404" s="289"/>
      <c r="C5404" s="289"/>
      <c r="D5404" s="289"/>
      <c r="E5404" s="290"/>
      <c r="F5404" s="291"/>
    </row>
    <row r="5405" spans="2:6" s="6" customFormat="1">
      <c r="B5405" s="289"/>
      <c r="C5405" s="289"/>
      <c r="D5405" s="289"/>
      <c r="E5405" s="290"/>
      <c r="F5405" s="291"/>
    </row>
    <row r="5406" spans="2:6" s="6" customFormat="1">
      <c r="B5406" s="289"/>
      <c r="C5406" s="289"/>
      <c r="D5406" s="289"/>
      <c r="E5406" s="290"/>
      <c r="F5406" s="291"/>
    </row>
    <row r="5407" spans="2:6" s="6" customFormat="1">
      <c r="B5407" s="289"/>
      <c r="C5407" s="289"/>
      <c r="D5407" s="289"/>
      <c r="E5407" s="290"/>
      <c r="F5407" s="291"/>
    </row>
    <row r="5408" spans="2:6" s="6" customFormat="1">
      <c r="B5408" s="289"/>
      <c r="C5408" s="289"/>
      <c r="D5408" s="289"/>
      <c r="E5408" s="290"/>
      <c r="F5408" s="291"/>
    </row>
    <row r="5409" spans="2:6" s="6" customFormat="1">
      <c r="B5409" s="289"/>
      <c r="C5409" s="289"/>
      <c r="D5409" s="289"/>
      <c r="E5409" s="290"/>
      <c r="F5409" s="291"/>
    </row>
    <row r="5410" spans="2:6" s="6" customFormat="1">
      <c r="B5410" s="289"/>
      <c r="C5410" s="289"/>
      <c r="D5410" s="289"/>
      <c r="E5410" s="290"/>
      <c r="F5410" s="291"/>
    </row>
    <row r="5411" spans="2:6" s="6" customFormat="1">
      <c r="B5411" s="289"/>
      <c r="C5411" s="289"/>
      <c r="D5411" s="289"/>
      <c r="E5411" s="290"/>
      <c r="F5411" s="291"/>
    </row>
    <row r="5412" spans="2:6" s="6" customFormat="1">
      <c r="B5412" s="289"/>
      <c r="C5412" s="289"/>
      <c r="D5412" s="289"/>
      <c r="E5412" s="290"/>
      <c r="F5412" s="291"/>
    </row>
    <row r="5413" spans="2:6" s="6" customFormat="1">
      <c r="B5413" s="289"/>
      <c r="C5413" s="289"/>
      <c r="D5413" s="289"/>
      <c r="E5413" s="290"/>
      <c r="F5413" s="291"/>
    </row>
    <row r="5414" spans="2:6" s="6" customFormat="1">
      <c r="B5414" s="289"/>
      <c r="C5414" s="289"/>
      <c r="D5414" s="289"/>
      <c r="E5414" s="290"/>
      <c r="F5414" s="291"/>
    </row>
    <row r="5415" spans="2:6" s="6" customFormat="1">
      <c r="B5415" s="289"/>
      <c r="C5415" s="289"/>
      <c r="D5415" s="289"/>
      <c r="E5415" s="290"/>
      <c r="F5415" s="291"/>
    </row>
    <row r="5416" spans="2:6" s="6" customFormat="1">
      <c r="B5416" s="289"/>
      <c r="C5416" s="289"/>
      <c r="D5416" s="289"/>
      <c r="E5416" s="290"/>
      <c r="F5416" s="291"/>
    </row>
    <row r="5417" spans="2:6" s="6" customFormat="1">
      <c r="B5417" s="289"/>
      <c r="C5417" s="289"/>
      <c r="D5417" s="289"/>
      <c r="E5417" s="290"/>
      <c r="F5417" s="291"/>
    </row>
    <row r="5418" spans="2:6" s="6" customFormat="1">
      <c r="B5418" s="289"/>
      <c r="C5418" s="289"/>
      <c r="D5418" s="289"/>
      <c r="E5418" s="290"/>
      <c r="F5418" s="291"/>
    </row>
    <row r="5419" spans="2:6" s="6" customFormat="1">
      <c r="B5419" s="289"/>
      <c r="C5419" s="289"/>
      <c r="D5419" s="289"/>
      <c r="E5419" s="290"/>
      <c r="F5419" s="291"/>
    </row>
    <row r="5420" spans="2:6" s="6" customFormat="1">
      <c r="B5420" s="289"/>
      <c r="C5420" s="289"/>
      <c r="D5420" s="289"/>
      <c r="E5420" s="290"/>
      <c r="F5420" s="291"/>
    </row>
    <row r="5421" spans="2:6" s="6" customFormat="1">
      <c r="B5421" s="289"/>
      <c r="C5421" s="289"/>
      <c r="D5421" s="289"/>
      <c r="E5421" s="290"/>
      <c r="F5421" s="291"/>
    </row>
    <row r="5422" spans="2:6" s="6" customFormat="1">
      <c r="B5422" s="289"/>
      <c r="C5422" s="289"/>
      <c r="D5422" s="289"/>
      <c r="E5422" s="290"/>
      <c r="F5422" s="291"/>
    </row>
    <row r="5423" spans="2:6" s="6" customFormat="1">
      <c r="B5423" s="289"/>
      <c r="C5423" s="289"/>
      <c r="D5423" s="289"/>
      <c r="E5423" s="290"/>
      <c r="F5423" s="291"/>
    </row>
    <row r="5424" spans="2:6" s="6" customFormat="1">
      <c r="B5424" s="289"/>
      <c r="C5424" s="289"/>
      <c r="D5424" s="289"/>
      <c r="E5424" s="290"/>
      <c r="F5424" s="291"/>
    </row>
    <row r="5425" spans="2:6" s="6" customFormat="1">
      <c r="B5425" s="289"/>
      <c r="C5425" s="289"/>
      <c r="D5425" s="289"/>
      <c r="E5425" s="290"/>
      <c r="F5425" s="291"/>
    </row>
    <row r="5426" spans="2:6" s="6" customFormat="1">
      <c r="B5426" s="289"/>
      <c r="C5426" s="289"/>
      <c r="D5426" s="289"/>
      <c r="E5426" s="290"/>
      <c r="F5426" s="291"/>
    </row>
    <row r="5427" spans="2:6" s="6" customFormat="1">
      <c r="B5427" s="289"/>
      <c r="C5427" s="289"/>
      <c r="D5427" s="289"/>
      <c r="E5427" s="290"/>
      <c r="F5427" s="291"/>
    </row>
    <row r="5428" spans="2:6" s="6" customFormat="1">
      <c r="B5428" s="289"/>
      <c r="C5428" s="289"/>
      <c r="D5428" s="289"/>
      <c r="E5428" s="290"/>
      <c r="F5428" s="291"/>
    </row>
    <row r="5429" spans="2:6" s="6" customFormat="1">
      <c r="B5429" s="289"/>
      <c r="C5429" s="289"/>
      <c r="D5429" s="289"/>
      <c r="E5429" s="290"/>
      <c r="F5429" s="291"/>
    </row>
    <row r="5430" spans="2:6" s="6" customFormat="1">
      <c r="B5430" s="289"/>
      <c r="C5430" s="289"/>
      <c r="D5430" s="289"/>
      <c r="E5430" s="290"/>
      <c r="F5430" s="291"/>
    </row>
    <row r="5431" spans="2:6" s="6" customFormat="1">
      <c r="B5431" s="289"/>
      <c r="C5431" s="289"/>
      <c r="D5431" s="289"/>
      <c r="E5431" s="290"/>
      <c r="F5431" s="291"/>
    </row>
    <row r="5432" spans="2:6" s="6" customFormat="1">
      <c r="B5432" s="289"/>
      <c r="C5432" s="289"/>
      <c r="D5432" s="289"/>
      <c r="E5432" s="290"/>
      <c r="F5432" s="291"/>
    </row>
    <row r="5433" spans="2:6" s="6" customFormat="1">
      <c r="B5433" s="289"/>
      <c r="C5433" s="289"/>
      <c r="D5433" s="289"/>
      <c r="E5433" s="290"/>
      <c r="F5433" s="291"/>
    </row>
    <row r="5434" spans="2:6" s="6" customFormat="1">
      <c r="B5434" s="289"/>
      <c r="C5434" s="289"/>
      <c r="D5434" s="289"/>
      <c r="E5434" s="290"/>
      <c r="F5434" s="291"/>
    </row>
    <row r="5435" spans="2:6" s="6" customFormat="1">
      <c r="B5435" s="289"/>
      <c r="C5435" s="289"/>
      <c r="D5435" s="289"/>
      <c r="E5435" s="290"/>
      <c r="F5435" s="291"/>
    </row>
    <row r="5436" spans="2:6" s="6" customFormat="1">
      <c r="B5436" s="289"/>
      <c r="C5436" s="289"/>
      <c r="D5436" s="289"/>
      <c r="E5436" s="290"/>
      <c r="F5436" s="291"/>
    </row>
    <row r="5437" spans="2:6" s="6" customFormat="1">
      <c r="B5437" s="289"/>
      <c r="C5437" s="289"/>
      <c r="D5437" s="289"/>
      <c r="E5437" s="290"/>
      <c r="F5437" s="291"/>
    </row>
    <row r="5438" spans="2:6" s="6" customFormat="1">
      <c r="B5438" s="289"/>
      <c r="C5438" s="289"/>
      <c r="D5438" s="289"/>
      <c r="E5438" s="290"/>
      <c r="F5438" s="291"/>
    </row>
    <row r="5439" spans="2:6" s="6" customFormat="1">
      <c r="B5439" s="289"/>
      <c r="C5439" s="289"/>
      <c r="D5439" s="289"/>
      <c r="E5439" s="290"/>
      <c r="F5439" s="291"/>
    </row>
    <row r="5440" spans="2:6" s="6" customFormat="1">
      <c r="B5440" s="289"/>
      <c r="C5440" s="289"/>
      <c r="D5440" s="289"/>
      <c r="E5440" s="290"/>
      <c r="F5440" s="291"/>
    </row>
    <row r="5441" spans="2:6" s="6" customFormat="1">
      <c r="B5441" s="289"/>
      <c r="C5441" s="289"/>
      <c r="D5441" s="289"/>
      <c r="E5441" s="290"/>
      <c r="F5441" s="291"/>
    </row>
    <row r="5442" spans="2:6" s="6" customFormat="1">
      <c r="B5442" s="289"/>
      <c r="C5442" s="289"/>
      <c r="D5442" s="289"/>
      <c r="E5442" s="290"/>
      <c r="F5442" s="291"/>
    </row>
    <row r="5443" spans="2:6" s="6" customFormat="1">
      <c r="B5443" s="289"/>
      <c r="C5443" s="289"/>
      <c r="D5443" s="289"/>
      <c r="E5443" s="290"/>
      <c r="F5443" s="291"/>
    </row>
    <row r="5444" spans="2:6" s="6" customFormat="1">
      <c r="B5444" s="289"/>
      <c r="C5444" s="289"/>
      <c r="D5444" s="289"/>
      <c r="E5444" s="290"/>
      <c r="F5444" s="291"/>
    </row>
    <row r="5445" spans="2:6" s="6" customFormat="1">
      <c r="B5445" s="289"/>
      <c r="C5445" s="289"/>
      <c r="D5445" s="289"/>
      <c r="E5445" s="290"/>
      <c r="F5445" s="291"/>
    </row>
    <row r="5446" spans="2:6" s="6" customFormat="1">
      <c r="B5446" s="289"/>
      <c r="C5446" s="289"/>
      <c r="D5446" s="289"/>
      <c r="E5446" s="290"/>
      <c r="F5446" s="291"/>
    </row>
    <row r="5447" spans="2:6" s="6" customFormat="1">
      <c r="B5447" s="289"/>
      <c r="C5447" s="289"/>
      <c r="D5447" s="289"/>
      <c r="E5447" s="290"/>
      <c r="F5447" s="291"/>
    </row>
    <row r="5448" spans="2:6" s="6" customFormat="1">
      <c r="B5448" s="289"/>
      <c r="C5448" s="289"/>
      <c r="D5448" s="289"/>
      <c r="E5448" s="290"/>
      <c r="F5448" s="291"/>
    </row>
    <row r="5449" spans="2:6" s="6" customFormat="1">
      <c r="B5449" s="289"/>
      <c r="C5449" s="289"/>
      <c r="D5449" s="289"/>
      <c r="E5449" s="290"/>
      <c r="F5449" s="291"/>
    </row>
    <row r="5450" spans="2:6" s="6" customFormat="1">
      <c r="B5450" s="289"/>
      <c r="C5450" s="289"/>
      <c r="D5450" s="289"/>
      <c r="E5450" s="290"/>
      <c r="F5450" s="291"/>
    </row>
    <row r="5451" spans="2:6" s="6" customFormat="1">
      <c r="B5451" s="289"/>
      <c r="C5451" s="289"/>
      <c r="D5451" s="289"/>
      <c r="E5451" s="290"/>
      <c r="F5451" s="291"/>
    </row>
    <row r="5452" spans="2:6" s="6" customFormat="1">
      <c r="B5452" s="289"/>
      <c r="C5452" s="289"/>
      <c r="D5452" s="289"/>
      <c r="E5452" s="290"/>
      <c r="F5452" s="291"/>
    </row>
    <row r="5453" spans="2:6" s="6" customFormat="1">
      <c r="B5453" s="289"/>
      <c r="C5453" s="289"/>
      <c r="D5453" s="289"/>
      <c r="E5453" s="290"/>
      <c r="F5453" s="291"/>
    </row>
    <row r="5454" spans="2:6" s="6" customFormat="1">
      <c r="B5454" s="289"/>
      <c r="C5454" s="289"/>
      <c r="D5454" s="289"/>
      <c r="E5454" s="290"/>
      <c r="F5454" s="291"/>
    </row>
    <row r="5455" spans="2:6" s="6" customFormat="1">
      <c r="B5455" s="289"/>
      <c r="C5455" s="289"/>
      <c r="D5455" s="289"/>
      <c r="E5455" s="290"/>
      <c r="F5455" s="291"/>
    </row>
    <row r="5456" spans="2:6" s="6" customFormat="1">
      <c r="B5456" s="289"/>
      <c r="C5456" s="289"/>
      <c r="D5456" s="289"/>
      <c r="E5456" s="290"/>
      <c r="F5456" s="291"/>
    </row>
    <row r="5457" spans="2:6" s="6" customFormat="1">
      <c r="B5457" s="289"/>
      <c r="C5457" s="289"/>
      <c r="D5457" s="289"/>
      <c r="E5457" s="290"/>
      <c r="F5457" s="291"/>
    </row>
    <row r="5458" spans="2:6" s="6" customFormat="1">
      <c r="B5458" s="289"/>
      <c r="C5458" s="289"/>
      <c r="D5458" s="289"/>
      <c r="E5458" s="290"/>
      <c r="F5458" s="291"/>
    </row>
    <row r="5459" spans="2:6" s="6" customFormat="1">
      <c r="B5459" s="289"/>
      <c r="C5459" s="289"/>
      <c r="D5459" s="289"/>
      <c r="E5459" s="290"/>
      <c r="F5459" s="291"/>
    </row>
    <row r="5460" spans="2:6" s="6" customFormat="1">
      <c r="B5460" s="289"/>
      <c r="C5460" s="289"/>
      <c r="D5460" s="289"/>
      <c r="E5460" s="290"/>
      <c r="F5460" s="291"/>
    </row>
    <row r="5461" spans="2:6" s="6" customFormat="1">
      <c r="B5461" s="289"/>
      <c r="C5461" s="289"/>
      <c r="D5461" s="289"/>
      <c r="E5461" s="290"/>
      <c r="F5461" s="291"/>
    </row>
    <row r="5462" spans="2:6" s="6" customFormat="1">
      <c r="B5462" s="289"/>
      <c r="C5462" s="289"/>
      <c r="D5462" s="289"/>
      <c r="E5462" s="290"/>
      <c r="F5462" s="291"/>
    </row>
    <row r="5463" spans="2:6" s="6" customFormat="1">
      <c r="B5463" s="289"/>
      <c r="C5463" s="289"/>
      <c r="D5463" s="289"/>
      <c r="E5463" s="290"/>
      <c r="F5463" s="291"/>
    </row>
    <row r="5464" spans="2:6" s="6" customFormat="1">
      <c r="B5464" s="289"/>
      <c r="C5464" s="289"/>
      <c r="D5464" s="289"/>
      <c r="E5464" s="290"/>
      <c r="F5464" s="291"/>
    </row>
    <row r="5465" spans="2:6" s="6" customFormat="1">
      <c r="B5465" s="289"/>
      <c r="C5465" s="289"/>
      <c r="D5465" s="289"/>
      <c r="E5465" s="290"/>
      <c r="F5465" s="291"/>
    </row>
    <row r="5466" spans="2:6" s="6" customFormat="1">
      <c r="B5466" s="289"/>
      <c r="C5466" s="289"/>
      <c r="D5466" s="289"/>
      <c r="E5466" s="290"/>
      <c r="F5466" s="291"/>
    </row>
    <row r="5467" spans="2:6" s="6" customFormat="1">
      <c r="B5467" s="289"/>
      <c r="C5467" s="289"/>
      <c r="D5467" s="289"/>
      <c r="E5467" s="290"/>
      <c r="F5467" s="291"/>
    </row>
    <row r="5468" spans="2:6" s="6" customFormat="1">
      <c r="B5468" s="289"/>
      <c r="C5468" s="289"/>
      <c r="D5468" s="289"/>
      <c r="E5468" s="290"/>
      <c r="F5468" s="291"/>
    </row>
    <row r="5469" spans="2:6" s="6" customFormat="1">
      <c r="B5469" s="289"/>
      <c r="C5469" s="289"/>
      <c r="D5469" s="289"/>
      <c r="E5469" s="290"/>
      <c r="F5469" s="291"/>
    </row>
    <row r="5470" spans="2:6" s="6" customFormat="1">
      <c r="B5470" s="289"/>
      <c r="C5470" s="289"/>
      <c r="D5470" s="289"/>
      <c r="E5470" s="290"/>
      <c r="F5470" s="291"/>
    </row>
    <row r="5471" spans="2:6" s="6" customFormat="1">
      <c r="B5471" s="289"/>
      <c r="C5471" s="289"/>
      <c r="D5471" s="289"/>
      <c r="E5471" s="290"/>
      <c r="F5471" s="291"/>
    </row>
    <row r="5472" spans="2:6" s="6" customFormat="1">
      <c r="B5472" s="289"/>
      <c r="C5472" s="289"/>
      <c r="D5472" s="289"/>
      <c r="E5472" s="290"/>
      <c r="F5472" s="291"/>
    </row>
    <row r="5473" spans="2:6" s="6" customFormat="1">
      <c r="B5473" s="289"/>
      <c r="C5473" s="289"/>
      <c r="D5473" s="289"/>
      <c r="E5473" s="290"/>
      <c r="F5473" s="291"/>
    </row>
    <row r="5474" spans="2:6" s="6" customFormat="1">
      <c r="B5474" s="289"/>
      <c r="C5474" s="289"/>
      <c r="D5474" s="289"/>
      <c r="E5474" s="290"/>
      <c r="F5474" s="291"/>
    </row>
    <row r="5475" spans="2:6" s="6" customFormat="1">
      <c r="B5475" s="289"/>
      <c r="C5475" s="289"/>
      <c r="D5475" s="289"/>
      <c r="E5475" s="290"/>
      <c r="F5475" s="291"/>
    </row>
    <row r="5476" spans="2:6" s="6" customFormat="1">
      <c r="B5476" s="289"/>
      <c r="C5476" s="289"/>
      <c r="D5476" s="289"/>
      <c r="E5476" s="290"/>
      <c r="F5476" s="291"/>
    </row>
    <row r="5477" spans="2:6" s="6" customFormat="1">
      <c r="B5477" s="289"/>
      <c r="C5477" s="289"/>
      <c r="D5477" s="289"/>
      <c r="E5477" s="290"/>
      <c r="F5477" s="291"/>
    </row>
    <row r="5478" spans="2:6" s="6" customFormat="1">
      <c r="B5478" s="289"/>
      <c r="C5478" s="289"/>
      <c r="D5478" s="289"/>
      <c r="E5478" s="290"/>
      <c r="F5478" s="291"/>
    </row>
    <row r="5479" spans="2:6" s="6" customFormat="1">
      <c r="B5479" s="289"/>
      <c r="C5479" s="289"/>
      <c r="D5479" s="289"/>
      <c r="E5479" s="290"/>
      <c r="F5479" s="291"/>
    </row>
    <row r="5480" spans="2:6" s="6" customFormat="1">
      <c r="B5480" s="289"/>
      <c r="C5480" s="289"/>
      <c r="D5480" s="289"/>
      <c r="E5480" s="290"/>
      <c r="F5480" s="291"/>
    </row>
    <row r="5481" spans="2:6" s="6" customFormat="1">
      <c r="B5481" s="289"/>
      <c r="C5481" s="289"/>
      <c r="D5481" s="289"/>
      <c r="E5481" s="290"/>
      <c r="F5481" s="291"/>
    </row>
    <row r="5482" spans="2:6" s="6" customFormat="1">
      <c r="B5482" s="289"/>
      <c r="C5482" s="289"/>
      <c r="D5482" s="289"/>
      <c r="E5482" s="290"/>
      <c r="F5482" s="291"/>
    </row>
    <row r="5483" spans="2:6" s="6" customFormat="1">
      <c r="B5483" s="289"/>
      <c r="C5483" s="289"/>
      <c r="D5483" s="289"/>
      <c r="E5483" s="290"/>
      <c r="F5483" s="291"/>
    </row>
    <row r="5484" spans="2:6" s="6" customFormat="1">
      <c r="B5484" s="289"/>
      <c r="C5484" s="289"/>
      <c r="D5484" s="289"/>
      <c r="E5484" s="290"/>
      <c r="F5484" s="291"/>
    </row>
    <row r="5485" spans="2:6" s="6" customFormat="1">
      <c r="B5485" s="289"/>
      <c r="C5485" s="289"/>
      <c r="D5485" s="289"/>
      <c r="E5485" s="290"/>
      <c r="F5485" s="291"/>
    </row>
    <row r="5486" spans="2:6" s="6" customFormat="1">
      <c r="B5486" s="289"/>
      <c r="C5486" s="289"/>
      <c r="D5486" s="289"/>
      <c r="E5486" s="290"/>
      <c r="F5486" s="291"/>
    </row>
    <row r="5487" spans="2:6" s="6" customFormat="1">
      <c r="B5487" s="289"/>
      <c r="C5487" s="289"/>
      <c r="D5487" s="289"/>
      <c r="E5487" s="290"/>
      <c r="F5487" s="291"/>
    </row>
    <row r="5488" spans="2:6" s="6" customFormat="1">
      <c r="B5488" s="289"/>
      <c r="C5488" s="289"/>
      <c r="D5488" s="289"/>
      <c r="E5488" s="290"/>
      <c r="F5488" s="291"/>
    </row>
    <row r="5489" spans="2:6" s="6" customFormat="1">
      <c r="B5489" s="289"/>
      <c r="C5489" s="289"/>
      <c r="D5489" s="289"/>
      <c r="E5489" s="290"/>
      <c r="F5489" s="291"/>
    </row>
    <row r="5490" spans="2:6" s="6" customFormat="1">
      <c r="B5490" s="289"/>
      <c r="C5490" s="289"/>
      <c r="D5490" s="289"/>
      <c r="E5490" s="290"/>
      <c r="F5490" s="291"/>
    </row>
    <row r="5491" spans="2:6" s="6" customFormat="1">
      <c r="B5491" s="289"/>
      <c r="C5491" s="289"/>
      <c r="D5491" s="289"/>
      <c r="E5491" s="290"/>
      <c r="F5491" s="291"/>
    </row>
    <row r="5492" spans="2:6" s="6" customFormat="1">
      <c r="B5492" s="289"/>
      <c r="C5492" s="289"/>
      <c r="D5492" s="289"/>
      <c r="E5492" s="290"/>
      <c r="F5492" s="291"/>
    </row>
    <row r="5493" spans="2:6" s="6" customFormat="1">
      <c r="B5493" s="289"/>
      <c r="C5493" s="289"/>
      <c r="D5493" s="289"/>
      <c r="E5493" s="290"/>
      <c r="F5493" s="291"/>
    </row>
    <row r="5494" spans="2:6" s="6" customFormat="1">
      <c r="B5494" s="289"/>
      <c r="C5494" s="289"/>
      <c r="D5494" s="289"/>
      <c r="E5494" s="290"/>
      <c r="F5494" s="291"/>
    </row>
    <row r="5495" spans="2:6" s="6" customFormat="1">
      <c r="B5495" s="289"/>
      <c r="C5495" s="289"/>
      <c r="D5495" s="289"/>
      <c r="E5495" s="290"/>
      <c r="F5495" s="291"/>
    </row>
    <row r="5496" spans="2:6" s="6" customFormat="1">
      <c r="B5496" s="289"/>
      <c r="C5496" s="289"/>
      <c r="D5496" s="289"/>
      <c r="E5496" s="290"/>
      <c r="F5496" s="291"/>
    </row>
    <row r="5497" spans="2:6" s="6" customFormat="1">
      <c r="B5497" s="289"/>
      <c r="C5497" s="289"/>
      <c r="D5497" s="289"/>
      <c r="E5497" s="290"/>
      <c r="F5497" s="291"/>
    </row>
    <row r="5498" spans="2:6" s="6" customFormat="1">
      <c r="B5498" s="289"/>
      <c r="C5498" s="289"/>
      <c r="D5498" s="289"/>
      <c r="E5498" s="290"/>
      <c r="F5498" s="291"/>
    </row>
    <row r="5499" spans="2:6" s="6" customFormat="1">
      <c r="B5499" s="289"/>
      <c r="C5499" s="289"/>
      <c r="D5499" s="289"/>
      <c r="E5499" s="290"/>
      <c r="F5499" s="291"/>
    </row>
    <row r="5500" spans="2:6" s="6" customFormat="1">
      <c r="B5500" s="289"/>
      <c r="C5500" s="289"/>
      <c r="D5500" s="289"/>
      <c r="E5500" s="290"/>
      <c r="F5500" s="291"/>
    </row>
    <row r="5501" spans="2:6" s="6" customFormat="1">
      <c r="B5501" s="289"/>
      <c r="C5501" s="289"/>
      <c r="D5501" s="289"/>
      <c r="E5501" s="290"/>
      <c r="F5501" s="291"/>
    </row>
    <row r="5502" spans="2:6" s="6" customFormat="1">
      <c r="B5502" s="289"/>
      <c r="C5502" s="289"/>
      <c r="D5502" s="289"/>
      <c r="E5502" s="290"/>
      <c r="F5502" s="291"/>
    </row>
    <row r="5503" spans="2:6" s="6" customFormat="1">
      <c r="B5503" s="289"/>
      <c r="C5503" s="289"/>
      <c r="D5503" s="289"/>
      <c r="E5503" s="290"/>
      <c r="F5503" s="291"/>
    </row>
    <row r="5504" spans="2:6" s="6" customFormat="1">
      <c r="B5504" s="289"/>
      <c r="C5504" s="289"/>
      <c r="D5504" s="289"/>
      <c r="E5504" s="290"/>
      <c r="F5504" s="291"/>
    </row>
    <row r="5505" spans="2:6" s="6" customFormat="1">
      <c r="B5505" s="289"/>
      <c r="C5505" s="289"/>
      <c r="D5505" s="289"/>
      <c r="E5505" s="290"/>
      <c r="F5505" s="291"/>
    </row>
    <row r="5506" spans="2:6" s="6" customFormat="1">
      <c r="B5506" s="289"/>
      <c r="C5506" s="289"/>
      <c r="D5506" s="289"/>
      <c r="E5506" s="290"/>
      <c r="F5506" s="291"/>
    </row>
    <row r="5507" spans="2:6" s="6" customFormat="1">
      <c r="B5507" s="289"/>
      <c r="C5507" s="289"/>
      <c r="D5507" s="289"/>
      <c r="E5507" s="290"/>
      <c r="F5507" s="291"/>
    </row>
    <row r="5508" spans="2:6" s="6" customFormat="1">
      <c r="B5508" s="289"/>
      <c r="C5508" s="289"/>
      <c r="D5508" s="289"/>
      <c r="E5508" s="290"/>
      <c r="F5508" s="291"/>
    </row>
    <row r="5509" spans="2:6" s="6" customFormat="1">
      <c r="B5509" s="289"/>
      <c r="C5509" s="289"/>
      <c r="D5509" s="289"/>
      <c r="E5509" s="290"/>
      <c r="F5509" s="291"/>
    </row>
    <row r="5510" spans="2:6" s="6" customFormat="1">
      <c r="B5510" s="289"/>
      <c r="C5510" s="289"/>
      <c r="D5510" s="289"/>
      <c r="E5510" s="290"/>
      <c r="F5510" s="291"/>
    </row>
    <row r="5511" spans="2:6" s="6" customFormat="1">
      <c r="B5511" s="289"/>
      <c r="C5511" s="289"/>
      <c r="D5511" s="289"/>
      <c r="E5511" s="290"/>
      <c r="F5511" s="291"/>
    </row>
    <row r="5512" spans="2:6" s="6" customFormat="1">
      <c r="B5512" s="289"/>
      <c r="C5512" s="289"/>
      <c r="D5512" s="289"/>
      <c r="E5512" s="290"/>
      <c r="F5512" s="291"/>
    </row>
    <row r="5513" spans="2:6" s="6" customFormat="1">
      <c r="B5513" s="289"/>
      <c r="C5513" s="289"/>
      <c r="D5513" s="289"/>
      <c r="E5513" s="290"/>
      <c r="F5513" s="291"/>
    </row>
    <row r="5514" spans="2:6" s="6" customFormat="1">
      <c r="B5514" s="289"/>
      <c r="C5514" s="289"/>
      <c r="D5514" s="289"/>
      <c r="E5514" s="290"/>
      <c r="F5514" s="291"/>
    </row>
    <row r="5515" spans="2:6" s="6" customFormat="1">
      <c r="B5515" s="289"/>
      <c r="C5515" s="289"/>
      <c r="D5515" s="289"/>
      <c r="E5515" s="290"/>
      <c r="F5515" s="291"/>
    </row>
    <row r="5516" spans="2:6" s="6" customFormat="1">
      <c r="B5516" s="289"/>
      <c r="C5516" s="289"/>
      <c r="D5516" s="289"/>
      <c r="E5516" s="290"/>
      <c r="F5516" s="291"/>
    </row>
    <row r="5517" spans="2:6" s="6" customFormat="1">
      <c r="B5517" s="289"/>
      <c r="C5517" s="289"/>
      <c r="D5517" s="289"/>
      <c r="E5517" s="290"/>
      <c r="F5517" s="291"/>
    </row>
    <row r="5518" spans="2:6" s="6" customFormat="1">
      <c r="B5518" s="289"/>
      <c r="C5518" s="289"/>
      <c r="D5518" s="289"/>
      <c r="E5518" s="290"/>
      <c r="F5518" s="291"/>
    </row>
    <row r="5519" spans="2:6" s="6" customFormat="1">
      <c r="B5519" s="289"/>
      <c r="C5519" s="289"/>
      <c r="D5519" s="289"/>
      <c r="E5519" s="290"/>
      <c r="F5519" s="291"/>
    </row>
    <row r="5520" spans="2:6" s="6" customFormat="1">
      <c r="B5520" s="289"/>
      <c r="C5520" s="289"/>
      <c r="D5520" s="289"/>
      <c r="E5520" s="290"/>
      <c r="F5520" s="291"/>
    </row>
    <row r="5521" spans="2:6" s="6" customFormat="1">
      <c r="B5521" s="289"/>
      <c r="C5521" s="289"/>
      <c r="D5521" s="289"/>
      <c r="E5521" s="290"/>
      <c r="F5521" s="291"/>
    </row>
    <row r="5522" spans="2:6" s="6" customFormat="1">
      <c r="B5522" s="289"/>
      <c r="C5522" s="289"/>
      <c r="D5522" s="289"/>
      <c r="E5522" s="290"/>
      <c r="F5522" s="291"/>
    </row>
    <row r="5523" spans="2:6" s="6" customFormat="1">
      <c r="B5523" s="289"/>
      <c r="C5523" s="289"/>
      <c r="D5523" s="289"/>
      <c r="E5523" s="290"/>
      <c r="F5523" s="291"/>
    </row>
    <row r="5524" spans="2:6" s="6" customFormat="1">
      <c r="B5524" s="289"/>
      <c r="C5524" s="289"/>
      <c r="D5524" s="289"/>
      <c r="E5524" s="290"/>
      <c r="F5524" s="291"/>
    </row>
    <row r="5525" spans="2:6" s="6" customFormat="1">
      <c r="B5525" s="289"/>
      <c r="C5525" s="289"/>
      <c r="D5525" s="289"/>
      <c r="E5525" s="290"/>
      <c r="F5525" s="291"/>
    </row>
    <row r="5526" spans="2:6" s="6" customFormat="1">
      <c r="B5526" s="289"/>
      <c r="C5526" s="289"/>
      <c r="D5526" s="289"/>
      <c r="E5526" s="290"/>
      <c r="F5526" s="291"/>
    </row>
    <row r="5527" spans="2:6" s="6" customFormat="1">
      <c r="B5527" s="289"/>
      <c r="C5527" s="289"/>
      <c r="D5527" s="289"/>
      <c r="E5527" s="290"/>
      <c r="F5527" s="291"/>
    </row>
    <row r="5528" spans="2:6" s="6" customFormat="1">
      <c r="B5528" s="289"/>
      <c r="C5528" s="289"/>
      <c r="D5528" s="289"/>
      <c r="E5528" s="290"/>
      <c r="F5528" s="291"/>
    </row>
    <row r="5529" spans="2:6" s="6" customFormat="1">
      <c r="B5529" s="289"/>
      <c r="C5529" s="289"/>
      <c r="D5529" s="289"/>
      <c r="E5529" s="290"/>
      <c r="F5529" s="291"/>
    </row>
    <row r="5530" spans="2:6" s="6" customFormat="1">
      <c r="B5530" s="289"/>
      <c r="C5530" s="289"/>
      <c r="D5530" s="289"/>
      <c r="E5530" s="290"/>
      <c r="F5530" s="291"/>
    </row>
    <row r="5531" spans="2:6" s="6" customFormat="1">
      <c r="B5531" s="289"/>
      <c r="C5531" s="289"/>
      <c r="D5531" s="289"/>
      <c r="E5531" s="290"/>
      <c r="F5531" s="291"/>
    </row>
    <row r="5532" spans="2:6" s="6" customFormat="1">
      <c r="B5532" s="289"/>
      <c r="C5532" s="289"/>
      <c r="D5532" s="289"/>
      <c r="E5532" s="290"/>
      <c r="F5532" s="291"/>
    </row>
    <row r="5533" spans="2:6" s="6" customFormat="1">
      <c r="B5533" s="289"/>
      <c r="C5533" s="289"/>
      <c r="D5533" s="289"/>
      <c r="E5533" s="290"/>
      <c r="F5533" s="291"/>
    </row>
    <row r="5534" spans="2:6" s="6" customFormat="1">
      <c r="B5534" s="289"/>
      <c r="C5534" s="289"/>
      <c r="D5534" s="289"/>
      <c r="E5534" s="290"/>
      <c r="F5534" s="291"/>
    </row>
    <row r="5535" spans="2:6" s="6" customFormat="1">
      <c r="B5535" s="289"/>
      <c r="C5535" s="289"/>
      <c r="D5535" s="289"/>
      <c r="E5535" s="290"/>
      <c r="F5535" s="291"/>
    </row>
    <row r="5536" spans="2:6" s="6" customFormat="1">
      <c r="B5536" s="289"/>
      <c r="C5536" s="289"/>
      <c r="D5536" s="289"/>
      <c r="E5536" s="290"/>
      <c r="F5536" s="291"/>
    </row>
    <row r="5537" spans="2:6" s="6" customFormat="1">
      <c r="B5537" s="289"/>
      <c r="C5537" s="289"/>
      <c r="D5537" s="289"/>
      <c r="E5537" s="290"/>
      <c r="F5537" s="291"/>
    </row>
    <row r="5538" spans="2:6" s="6" customFormat="1">
      <c r="B5538" s="289"/>
      <c r="C5538" s="289"/>
      <c r="D5538" s="289"/>
      <c r="E5538" s="290"/>
      <c r="F5538" s="291"/>
    </row>
    <row r="5539" spans="2:6" s="6" customFormat="1">
      <c r="B5539" s="289"/>
      <c r="C5539" s="289"/>
      <c r="D5539" s="289"/>
      <c r="E5539" s="290"/>
      <c r="F5539" s="291"/>
    </row>
    <row r="5540" spans="2:6" s="6" customFormat="1">
      <c r="B5540" s="289"/>
      <c r="C5540" s="289"/>
      <c r="D5540" s="289"/>
      <c r="E5540" s="290"/>
      <c r="F5540" s="291"/>
    </row>
    <row r="5541" spans="2:6" s="6" customFormat="1">
      <c r="B5541" s="289"/>
      <c r="C5541" s="289"/>
      <c r="D5541" s="289"/>
      <c r="E5541" s="290"/>
      <c r="F5541" s="291"/>
    </row>
    <row r="5542" spans="2:6" s="6" customFormat="1">
      <c r="B5542" s="289"/>
      <c r="C5542" s="289"/>
      <c r="D5542" s="289"/>
      <c r="E5542" s="290"/>
      <c r="F5542" s="291"/>
    </row>
    <row r="5543" spans="2:6" s="6" customFormat="1">
      <c r="B5543" s="289"/>
      <c r="C5543" s="289"/>
      <c r="D5543" s="289"/>
      <c r="E5543" s="290"/>
      <c r="F5543" s="291"/>
    </row>
    <row r="5544" spans="2:6" s="6" customFormat="1">
      <c r="B5544" s="289"/>
      <c r="C5544" s="289"/>
      <c r="D5544" s="289"/>
      <c r="E5544" s="290"/>
      <c r="F5544" s="291"/>
    </row>
    <row r="5545" spans="2:6" s="6" customFormat="1">
      <c r="B5545" s="289"/>
      <c r="C5545" s="289"/>
      <c r="D5545" s="289"/>
      <c r="E5545" s="290"/>
      <c r="F5545" s="291"/>
    </row>
    <row r="5546" spans="2:6" s="6" customFormat="1">
      <c r="B5546" s="289"/>
      <c r="C5546" s="289"/>
      <c r="D5546" s="289"/>
      <c r="E5546" s="290"/>
      <c r="F5546" s="291"/>
    </row>
    <row r="5547" spans="2:6" s="6" customFormat="1">
      <c r="B5547" s="289"/>
      <c r="C5547" s="289"/>
      <c r="D5547" s="289"/>
      <c r="E5547" s="290"/>
      <c r="F5547" s="291"/>
    </row>
    <row r="5548" spans="2:6" s="6" customFormat="1">
      <c r="B5548" s="289"/>
      <c r="C5548" s="289"/>
      <c r="D5548" s="289"/>
      <c r="E5548" s="290"/>
      <c r="F5548" s="291"/>
    </row>
    <row r="5549" spans="2:6" s="6" customFormat="1">
      <c r="B5549" s="289"/>
      <c r="C5549" s="289"/>
      <c r="D5549" s="289"/>
      <c r="E5549" s="290"/>
      <c r="F5549" s="291"/>
    </row>
    <row r="5550" spans="2:6" s="6" customFormat="1">
      <c r="B5550" s="289"/>
      <c r="C5550" s="289"/>
      <c r="D5550" s="289"/>
      <c r="E5550" s="290"/>
      <c r="F5550" s="291"/>
    </row>
    <row r="5551" spans="2:6" s="6" customFormat="1">
      <c r="B5551" s="289"/>
      <c r="C5551" s="289"/>
      <c r="D5551" s="289"/>
      <c r="E5551" s="290"/>
      <c r="F5551" s="291"/>
    </row>
    <row r="5552" spans="2:6" s="6" customFormat="1">
      <c r="B5552" s="289"/>
      <c r="C5552" s="289"/>
      <c r="D5552" s="289"/>
      <c r="E5552" s="290"/>
      <c r="F5552" s="291"/>
    </row>
    <row r="5553" spans="2:6" s="6" customFormat="1">
      <c r="B5553" s="289"/>
      <c r="C5553" s="289"/>
      <c r="D5553" s="289"/>
      <c r="E5553" s="290"/>
      <c r="F5553" s="291"/>
    </row>
    <row r="5554" spans="2:6" s="6" customFormat="1">
      <c r="B5554" s="289"/>
      <c r="C5554" s="289"/>
      <c r="D5554" s="289"/>
      <c r="E5554" s="290"/>
      <c r="F5554" s="291"/>
    </row>
    <row r="5555" spans="2:6" s="6" customFormat="1">
      <c r="B5555" s="289"/>
      <c r="C5555" s="289"/>
      <c r="D5555" s="289"/>
      <c r="E5555" s="290"/>
      <c r="F5555" s="291"/>
    </row>
    <row r="5556" spans="2:6" s="6" customFormat="1">
      <c r="B5556" s="289"/>
      <c r="C5556" s="289"/>
      <c r="D5556" s="289"/>
      <c r="E5556" s="290"/>
      <c r="F5556" s="291"/>
    </row>
    <row r="5557" spans="2:6" s="6" customFormat="1">
      <c r="B5557" s="289"/>
      <c r="C5557" s="289"/>
      <c r="D5557" s="289"/>
      <c r="E5557" s="290"/>
      <c r="F5557" s="291"/>
    </row>
    <row r="5558" spans="2:6" s="6" customFormat="1">
      <c r="B5558" s="289"/>
      <c r="C5558" s="289"/>
      <c r="D5558" s="289"/>
      <c r="E5558" s="290"/>
      <c r="F5558" s="291"/>
    </row>
    <row r="5559" spans="2:6" s="6" customFormat="1">
      <c r="B5559" s="289"/>
      <c r="C5559" s="289"/>
      <c r="D5559" s="289"/>
      <c r="E5559" s="290"/>
      <c r="F5559" s="291"/>
    </row>
    <row r="5560" spans="2:6" s="6" customFormat="1">
      <c r="B5560" s="289"/>
      <c r="C5560" s="289"/>
      <c r="D5560" s="289"/>
      <c r="E5560" s="290"/>
      <c r="F5560" s="291"/>
    </row>
    <row r="5561" spans="2:6" s="6" customFormat="1">
      <c r="B5561" s="289"/>
      <c r="C5561" s="289"/>
      <c r="D5561" s="289"/>
      <c r="E5561" s="290"/>
      <c r="F5561" s="291"/>
    </row>
    <row r="5562" spans="2:6" s="6" customFormat="1">
      <c r="B5562" s="289"/>
      <c r="C5562" s="289"/>
      <c r="D5562" s="289"/>
      <c r="E5562" s="290"/>
      <c r="F5562" s="291"/>
    </row>
    <row r="5563" spans="2:6" s="6" customFormat="1">
      <c r="B5563" s="289"/>
      <c r="C5563" s="289"/>
      <c r="D5563" s="289"/>
      <c r="E5563" s="290"/>
      <c r="F5563" s="291"/>
    </row>
    <row r="5564" spans="2:6" s="6" customFormat="1">
      <c r="B5564" s="289"/>
      <c r="C5564" s="289"/>
      <c r="D5564" s="289"/>
      <c r="E5564" s="290"/>
      <c r="F5564" s="291"/>
    </row>
    <row r="5565" spans="2:6" s="6" customFormat="1">
      <c r="B5565" s="289"/>
      <c r="C5565" s="289"/>
      <c r="D5565" s="289"/>
      <c r="E5565" s="290"/>
      <c r="F5565" s="291"/>
    </row>
    <row r="5566" spans="2:6" s="6" customFormat="1">
      <c r="B5566" s="289"/>
      <c r="C5566" s="289"/>
      <c r="D5566" s="289"/>
      <c r="E5566" s="290"/>
      <c r="F5566" s="291"/>
    </row>
    <row r="5567" spans="2:6" s="6" customFormat="1">
      <c r="B5567" s="289"/>
      <c r="C5567" s="289"/>
      <c r="D5567" s="289"/>
      <c r="E5567" s="290"/>
      <c r="F5567" s="291"/>
    </row>
    <row r="5568" spans="2:6" s="6" customFormat="1">
      <c r="B5568" s="289"/>
      <c r="C5568" s="289"/>
      <c r="D5568" s="289"/>
      <c r="E5568" s="290"/>
      <c r="F5568" s="291"/>
    </row>
    <row r="5569" spans="2:6" s="6" customFormat="1">
      <c r="B5569" s="289"/>
      <c r="C5569" s="289"/>
      <c r="D5569" s="289"/>
      <c r="E5569" s="290"/>
      <c r="F5569" s="291"/>
    </row>
    <row r="5570" spans="2:6" s="6" customFormat="1">
      <c r="B5570" s="289"/>
      <c r="C5570" s="289"/>
      <c r="D5570" s="289"/>
      <c r="E5570" s="290"/>
      <c r="F5570" s="291"/>
    </row>
    <row r="5571" spans="2:6" s="6" customFormat="1">
      <c r="B5571" s="289"/>
      <c r="C5571" s="289"/>
      <c r="D5571" s="289"/>
      <c r="E5571" s="290"/>
      <c r="F5571" s="291"/>
    </row>
    <row r="5572" spans="2:6" s="6" customFormat="1">
      <c r="B5572" s="289"/>
      <c r="C5572" s="289"/>
      <c r="D5572" s="289"/>
      <c r="E5572" s="290"/>
      <c r="F5572" s="291"/>
    </row>
    <row r="5573" spans="2:6" s="6" customFormat="1">
      <c r="B5573" s="289"/>
      <c r="C5573" s="289"/>
      <c r="D5573" s="289"/>
      <c r="E5573" s="290"/>
      <c r="F5573" s="291"/>
    </row>
    <row r="5574" spans="2:6" s="6" customFormat="1">
      <c r="B5574" s="289"/>
      <c r="C5574" s="289"/>
      <c r="D5574" s="289"/>
      <c r="E5574" s="290"/>
      <c r="F5574" s="291"/>
    </row>
    <row r="5575" spans="2:6" s="6" customFormat="1">
      <c r="B5575" s="289"/>
      <c r="C5575" s="289"/>
      <c r="D5575" s="289"/>
      <c r="E5575" s="290"/>
      <c r="F5575" s="291"/>
    </row>
    <row r="5576" spans="2:6" s="6" customFormat="1">
      <c r="B5576" s="289"/>
      <c r="C5576" s="289"/>
      <c r="D5576" s="289"/>
      <c r="E5576" s="290"/>
      <c r="F5576" s="291"/>
    </row>
    <row r="5577" spans="2:6" s="6" customFormat="1">
      <c r="B5577" s="289"/>
      <c r="C5577" s="289"/>
      <c r="D5577" s="289"/>
      <c r="E5577" s="290"/>
      <c r="F5577" s="291"/>
    </row>
    <row r="5578" spans="2:6" s="6" customFormat="1">
      <c r="B5578" s="289"/>
      <c r="C5578" s="289"/>
      <c r="D5578" s="289"/>
      <c r="E5578" s="290"/>
      <c r="F5578" s="291"/>
    </row>
    <row r="5579" spans="2:6" s="6" customFormat="1">
      <c r="B5579" s="289"/>
      <c r="C5579" s="289"/>
      <c r="D5579" s="289"/>
      <c r="E5579" s="290"/>
      <c r="F5579" s="291"/>
    </row>
    <row r="5580" spans="2:6" s="6" customFormat="1">
      <c r="B5580" s="289"/>
      <c r="C5580" s="289"/>
      <c r="D5580" s="289"/>
      <c r="E5580" s="290"/>
      <c r="F5580" s="291"/>
    </row>
    <row r="5581" spans="2:6" s="6" customFormat="1">
      <c r="B5581" s="289"/>
      <c r="C5581" s="289"/>
      <c r="D5581" s="289"/>
      <c r="E5581" s="290"/>
      <c r="F5581" s="291"/>
    </row>
    <row r="5582" spans="2:6" s="6" customFormat="1">
      <c r="B5582" s="289"/>
      <c r="C5582" s="289"/>
      <c r="D5582" s="289"/>
      <c r="E5582" s="290"/>
      <c r="F5582" s="291"/>
    </row>
    <row r="5583" spans="2:6" s="6" customFormat="1">
      <c r="B5583" s="289"/>
      <c r="C5583" s="289"/>
      <c r="D5583" s="289"/>
      <c r="E5583" s="290"/>
      <c r="F5583" s="291"/>
    </row>
    <row r="5584" spans="2:6" s="6" customFormat="1">
      <c r="B5584" s="289"/>
      <c r="C5584" s="289"/>
      <c r="D5584" s="289"/>
      <c r="E5584" s="290"/>
      <c r="F5584" s="291"/>
    </row>
    <row r="5585" spans="2:6" s="6" customFormat="1">
      <c r="B5585" s="289"/>
      <c r="C5585" s="289"/>
      <c r="D5585" s="289"/>
      <c r="E5585" s="290"/>
      <c r="F5585" s="291"/>
    </row>
    <row r="5586" spans="2:6" s="6" customFormat="1">
      <c r="B5586" s="289"/>
      <c r="C5586" s="289"/>
      <c r="D5586" s="289"/>
      <c r="E5586" s="290"/>
      <c r="F5586" s="291"/>
    </row>
    <row r="5587" spans="2:6" s="6" customFormat="1">
      <c r="B5587" s="289"/>
      <c r="C5587" s="289"/>
      <c r="D5587" s="289"/>
      <c r="E5587" s="290"/>
      <c r="F5587" s="291"/>
    </row>
    <row r="5588" spans="2:6" s="6" customFormat="1">
      <c r="B5588" s="289"/>
      <c r="C5588" s="289"/>
      <c r="D5588" s="289"/>
      <c r="E5588" s="290"/>
      <c r="F5588" s="291"/>
    </row>
    <row r="5589" spans="2:6" s="6" customFormat="1">
      <c r="B5589" s="289"/>
      <c r="C5589" s="289"/>
      <c r="D5589" s="289"/>
      <c r="E5589" s="290"/>
      <c r="F5589" s="291"/>
    </row>
    <row r="5590" spans="2:6" s="6" customFormat="1">
      <c r="B5590" s="289"/>
      <c r="C5590" s="289"/>
      <c r="D5590" s="289"/>
      <c r="E5590" s="290"/>
      <c r="F5590" s="291"/>
    </row>
    <row r="5591" spans="2:6" s="6" customFormat="1">
      <c r="B5591" s="289"/>
      <c r="C5591" s="289"/>
      <c r="D5591" s="289"/>
      <c r="E5591" s="290"/>
      <c r="F5591" s="291"/>
    </row>
    <row r="5592" spans="2:6" s="6" customFormat="1">
      <c r="B5592" s="289"/>
      <c r="C5592" s="289"/>
      <c r="D5592" s="289"/>
      <c r="E5592" s="290"/>
      <c r="F5592" s="291"/>
    </row>
    <row r="5593" spans="2:6" s="6" customFormat="1">
      <c r="B5593" s="289"/>
      <c r="C5593" s="289"/>
      <c r="D5593" s="289"/>
      <c r="E5593" s="290"/>
      <c r="F5593" s="291"/>
    </row>
    <row r="5594" spans="2:6" s="6" customFormat="1">
      <c r="B5594" s="289"/>
      <c r="C5594" s="289"/>
      <c r="D5594" s="289"/>
      <c r="E5594" s="290"/>
      <c r="F5594" s="291"/>
    </row>
    <row r="5595" spans="2:6" s="6" customFormat="1">
      <c r="B5595" s="289"/>
      <c r="C5595" s="289"/>
      <c r="D5595" s="289"/>
      <c r="E5595" s="290"/>
      <c r="F5595" s="291"/>
    </row>
    <row r="5596" spans="2:6" s="6" customFormat="1">
      <c r="B5596" s="289"/>
      <c r="C5596" s="289"/>
      <c r="D5596" s="289"/>
      <c r="E5596" s="290"/>
      <c r="F5596" s="291"/>
    </row>
    <row r="5597" spans="2:6" s="6" customFormat="1">
      <c r="B5597" s="289"/>
      <c r="C5597" s="289"/>
      <c r="D5597" s="289"/>
      <c r="E5597" s="290"/>
      <c r="F5597" s="291"/>
    </row>
    <row r="5598" spans="2:6" s="6" customFormat="1">
      <c r="B5598" s="289"/>
      <c r="C5598" s="289"/>
      <c r="D5598" s="289"/>
      <c r="E5598" s="290"/>
      <c r="F5598" s="291"/>
    </row>
    <row r="5599" spans="2:6" s="6" customFormat="1">
      <c r="B5599" s="289"/>
      <c r="C5599" s="289"/>
      <c r="D5599" s="289"/>
      <c r="E5599" s="290"/>
      <c r="F5599" s="291"/>
    </row>
    <row r="5600" spans="2:6" s="6" customFormat="1">
      <c r="B5600" s="289"/>
      <c r="C5600" s="289"/>
      <c r="D5600" s="289"/>
      <c r="E5600" s="290"/>
      <c r="F5600" s="291"/>
    </row>
    <row r="5601" spans="2:6" s="6" customFormat="1">
      <c r="B5601" s="289"/>
      <c r="C5601" s="289"/>
      <c r="D5601" s="289"/>
      <c r="E5601" s="290"/>
      <c r="F5601" s="291"/>
    </row>
    <row r="5602" spans="2:6" s="6" customFormat="1">
      <c r="B5602" s="289"/>
      <c r="C5602" s="289"/>
      <c r="D5602" s="289"/>
      <c r="E5602" s="290"/>
      <c r="F5602" s="291"/>
    </row>
    <row r="5603" spans="2:6" s="6" customFormat="1">
      <c r="B5603" s="289"/>
      <c r="C5603" s="289"/>
      <c r="D5603" s="289"/>
      <c r="E5603" s="290"/>
      <c r="F5603" s="291"/>
    </row>
    <row r="5604" spans="2:6" s="6" customFormat="1">
      <c r="B5604" s="289"/>
      <c r="C5604" s="289"/>
      <c r="D5604" s="289"/>
      <c r="E5604" s="290"/>
      <c r="F5604" s="291"/>
    </row>
    <row r="5605" spans="2:6" s="6" customFormat="1">
      <c r="B5605" s="289"/>
      <c r="C5605" s="289"/>
      <c r="D5605" s="289"/>
      <c r="E5605" s="290"/>
      <c r="F5605" s="291"/>
    </row>
    <row r="5606" spans="2:6" s="6" customFormat="1">
      <c r="B5606" s="289"/>
      <c r="C5606" s="289"/>
      <c r="D5606" s="289"/>
      <c r="E5606" s="290"/>
      <c r="F5606" s="291"/>
    </row>
    <row r="5607" spans="2:6" s="6" customFormat="1">
      <c r="B5607" s="289"/>
      <c r="C5607" s="289"/>
      <c r="D5607" s="289"/>
      <c r="E5607" s="290"/>
      <c r="F5607" s="291"/>
    </row>
    <row r="5608" spans="2:6" s="6" customFormat="1">
      <c r="B5608" s="289"/>
      <c r="C5608" s="289"/>
      <c r="D5608" s="289"/>
      <c r="E5608" s="290"/>
      <c r="F5608" s="291"/>
    </row>
    <row r="5609" spans="2:6" s="6" customFormat="1">
      <c r="B5609" s="289"/>
      <c r="C5609" s="289"/>
      <c r="D5609" s="289"/>
      <c r="E5609" s="290"/>
      <c r="F5609" s="291"/>
    </row>
    <row r="5610" spans="2:6" s="6" customFormat="1">
      <c r="B5610" s="289"/>
      <c r="C5610" s="289"/>
      <c r="D5610" s="289"/>
      <c r="E5610" s="290"/>
      <c r="F5610" s="291"/>
    </row>
    <row r="5611" spans="2:6" s="6" customFormat="1">
      <c r="B5611" s="289"/>
      <c r="C5611" s="289"/>
      <c r="D5611" s="289"/>
      <c r="E5611" s="290"/>
      <c r="F5611" s="291"/>
    </row>
    <row r="5612" spans="2:6" s="6" customFormat="1">
      <c r="B5612" s="289"/>
      <c r="C5612" s="289"/>
      <c r="D5612" s="289"/>
      <c r="E5612" s="290"/>
      <c r="F5612" s="291"/>
    </row>
    <row r="5613" spans="2:6" s="6" customFormat="1">
      <c r="B5613" s="289"/>
      <c r="C5613" s="289"/>
      <c r="D5613" s="289"/>
      <c r="E5613" s="290"/>
      <c r="F5613" s="291"/>
    </row>
    <row r="5614" spans="2:6" s="6" customFormat="1">
      <c r="B5614" s="289"/>
      <c r="C5614" s="289"/>
      <c r="D5614" s="289"/>
      <c r="E5614" s="290"/>
      <c r="F5614" s="291"/>
    </row>
    <row r="5615" spans="2:6" s="6" customFormat="1">
      <c r="B5615" s="289"/>
      <c r="C5615" s="289"/>
      <c r="D5615" s="289"/>
      <c r="E5615" s="290"/>
      <c r="F5615" s="291"/>
    </row>
    <row r="5616" spans="2:6" s="6" customFormat="1">
      <c r="B5616" s="289"/>
      <c r="C5616" s="289"/>
      <c r="D5616" s="289"/>
      <c r="E5616" s="290"/>
      <c r="F5616" s="291"/>
    </row>
    <row r="5617" spans="2:6" s="6" customFormat="1">
      <c r="B5617" s="289"/>
      <c r="C5617" s="289"/>
      <c r="D5617" s="289"/>
      <c r="E5617" s="290"/>
      <c r="F5617" s="291"/>
    </row>
    <row r="5618" spans="2:6" s="6" customFormat="1">
      <c r="B5618" s="289"/>
      <c r="C5618" s="289"/>
      <c r="D5618" s="289"/>
      <c r="E5618" s="290"/>
      <c r="F5618" s="291"/>
    </row>
    <row r="5619" spans="2:6" s="6" customFormat="1">
      <c r="B5619" s="289"/>
      <c r="C5619" s="289"/>
      <c r="D5619" s="289"/>
      <c r="E5619" s="290"/>
      <c r="F5619" s="291"/>
    </row>
    <row r="5620" spans="2:6" s="6" customFormat="1">
      <c r="B5620" s="289"/>
      <c r="C5620" s="289"/>
      <c r="D5620" s="289"/>
      <c r="E5620" s="290"/>
      <c r="F5620" s="291"/>
    </row>
    <row r="5621" spans="2:6" s="6" customFormat="1">
      <c r="B5621" s="289"/>
      <c r="C5621" s="289"/>
      <c r="D5621" s="289"/>
      <c r="E5621" s="290"/>
      <c r="F5621" s="291"/>
    </row>
    <row r="5622" spans="2:6" s="6" customFormat="1">
      <c r="B5622" s="289"/>
      <c r="C5622" s="289"/>
      <c r="D5622" s="289"/>
      <c r="E5622" s="290"/>
      <c r="F5622" s="291"/>
    </row>
    <row r="5623" spans="2:6" s="6" customFormat="1">
      <c r="B5623" s="289"/>
      <c r="C5623" s="289"/>
      <c r="D5623" s="289"/>
      <c r="E5623" s="290"/>
      <c r="F5623" s="291"/>
    </row>
    <row r="5624" spans="2:6" s="6" customFormat="1">
      <c r="B5624" s="289"/>
      <c r="C5624" s="289"/>
      <c r="D5624" s="289"/>
      <c r="E5624" s="290"/>
      <c r="F5624" s="291"/>
    </row>
    <row r="5625" spans="2:6" s="6" customFormat="1">
      <c r="B5625" s="289"/>
      <c r="C5625" s="289"/>
      <c r="D5625" s="289"/>
      <c r="E5625" s="290"/>
      <c r="F5625" s="291"/>
    </row>
    <row r="5626" spans="2:6" s="6" customFormat="1">
      <c r="B5626" s="289"/>
      <c r="C5626" s="289"/>
      <c r="D5626" s="289"/>
      <c r="E5626" s="290"/>
      <c r="F5626" s="291"/>
    </row>
    <row r="5627" spans="2:6" s="6" customFormat="1">
      <c r="B5627" s="289"/>
      <c r="C5627" s="289"/>
      <c r="D5627" s="289"/>
      <c r="E5627" s="290"/>
      <c r="F5627" s="291"/>
    </row>
    <row r="5628" spans="2:6" s="6" customFormat="1">
      <c r="B5628" s="289"/>
      <c r="C5628" s="289"/>
      <c r="D5628" s="289"/>
      <c r="E5628" s="290"/>
      <c r="F5628" s="291"/>
    </row>
    <row r="5629" spans="2:6" s="6" customFormat="1">
      <c r="B5629" s="289"/>
      <c r="C5629" s="289"/>
      <c r="D5629" s="289"/>
      <c r="E5629" s="290"/>
      <c r="F5629" s="291"/>
    </row>
    <row r="5630" spans="2:6" s="6" customFormat="1">
      <c r="B5630" s="289"/>
      <c r="C5630" s="289"/>
      <c r="D5630" s="289"/>
      <c r="E5630" s="290"/>
      <c r="F5630" s="291"/>
    </row>
    <row r="5631" spans="2:6" s="6" customFormat="1">
      <c r="B5631" s="289"/>
      <c r="C5631" s="289"/>
      <c r="D5631" s="289"/>
      <c r="E5631" s="290"/>
      <c r="F5631" s="291"/>
    </row>
    <row r="5632" spans="2:6" s="6" customFormat="1">
      <c r="B5632" s="289"/>
      <c r="C5632" s="289"/>
      <c r="D5632" s="289"/>
      <c r="E5632" s="290"/>
      <c r="F5632" s="291"/>
    </row>
    <row r="5633" spans="2:6" s="6" customFormat="1">
      <c r="B5633" s="289"/>
      <c r="C5633" s="289"/>
      <c r="D5633" s="289"/>
      <c r="E5633" s="290"/>
      <c r="F5633" s="291"/>
    </row>
    <row r="5634" spans="2:6" s="6" customFormat="1">
      <c r="B5634" s="289"/>
      <c r="C5634" s="289"/>
      <c r="D5634" s="289"/>
      <c r="E5634" s="290"/>
      <c r="F5634" s="291"/>
    </row>
    <row r="5635" spans="2:6" s="6" customFormat="1">
      <c r="B5635" s="289"/>
      <c r="C5635" s="289"/>
      <c r="D5635" s="289"/>
      <c r="E5635" s="290"/>
      <c r="F5635" s="291"/>
    </row>
    <row r="5636" spans="2:6" s="6" customFormat="1">
      <c r="B5636" s="289"/>
      <c r="C5636" s="289"/>
      <c r="D5636" s="289"/>
      <c r="E5636" s="290"/>
      <c r="F5636" s="291"/>
    </row>
    <row r="5637" spans="2:6" s="6" customFormat="1">
      <c r="B5637" s="289"/>
      <c r="C5637" s="289"/>
      <c r="D5637" s="289"/>
      <c r="E5637" s="290"/>
      <c r="F5637" s="291"/>
    </row>
    <row r="5638" spans="2:6" s="6" customFormat="1">
      <c r="B5638" s="289"/>
      <c r="C5638" s="289"/>
      <c r="D5638" s="289"/>
      <c r="E5638" s="290"/>
      <c r="F5638" s="291"/>
    </row>
    <row r="5639" spans="2:6" s="6" customFormat="1">
      <c r="B5639" s="289"/>
      <c r="C5639" s="289"/>
      <c r="D5639" s="289"/>
      <c r="E5639" s="290"/>
      <c r="F5639" s="291"/>
    </row>
    <row r="5640" spans="2:6" s="6" customFormat="1">
      <c r="B5640" s="289"/>
      <c r="C5640" s="289"/>
      <c r="D5640" s="289"/>
      <c r="E5640" s="290"/>
      <c r="F5640" s="291"/>
    </row>
    <row r="5641" spans="2:6" s="6" customFormat="1">
      <c r="B5641" s="289"/>
      <c r="C5641" s="289"/>
      <c r="D5641" s="289"/>
      <c r="E5641" s="290"/>
      <c r="F5641" s="291"/>
    </row>
    <row r="5642" spans="2:6" s="6" customFormat="1">
      <c r="B5642" s="289"/>
      <c r="C5642" s="289"/>
      <c r="D5642" s="289"/>
      <c r="E5642" s="290"/>
      <c r="F5642" s="291"/>
    </row>
    <row r="5643" spans="2:6" s="6" customFormat="1">
      <c r="B5643" s="289"/>
      <c r="C5643" s="289"/>
      <c r="D5643" s="289"/>
      <c r="E5643" s="290"/>
      <c r="F5643" s="291"/>
    </row>
    <row r="5644" spans="2:6" s="6" customFormat="1">
      <c r="B5644" s="289"/>
      <c r="C5644" s="289"/>
      <c r="D5644" s="289"/>
      <c r="E5644" s="290"/>
      <c r="F5644" s="291"/>
    </row>
    <row r="5645" spans="2:6" s="6" customFormat="1">
      <c r="B5645" s="289"/>
      <c r="C5645" s="289"/>
      <c r="D5645" s="289"/>
      <c r="E5645" s="290"/>
      <c r="F5645" s="291"/>
    </row>
    <row r="5646" spans="2:6" s="6" customFormat="1">
      <c r="B5646" s="289"/>
      <c r="C5646" s="289"/>
      <c r="D5646" s="289"/>
      <c r="E5646" s="290"/>
      <c r="F5646" s="291"/>
    </row>
    <row r="5647" spans="2:6" s="6" customFormat="1">
      <c r="B5647" s="289"/>
      <c r="C5647" s="289"/>
      <c r="D5647" s="289"/>
      <c r="E5647" s="290"/>
      <c r="F5647" s="291"/>
    </row>
    <row r="5648" spans="2:6" s="6" customFormat="1">
      <c r="B5648" s="289"/>
      <c r="C5648" s="289"/>
      <c r="D5648" s="289"/>
      <c r="E5648" s="290"/>
      <c r="F5648" s="291"/>
    </row>
    <row r="5649" spans="2:6" s="6" customFormat="1">
      <c r="B5649" s="289"/>
      <c r="C5649" s="289"/>
      <c r="D5649" s="289"/>
      <c r="E5649" s="290"/>
      <c r="F5649" s="291"/>
    </row>
    <row r="5650" spans="2:6" s="6" customFormat="1">
      <c r="B5650" s="289"/>
      <c r="C5650" s="289"/>
      <c r="D5650" s="289"/>
      <c r="E5650" s="290"/>
      <c r="F5650" s="291"/>
    </row>
    <row r="5651" spans="2:6" s="6" customFormat="1">
      <c r="B5651" s="289"/>
      <c r="C5651" s="289"/>
      <c r="D5651" s="289"/>
      <c r="E5651" s="290"/>
      <c r="F5651" s="291"/>
    </row>
    <row r="5652" spans="2:6" s="6" customFormat="1">
      <c r="B5652" s="289"/>
      <c r="C5652" s="289"/>
      <c r="D5652" s="289"/>
      <c r="E5652" s="290"/>
      <c r="F5652" s="291"/>
    </row>
    <row r="5653" spans="2:6" s="6" customFormat="1">
      <c r="B5653" s="289"/>
      <c r="C5653" s="289"/>
      <c r="D5653" s="289"/>
      <c r="E5653" s="290"/>
      <c r="F5653" s="291"/>
    </row>
    <row r="5654" spans="2:6" s="6" customFormat="1">
      <c r="B5654" s="289"/>
      <c r="C5654" s="289"/>
      <c r="D5654" s="289"/>
      <c r="E5654" s="290"/>
      <c r="F5654" s="291"/>
    </row>
    <row r="5655" spans="2:6" s="6" customFormat="1">
      <c r="B5655" s="289"/>
      <c r="C5655" s="289"/>
      <c r="D5655" s="289"/>
      <c r="E5655" s="290"/>
      <c r="F5655" s="291"/>
    </row>
    <row r="5656" spans="2:6" s="6" customFormat="1">
      <c r="B5656" s="289"/>
      <c r="C5656" s="289"/>
      <c r="D5656" s="289"/>
      <c r="E5656" s="290"/>
      <c r="F5656" s="291"/>
    </row>
    <row r="5657" spans="2:6" s="6" customFormat="1">
      <c r="B5657" s="289"/>
      <c r="C5657" s="289"/>
      <c r="D5657" s="289"/>
      <c r="E5657" s="290"/>
      <c r="F5657" s="291"/>
    </row>
    <row r="5658" spans="2:6" s="6" customFormat="1">
      <c r="B5658" s="289"/>
      <c r="C5658" s="289"/>
      <c r="D5658" s="289"/>
      <c r="E5658" s="290"/>
      <c r="F5658" s="291"/>
    </row>
    <row r="5659" spans="2:6" s="6" customFormat="1">
      <c r="B5659" s="289"/>
      <c r="C5659" s="289"/>
      <c r="D5659" s="289"/>
      <c r="E5659" s="290"/>
      <c r="F5659" s="291"/>
    </row>
    <row r="5660" spans="2:6" s="6" customFormat="1">
      <c r="B5660" s="289"/>
      <c r="C5660" s="289"/>
      <c r="D5660" s="289"/>
      <c r="E5660" s="290"/>
      <c r="F5660" s="291"/>
    </row>
    <row r="5661" spans="2:6" s="6" customFormat="1">
      <c r="B5661" s="289"/>
      <c r="C5661" s="289"/>
      <c r="D5661" s="289"/>
      <c r="E5661" s="290"/>
      <c r="F5661" s="291"/>
    </row>
    <row r="5662" spans="2:6" s="6" customFormat="1">
      <c r="B5662" s="289"/>
      <c r="C5662" s="289"/>
      <c r="D5662" s="289"/>
      <c r="E5662" s="290"/>
      <c r="F5662" s="291"/>
    </row>
    <row r="5663" spans="2:6" s="6" customFormat="1">
      <c r="B5663" s="289"/>
      <c r="C5663" s="289"/>
      <c r="D5663" s="289"/>
      <c r="E5663" s="290"/>
      <c r="F5663" s="291"/>
    </row>
    <row r="5664" spans="2:6" s="6" customFormat="1">
      <c r="B5664" s="289"/>
      <c r="C5664" s="289"/>
      <c r="D5664" s="289"/>
      <c r="E5664" s="290"/>
      <c r="F5664" s="291"/>
    </row>
    <row r="5665" spans="2:6" s="6" customFormat="1">
      <c r="B5665" s="289"/>
      <c r="C5665" s="289"/>
      <c r="D5665" s="289"/>
      <c r="E5665" s="290"/>
      <c r="F5665" s="291"/>
    </row>
    <row r="5666" spans="2:6" s="6" customFormat="1">
      <c r="B5666" s="289"/>
      <c r="C5666" s="289"/>
      <c r="D5666" s="289"/>
      <c r="E5666" s="290"/>
      <c r="F5666" s="291"/>
    </row>
    <row r="5667" spans="2:6" s="6" customFormat="1">
      <c r="B5667" s="289"/>
      <c r="C5667" s="289"/>
      <c r="D5667" s="289"/>
      <c r="E5667" s="290"/>
      <c r="F5667" s="291"/>
    </row>
    <row r="5668" spans="2:6" s="6" customFormat="1">
      <c r="B5668" s="289"/>
      <c r="C5668" s="289"/>
      <c r="D5668" s="289"/>
      <c r="E5668" s="290"/>
      <c r="F5668" s="291"/>
    </row>
    <row r="5669" spans="2:6" s="6" customFormat="1">
      <c r="B5669" s="289"/>
      <c r="C5669" s="289"/>
      <c r="D5669" s="289"/>
      <c r="E5669" s="290"/>
      <c r="F5669" s="291"/>
    </row>
    <row r="5670" spans="2:6" s="6" customFormat="1">
      <c r="B5670" s="289"/>
      <c r="C5670" s="289"/>
      <c r="D5670" s="289"/>
      <c r="E5670" s="290"/>
      <c r="F5670" s="291"/>
    </row>
    <row r="5671" spans="2:6" s="6" customFormat="1">
      <c r="B5671" s="289"/>
      <c r="C5671" s="289"/>
      <c r="D5671" s="289"/>
      <c r="E5671" s="290"/>
      <c r="F5671" s="291"/>
    </row>
    <row r="5672" spans="2:6" s="6" customFormat="1">
      <c r="B5672" s="289"/>
      <c r="C5672" s="289"/>
      <c r="D5672" s="289"/>
      <c r="E5672" s="290"/>
      <c r="F5672" s="291"/>
    </row>
    <row r="5673" spans="2:6" s="6" customFormat="1">
      <c r="B5673" s="289"/>
      <c r="C5673" s="289"/>
      <c r="D5673" s="289"/>
      <c r="E5673" s="290"/>
      <c r="F5673" s="291"/>
    </row>
    <row r="5674" spans="2:6" s="6" customFormat="1">
      <c r="B5674" s="289"/>
      <c r="C5674" s="289"/>
      <c r="D5674" s="289"/>
      <c r="E5674" s="290"/>
      <c r="F5674" s="291"/>
    </row>
    <row r="5675" spans="2:6" s="6" customFormat="1">
      <c r="B5675" s="289"/>
      <c r="C5675" s="289"/>
      <c r="D5675" s="289"/>
      <c r="E5675" s="290"/>
      <c r="F5675" s="291"/>
    </row>
    <row r="5676" spans="2:6" s="6" customFormat="1">
      <c r="B5676" s="289"/>
      <c r="C5676" s="289"/>
      <c r="D5676" s="289"/>
      <c r="E5676" s="290"/>
      <c r="F5676" s="291"/>
    </row>
    <row r="5677" spans="2:6" s="6" customFormat="1">
      <c r="B5677" s="289"/>
      <c r="C5677" s="289"/>
      <c r="D5677" s="289"/>
      <c r="E5677" s="290"/>
      <c r="F5677" s="291"/>
    </row>
    <row r="5678" spans="2:6" s="6" customFormat="1">
      <c r="B5678" s="289"/>
      <c r="C5678" s="289"/>
      <c r="D5678" s="289"/>
      <c r="E5678" s="290"/>
      <c r="F5678" s="291"/>
    </row>
    <row r="5679" spans="2:6" s="6" customFormat="1">
      <c r="B5679" s="289"/>
      <c r="C5679" s="289"/>
      <c r="D5679" s="289"/>
      <c r="E5679" s="290"/>
      <c r="F5679" s="291"/>
    </row>
    <row r="5680" spans="2:6" s="6" customFormat="1">
      <c r="B5680" s="289"/>
      <c r="C5680" s="289"/>
      <c r="D5680" s="289"/>
      <c r="E5680" s="290"/>
      <c r="F5680" s="291"/>
    </row>
    <row r="5681" spans="2:6" s="6" customFormat="1">
      <c r="B5681" s="289"/>
      <c r="C5681" s="289"/>
      <c r="D5681" s="289"/>
      <c r="E5681" s="290"/>
      <c r="F5681" s="291"/>
    </row>
    <row r="5682" spans="2:6" s="6" customFormat="1">
      <c r="B5682" s="289"/>
      <c r="C5682" s="289"/>
      <c r="D5682" s="289"/>
      <c r="E5682" s="290"/>
      <c r="F5682" s="291"/>
    </row>
    <row r="5683" spans="2:6" s="6" customFormat="1">
      <c r="B5683" s="289"/>
      <c r="C5683" s="289"/>
      <c r="D5683" s="289"/>
      <c r="E5683" s="290"/>
      <c r="F5683" s="291"/>
    </row>
    <row r="5684" spans="2:6" s="6" customFormat="1">
      <c r="B5684" s="289"/>
      <c r="C5684" s="289"/>
      <c r="D5684" s="289"/>
      <c r="E5684" s="290"/>
      <c r="F5684" s="291"/>
    </row>
    <row r="5685" spans="2:6" s="6" customFormat="1">
      <c r="B5685" s="289"/>
      <c r="C5685" s="289"/>
      <c r="D5685" s="289"/>
      <c r="E5685" s="290"/>
      <c r="F5685" s="291"/>
    </row>
    <row r="5686" spans="2:6" s="6" customFormat="1">
      <c r="B5686" s="289"/>
      <c r="C5686" s="289"/>
      <c r="D5686" s="289"/>
      <c r="E5686" s="290"/>
      <c r="F5686" s="291"/>
    </row>
    <row r="5687" spans="2:6" s="6" customFormat="1">
      <c r="B5687" s="289"/>
      <c r="C5687" s="289"/>
      <c r="D5687" s="289"/>
      <c r="E5687" s="290"/>
      <c r="F5687" s="291"/>
    </row>
    <row r="5688" spans="2:6" s="6" customFormat="1">
      <c r="B5688" s="289"/>
      <c r="C5688" s="289"/>
      <c r="D5688" s="289"/>
      <c r="E5688" s="290"/>
      <c r="F5688" s="291"/>
    </row>
    <row r="5689" spans="2:6" s="6" customFormat="1">
      <c r="B5689" s="289"/>
      <c r="C5689" s="289"/>
      <c r="D5689" s="289"/>
      <c r="E5689" s="290"/>
      <c r="F5689" s="291"/>
    </row>
    <row r="5690" spans="2:6" s="6" customFormat="1">
      <c r="B5690" s="289"/>
      <c r="C5690" s="289"/>
      <c r="D5690" s="289"/>
      <c r="E5690" s="290"/>
      <c r="F5690" s="291"/>
    </row>
    <row r="5691" spans="2:6" s="6" customFormat="1">
      <c r="B5691" s="289"/>
      <c r="C5691" s="289"/>
      <c r="D5691" s="289"/>
      <c r="E5691" s="290"/>
      <c r="F5691" s="291"/>
    </row>
    <row r="5692" spans="2:6" s="6" customFormat="1">
      <c r="B5692" s="289"/>
      <c r="C5692" s="289"/>
      <c r="D5692" s="289"/>
      <c r="E5692" s="290"/>
      <c r="F5692" s="291"/>
    </row>
    <row r="5693" spans="2:6" s="6" customFormat="1">
      <c r="B5693" s="289"/>
      <c r="C5693" s="289"/>
      <c r="D5693" s="289"/>
      <c r="E5693" s="290"/>
      <c r="F5693" s="291"/>
    </row>
    <row r="5694" spans="2:6" s="6" customFormat="1">
      <c r="B5694" s="289"/>
      <c r="C5694" s="289"/>
      <c r="D5694" s="289"/>
      <c r="E5694" s="290"/>
      <c r="F5694" s="291"/>
    </row>
    <row r="5695" spans="2:6" s="6" customFormat="1">
      <c r="B5695" s="289"/>
      <c r="C5695" s="289"/>
      <c r="D5695" s="289"/>
      <c r="E5695" s="290"/>
      <c r="F5695" s="291"/>
    </row>
    <row r="5696" spans="2:6" s="6" customFormat="1">
      <c r="B5696" s="289"/>
      <c r="C5696" s="289"/>
      <c r="D5696" s="289"/>
      <c r="E5696" s="290"/>
      <c r="F5696" s="291"/>
    </row>
    <row r="5697" spans="2:6" s="6" customFormat="1">
      <c r="B5697" s="289"/>
      <c r="C5697" s="289"/>
      <c r="D5697" s="289"/>
      <c r="E5697" s="290"/>
      <c r="F5697" s="291"/>
    </row>
    <row r="5698" spans="2:6" s="6" customFormat="1">
      <c r="B5698" s="289"/>
      <c r="C5698" s="289"/>
      <c r="D5698" s="289"/>
      <c r="E5698" s="290"/>
      <c r="F5698" s="291"/>
    </row>
    <row r="5699" spans="2:6" s="6" customFormat="1">
      <c r="B5699" s="289"/>
      <c r="C5699" s="289"/>
      <c r="D5699" s="289"/>
      <c r="E5699" s="290"/>
      <c r="F5699" s="291"/>
    </row>
    <row r="5700" spans="2:6" s="6" customFormat="1">
      <c r="B5700" s="289"/>
      <c r="C5700" s="289"/>
      <c r="D5700" s="289"/>
      <c r="E5700" s="290"/>
      <c r="F5700" s="291"/>
    </row>
    <row r="5701" spans="2:6" s="6" customFormat="1">
      <c r="B5701" s="289"/>
      <c r="C5701" s="289"/>
      <c r="D5701" s="289"/>
      <c r="E5701" s="290"/>
      <c r="F5701" s="291"/>
    </row>
    <row r="5702" spans="2:6" s="6" customFormat="1">
      <c r="B5702" s="289"/>
      <c r="C5702" s="289"/>
      <c r="D5702" s="289"/>
      <c r="E5702" s="290"/>
      <c r="F5702" s="291"/>
    </row>
    <row r="5703" spans="2:6" s="6" customFormat="1">
      <c r="B5703" s="289"/>
      <c r="C5703" s="289"/>
      <c r="D5703" s="289"/>
      <c r="E5703" s="290"/>
      <c r="F5703" s="291"/>
    </row>
    <row r="5704" spans="2:6" s="6" customFormat="1">
      <c r="B5704" s="289"/>
      <c r="C5704" s="289"/>
      <c r="D5704" s="289"/>
      <c r="E5704" s="290"/>
      <c r="F5704" s="291"/>
    </row>
    <row r="5705" spans="2:6" s="6" customFormat="1">
      <c r="B5705" s="289"/>
      <c r="C5705" s="289"/>
      <c r="D5705" s="289"/>
      <c r="E5705" s="290"/>
      <c r="F5705" s="291"/>
    </row>
    <row r="5706" spans="2:6" s="6" customFormat="1">
      <c r="B5706" s="289"/>
      <c r="C5706" s="289"/>
      <c r="D5706" s="289"/>
      <c r="E5706" s="290"/>
      <c r="F5706" s="291"/>
    </row>
    <row r="5707" spans="2:6" s="6" customFormat="1">
      <c r="B5707" s="289"/>
      <c r="C5707" s="289"/>
      <c r="D5707" s="289"/>
      <c r="E5707" s="290"/>
      <c r="F5707" s="291"/>
    </row>
    <row r="5708" spans="2:6" s="6" customFormat="1">
      <c r="B5708" s="289"/>
      <c r="C5708" s="289"/>
      <c r="D5708" s="289"/>
      <c r="E5708" s="290"/>
      <c r="F5708" s="291"/>
    </row>
    <row r="5709" spans="2:6" s="6" customFormat="1">
      <c r="B5709" s="289"/>
      <c r="C5709" s="289"/>
      <c r="D5709" s="289"/>
      <c r="E5709" s="290"/>
      <c r="F5709" s="291"/>
    </row>
    <row r="5710" spans="2:6" s="6" customFormat="1">
      <c r="B5710" s="289"/>
      <c r="C5710" s="289"/>
      <c r="D5710" s="289"/>
      <c r="E5710" s="290"/>
      <c r="F5710" s="291"/>
    </row>
    <row r="5711" spans="2:6" s="6" customFormat="1">
      <c r="B5711" s="289"/>
      <c r="C5711" s="289"/>
      <c r="D5711" s="289"/>
      <c r="E5711" s="290"/>
      <c r="F5711" s="291"/>
    </row>
    <row r="5712" spans="2:6" s="6" customFormat="1">
      <c r="B5712" s="289"/>
      <c r="C5712" s="289"/>
      <c r="D5712" s="289"/>
      <c r="E5712" s="290"/>
      <c r="F5712" s="291"/>
    </row>
    <row r="5713" spans="2:6" s="6" customFormat="1">
      <c r="B5713" s="289"/>
      <c r="C5713" s="289"/>
      <c r="D5713" s="289"/>
      <c r="E5713" s="290"/>
      <c r="F5713" s="291"/>
    </row>
    <row r="5714" spans="2:6" s="6" customFormat="1">
      <c r="B5714" s="289"/>
      <c r="C5714" s="289"/>
      <c r="D5714" s="289"/>
      <c r="E5714" s="290"/>
      <c r="F5714" s="291"/>
    </row>
    <row r="5715" spans="2:6" s="6" customFormat="1">
      <c r="B5715" s="289"/>
      <c r="C5715" s="289"/>
      <c r="D5715" s="289"/>
      <c r="E5715" s="290"/>
      <c r="F5715" s="291"/>
    </row>
    <row r="5716" spans="2:6" s="6" customFormat="1">
      <c r="B5716" s="289"/>
      <c r="C5716" s="289"/>
      <c r="D5716" s="289"/>
      <c r="E5716" s="290"/>
      <c r="F5716" s="291"/>
    </row>
    <row r="5717" spans="2:6" s="6" customFormat="1">
      <c r="B5717" s="289"/>
      <c r="C5717" s="289"/>
      <c r="D5717" s="289"/>
      <c r="E5717" s="290"/>
      <c r="F5717" s="291"/>
    </row>
    <row r="5718" spans="2:6" s="6" customFormat="1">
      <c r="B5718" s="289"/>
      <c r="C5718" s="289"/>
      <c r="D5718" s="289"/>
      <c r="E5718" s="290"/>
      <c r="F5718" s="291"/>
    </row>
    <row r="5719" spans="2:6" s="6" customFormat="1">
      <c r="B5719" s="289"/>
      <c r="C5719" s="289"/>
      <c r="D5719" s="289"/>
      <c r="E5719" s="290"/>
      <c r="F5719" s="291"/>
    </row>
    <row r="5720" spans="2:6" s="6" customFormat="1">
      <c r="B5720" s="289"/>
      <c r="C5720" s="289"/>
      <c r="D5720" s="289"/>
      <c r="E5720" s="290"/>
      <c r="F5720" s="291"/>
    </row>
    <row r="5721" spans="2:6" s="6" customFormat="1">
      <c r="B5721" s="289"/>
      <c r="C5721" s="289"/>
      <c r="D5721" s="289"/>
      <c r="E5721" s="290"/>
      <c r="F5721" s="291"/>
    </row>
    <row r="5722" spans="2:6" s="6" customFormat="1">
      <c r="B5722" s="289"/>
      <c r="C5722" s="289"/>
      <c r="D5722" s="289"/>
      <c r="E5722" s="290"/>
      <c r="F5722" s="291"/>
    </row>
    <row r="5723" spans="2:6" s="6" customFormat="1">
      <c r="B5723" s="289"/>
      <c r="C5723" s="289"/>
      <c r="D5723" s="289"/>
      <c r="E5723" s="290"/>
      <c r="F5723" s="291"/>
    </row>
    <row r="5724" spans="2:6" s="6" customFormat="1">
      <c r="B5724" s="289"/>
      <c r="C5724" s="289"/>
      <c r="D5724" s="289"/>
      <c r="E5724" s="290"/>
      <c r="F5724" s="291"/>
    </row>
    <row r="5725" spans="2:6" s="6" customFormat="1">
      <c r="B5725" s="289"/>
      <c r="C5725" s="289"/>
      <c r="D5725" s="289"/>
      <c r="E5725" s="290"/>
      <c r="F5725" s="291"/>
    </row>
    <row r="5726" spans="2:6" s="6" customFormat="1">
      <c r="B5726" s="289"/>
      <c r="C5726" s="289"/>
      <c r="D5726" s="289"/>
      <c r="E5726" s="290"/>
      <c r="F5726" s="291"/>
    </row>
    <row r="5727" spans="2:6" s="6" customFormat="1">
      <c r="B5727" s="289"/>
      <c r="C5727" s="289"/>
      <c r="D5727" s="289"/>
      <c r="E5727" s="290"/>
      <c r="F5727" s="291"/>
    </row>
    <row r="5728" spans="2:6" s="6" customFormat="1">
      <c r="B5728" s="289"/>
      <c r="C5728" s="289"/>
      <c r="D5728" s="289"/>
      <c r="E5728" s="290"/>
      <c r="F5728" s="291"/>
    </row>
    <row r="5729" spans="2:6" s="6" customFormat="1">
      <c r="B5729" s="289"/>
      <c r="C5729" s="289"/>
      <c r="D5729" s="289"/>
      <c r="E5729" s="290"/>
      <c r="F5729" s="291"/>
    </row>
    <row r="5730" spans="2:6" s="6" customFormat="1">
      <c r="B5730" s="289"/>
      <c r="C5730" s="289"/>
      <c r="D5730" s="289"/>
      <c r="E5730" s="290"/>
      <c r="F5730" s="291"/>
    </row>
    <row r="5731" spans="2:6" s="6" customFormat="1">
      <c r="B5731" s="289"/>
      <c r="C5731" s="289"/>
      <c r="D5731" s="289"/>
      <c r="E5731" s="290"/>
      <c r="F5731" s="291"/>
    </row>
    <row r="5732" spans="2:6" s="6" customFormat="1">
      <c r="B5732" s="289"/>
      <c r="C5732" s="289"/>
      <c r="D5732" s="289"/>
      <c r="E5732" s="290"/>
      <c r="F5732" s="291"/>
    </row>
    <row r="5733" spans="2:6" s="6" customFormat="1">
      <c r="B5733" s="289"/>
      <c r="C5733" s="289"/>
      <c r="D5733" s="289"/>
      <c r="E5733" s="290"/>
      <c r="F5733" s="291"/>
    </row>
    <row r="5734" spans="2:6" s="6" customFormat="1">
      <c r="B5734" s="289"/>
      <c r="C5734" s="289"/>
      <c r="D5734" s="289"/>
      <c r="E5734" s="290"/>
      <c r="F5734" s="291"/>
    </row>
    <row r="5735" spans="2:6" s="6" customFormat="1">
      <c r="B5735" s="289"/>
      <c r="C5735" s="289"/>
      <c r="D5735" s="289"/>
      <c r="E5735" s="290"/>
      <c r="F5735" s="291"/>
    </row>
    <row r="5736" spans="2:6" s="6" customFormat="1">
      <c r="B5736" s="289"/>
      <c r="C5736" s="289"/>
      <c r="D5736" s="289"/>
      <c r="E5736" s="290"/>
      <c r="F5736" s="291"/>
    </row>
    <row r="5737" spans="2:6" s="6" customFormat="1">
      <c r="B5737" s="289"/>
      <c r="C5737" s="289"/>
      <c r="D5737" s="289"/>
      <c r="E5737" s="290"/>
      <c r="F5737" s="291"/>
    </row>
    <row r="5738" spans="2:6" s="6" customFormat="1">
      <c r="B5738" s="289"/>
      <c r="C5738" s="289"/>
      <c r="D5738" s="289"/>
      <c r="E5738" s="290"/>
      <c r="F5738" s="291"/>
    </row>
    <row r="5739" spans="2:6" s="6" customFormat="1">
      <c r="B5739" s="289"/>
      <c r="C5739" s="289"/>
      <c r="D5739" s="289"/>
      <c r="E5739" s="290"/>
      <c r="F5739" s="291"/>
    </row>
    <row r="5740" spans="2:6" s="6" customFormat="1">
      <c r="B5740" s="289"/>
      <c r="C5740" s="289"/>
      <c r="D5740" s="289"/>
      <c r="E5740" s="290"/>
      <c r="F5740" s="291"/>
    </row>
    <row r="5741" spans="2:6" s="6" customFormat="1">
      <c r="B5741" s="289"/>
      <c r="C5741" s="289"/>
      <c r="D5741" s="289"/>
      <c r="E5741" s="290"/>
      <c r="F5741" s="291"/>
    </row>
    <row r="5742" spans="2:6" s="6" customFormat="1">
      <c r="B5742" s="289"/>
      <c r="C5742" s="289"/>
      <c r="D5742" s="289"/>
      <c r="E5742" s="290"/>
      <c r="F5742" s="291"/>
    </row>
    <row r="5743" spans="2:6" s="6" customFormat="1">
      <c r="B5743" s="289"/>
      <c r="C5743" s="289"/>
      <c r="D5743" s="289"/>
      <c r="E5743" s="290"/>
      <c r="F5743" s="291"/>
    </row>
    <row r="5744" spans="2:6" s="6" customFormat="1">
      <c r="B5744" s="289"/>
      <c r="C5744" s="289"/>
      <c r="D5744" s="289"/>
      <c r="E5744" s="290"/>
      <c r="F5744" s="291"/>
    </row>
    <row r="5745" spans="2:6" s="6" customFormat="1">
      <c r="B5745" s="289"/>
      <c r="C5745" s="289"/>
      <c r="D5745" s="289"/>
      <c r="E5745" s="290"/>
      <c r="F5745" s="291"/>
    </row>
    <row r="5746" spans="2:6" s="6" customFormat="1">
      <c r="B5746" s="289"/>
      <c r="C5746" s="289"/>
      <c r="D5746" s="289"/>
      <c r="E5746" s="290"/>
      <c r="F5746" s="291"/>
    </row>
    <row r="5747" spans="2:6" s="6" customFormat="1">
      <c r="B5747" s="289"/>
      <c r="C5747" s="289"/>
      <c r="D5747" s="289"/>
      <c r="E5747" s="290"/>
      <c r="F5747" s="291"/>
    </row>
    <row r="5748" spans="2:6" s="6" customFormat="1">
      <c r="B5748" s="289"/>
      <c r="C5748" s="289"/>
      <c r="D5748" s="289"/>
      <c r="E5748" s="290"/>
      <c r="F5748" s="291"/>
    </row>
    <row r="5749" spans="2:6" s="6" customFormat="1">
      <c r="B5749" s="289"/>
      <c r="C5749" s="289"/>
      <c r="D5749" s="289"/>
      <c r="E5749" s="290"/>
      <c r="F5749" s="291"/>
    </row>
    <row r="5750" spans="2:6" s="6" customFormat="1">
      <c r="B5750" s="289"/>
      <c r="C5750" s="289"/>
      <c r="D5750" s="289"/>
      <c r="E5750" s="290"/>
      <c r="F5750" s="291"/>
    </row>
    <row r="5751" spans="2:6" s="6" customFormat="1">
      <c r="B5751" s="289"/>
      <c r="C5751" s="289"/>
      <c r="D5751" s="289"/>
      <c r="E5751" s="290"/>
      <c r="F5751" s="291"/>
    </row>
    <row r="5752" spans="2:6" s="6" customFormat="1">
      <c r="B5752" s="289"/>
      <c r="C5752" s="289"/>
      <c r="D5752" s="289"/>
      <c r="E5752" s="290"/>
      <c r="F5752" s="291"/>
    </row>
    <row r="5753" spans="2:6" s="6" customFormat="1">
      <c r="B5753" s="289"/>
      <c r="C5753" s="289"/>
      <c r="D5753" s="289"/>
      <c r="E5753" s="290"/>
      <c r="F5753" s="291"/>
    </row>
    <row r="5754" spans="2:6" s="6" customFormat="1">
      <c r="B5754" s="289"/>
      <c r="C5754" s="289"/>
      <c r="D5754" s="289"/>
      <c r="E5754" s="290"/>
      <c r="F5754" s="291"/>
    </row>
    <row r="5755" spans="2:6" s="6" customFormat="1">
      <c r="B5755" s="289"/>
      <c r="C5755" s="289"/>
      <c r="D5755" s="289"/>
      <c r="E5755" s="290"/>
      <c r="F5755" s="291"/>
    </row>
    <row r="5756" spans="2:6" s="6" customFormat="1">
      <c r="B5756" s="289"/>
      <c r="C5756" s="289"/>
      <c r="D5756" s="289"/>
      <c r="E5756" s="290"/>
      <c r="F5756" s="291"/>
    </row>
    <row r="5757" spans="2:6" s="6" customFormat="1">
      <c r="B5757" s="289"/>
      <c r="C5757" s="289"/>
      <c r="D5757" s="289"/>
      <c r="E5757" s="290"/>
      <c r="F5757" s="291"/>
    </row>
    <row r="5758" spans="2:6" s="6" customFormat="1">
      <c r="B5758" s="289"/>
      <c r="C5758" s="289"/>
      <c r="D5758" s="289"/>
      <c r="E5758" s="290"/>
      <c r="F5758" s="291"/>
    </row>
    <row r="5759" spans="2:6" s="6" customFormat="1">
      <c r="B5759" s="289"/>
      <c r="C5759" s="289"/>
      <c r="D5759" s="289"/>
      <c r="E5759" s="290"/>
      <c r="F5759" s="291"/>
    </row>
    <row r="5760" spans="2:6" s="6" customFormat="1">
      <c r="B5760" s="289"/>
      <c r="C5760" s="289"/>
      <c r="D5760" s="289"/>
      <c r="E5760" s="290"/>
      <c r="F5760" s="291"/>
    </row>
    <row r="5761" spans="2:6" s="6" customFormat="1">
      <c r="B5761" s="289"/>
      <c r="C5761" s="289"/>
      <c r="D5761" s="289"/>
      <c r="E5761" s="290"/>
      <c r="F5761" s="291"/>
    </row>
    <row r="5762" spans="2:6" s="6" customFormat="1">
      <c r="B5762" s="289"/>
      <c r="C5762" s="289"/>
      <c r="D5762" s="289"/>
      <c r="E5762" s="290"/>
      <c r="F5762" s="291"/>
    </row>
    <row r="5763" spans="2:6" s="6" customFormat="1">
      <c r="B5763" s="289"/>
      <c r="C5763" s="289"/>
      <c r="D5763" s="289"/>
      <c r="E5763" s="290"/>
      <c r="F5763" s="291"/>
    </row>
    <row r="5764" spans="2:6" s="6" customFormat="1">
      <c r="B5764" s="289"/>
      <c r="C5764" s="289"/>
      <c r="D5764" s="289"/>
      <c r="E5764" s="290"/>
      <c r="F5764" s="291"/>
    </row>
    <row r="5765" spans="2:6" s="6" customFormat="1">
      <c r="B5765" s="289"/>
      <c r="C5765" s="289"/>
      <c r="D5765" s="289"/>
      <c r="E5765" s="290"/>
      <c r="F5765" s="291"/>
    </row>
    <row r="5766" spans="2:6" s="6" customFormat="1">
      <c r="B5766" s="289"/>
      <c r="C5766" s="289"/>
      <c r="D5766" s="289"/>
      <c r="E5766" s="290"/>
      <c r="F5766" s="291"/>
    </row>
    <row r="5767" spans="2:6" s="6" customFormat="1">
      <c r="B5767" s="289"/>
      <c r="C5767" s="289"/>
      <c r="D5767" s="289"/>
      <c r="E5767" s="290"/>
      <c r="F5767" s="291"/>
    </row>
    <row r="5768" spans="2:6" s="6" customFormat="1">
      <c r="B5768" s="289"/>
      <c r="C5768" s="289"/>
      <c r="D5768" s="289"/>
      <c r="E5768" s="290"/>
      <c r="F5768" s="291"/>
    </row>
    <row r="5769" spans="2:6" s="6" customFormat="1">
      <c r="B5769" s="289"/>
      <c r="C5769" s="289"/>
      <c r="D5769" s="289"/>
      <c r="E5769" s="290"/>
      <c r="F5769" s="291"/>
    </row>
    <row r="5770" spans="2:6" s="6" customFormat="1">
      <c r="B5770" s="289"/>
      <c r="C5770" s="289"/>
      <c r="D5770" s="289"/>
      <c r="E5770" s="290"/>
      <c r="F5770" s="291"/>
    </row>
    <row r="5771" spans="2:6" s="6" customFormat="1">
      <c r="B5771" s="289"/>
      <c r="C5771" s="289"/>
      <c r="D5771" s="289"/>
      <c r="E5771" s="290"/>
      <c r="F5771" s="291"/>
    </row>
    <row r="5772" spans="2:6" s="6" customFormat="1">
      <c r="B5772" s="289"/>
      <c r="C5772" s="289"/>
      <c r="D5772" s="289"/>
      <c r="E5772" s="290"/>
      <c r="F5772" s="291"/>
    </row>
    <row r="5773" spans="2:6" s="6" customFormat="1">
      <c r="B5773" s="289"/>
      <c r="C5773" s="289"/>
      <c r="D5773" s="289"/>
      <c r="E5773" s="290"/>
      <c r="F5773" s="291"/>
    </row>
    <row r="5774" spans="2:6" s="6" customFormat="1">
      <c r="B5774" s="289"/>
      <c r="C5774" s="289"/>
      <c r="D5774" s="289"/>
      <c r="E5774" s="290"/>
      <c r="F5774" s="291"/>
    </row>
    <row r="5775" spans="2:6" s="6" customFormat="1">
      <c r="B5775" s="289"/>
      <c r="C5775" s="289"/>
      <c r="D5775" s="289"/>
      <c r="E5775" s="290"/>
      <c r="F5775" s="291"/>
    </row>
    <row r="5776" spans="2:6" s="6" customFormat="1">
      <c r="B5776" s="289"/>
      <c r="C5776" s="289"/>
      <c r="D5776" s="289"/>
      <c r="E5776" s="290"/>
      <c r="F5776" s="291"/>
    </row>
    <row r="5777" spans="2:6" s="6" customFormat="1">
      <c r="B5777" s="289"/>
      <c r="C5777" s="289"/>
      <c r="D5777" s="289"/>
      <c r="E5777" s="290"/>
      <c r="F5777" s="291"/>
    </row>
    <row r="5778" spans="2:6" s="6" customFormat="1">
      <c r="B5778" s="289"/>
      <c r="C5778" s="289"/>
      <c r="D5778" s="289"/>
      <c r="E5778" s="290"/>
      <c r="F5778" s="291"/>
    </row>
    <row r="5779" spans="2:6" s="6" customFormat="1">
      <c r="B5779" s="289"/>
      <c r="C5779" s="289"/>
      <c r="D5779" s="289"/>
      <c r="E5779" s="290"/>
      <c r="F5779" s="291"/>
    </row>
    <row r="5780" spans="2:6" s="6" customFormat="1">
      <c r="B5780" s="289"/>
      <c r="C5780" s="289"/>
      <c r="D5780" s="289"/>
      <c r="E5780" s="290"/>
      <c r="F5780" s="291"/>
    </row>
    <row r="5781" spans="2:6" s="6" customFormat="1">
      <c r="B5781" s="289"/>
      <c r="C5781" s="289"/>
      <c r="D5781" s="289"/>
      <c r="E5781" s="290"/>
      <c r="F5781" s="291"/>
    </row>
    <row r="5782" spans="2:6" s="6" customFormat="1">
      <c r="B5782" s="289"/>
      <c r="C5782" s="289"/>
      <c r="D5782" s="289"/>
      <c r="E5782" s="290"/>
      <c r="F5782" s="291"/>
    </row>
    <row r="5783" spans="2:6" s="6" customFormat="1">
      <c r="B5783" s="289"/>
      <c r="C5783" s="289"/>
      <c r="D5783" s="289"/>
      <c r="E5783" s="290"/>
      <c r="F5783" s="291"/>
    </row>
    <row r="5784" spans="2:6" s="6" customFormat="1">
      <c r="B5784" s="289"/>
      <c r="C5784" s="289"/>
      <c r="D5784" s="289"/>
      <c r="E5784" s="290"/>
      <c r="F5784" s="291"/>
    </row>
    <row r="5785" spans="2:6" s="6" customFormat="1">
      <c r="B5785" s="289"/>
      <c r="C5785" s="289"/>
      <c r="D5785" s="289"/>
      <c r="E5785" s="290"/>
      <c r="F5785" s="291"/>
    </row>
    <row r="5786" spans="2:6" s="6" customFormat="1">
      <c r="B5786" s="289"/>
      <c r="C5786" s="289"/>
      <c r="D5786" s="289"/>
      <c r="E5786" s="290"/>
      <c r="F5786" s="291"/>
    </row>
    <row r="5787" spans="2:6" s="6" customFormat="1">
      <c r="B5787" s="289"/>
      <c r="C5787" s="289"/>
      <c r="D5787" s="289"/>
      <c r="E5787" s="290"/>
      <c r="F5787" s="291"/>
    </row>
    <row r="5788" spans="2:6" s="6" customFormat="1">
      <c r="B5788" s="289"/>
      <c r="C5788" s="289"/>
      <c r="D5788" s="289"/>
      <c r="E5788" s="290"/>
      <c r="F5788" s="291"/>
    </row>
    <row r="5789" spans="2:6" s="6" customFormat="1">
      <c r="B5789" s="289"/>
      <c r="C5789" s="289"/>
      <c r="D5789" s="289"/>
      <c r="E5789" s="290"/>
      <c r="F5789" s="291"/>
    </row>
    <row r="5790" spans="2:6" s="6" customFormat="1">
      <c r="B5790" s="289"/>
      <c r="C5790" s="289"/>
      <c r="D5790" s="289"/>
      <c r="E5790" s="290"/>
      <c r="F5790" s="291"/>
    </row>
    <row r="5791" spans="2:6" s="6" customFormat="1">
      <c r="B5791" s="289"/>
      <c r="C5791" s="289"/>
      <c r="D5791" s="289"/>
      <c r="E5791" s="290"/>
      <c r="F5791" s="291"/>
    </row>
    <row r="5792" spans="2:6" s="6" customFormat="1">
      <c r="B5792" s="289"/>
      <c r="C5792" s="289"/>
      <c r="D5792" s="289"/>
      <c r="E5792" s="290"/>
      <c r="F5792" s="291"/>
    </row>
    <row r="5793" spans="2:6" s="6" customFormat="1">
      <c r="B5793" s="289"/>
      <c r="C5793" s="289"/>
      <c r="D5793" s="289"/>
      <c r="E5793" s="290"/>
      <c r="F5793" s="291"/>
    </row>
    <row r="5794" spans="2:6" s="6" customFormat="1">
      <c r="B5794" s="289"/>
      <c r="C5794" s="289"/>
      <c r="D5794" s="289"/>
      <c r="E5794" s="290"/>
      <c r="F5794" s="291"/>
    </row>
    <row r="5795" spans="2:6" s="6" customFormat="1">
      <c r="B5795" s="289"/>
      <c r="C5795" s="289"/>
      <c r="D5795" s="289"/>
      <c r="E5795" s="290"/>
      <c r="F5795" s="291"/>
    </row>
    <row r="5796" spans="2:6" s="6" customFormat="1">
      <c r="B5796" s="289"/>
      <c r="C5796" s="289"/>
      <c r="D5796" s="289"/>
      <c r="E5796" s="290"/>
      <c r="F5796" s="291"/>
    </row>
    <row r="5797" spans="2:6" s="6" customFormat="1">
      <c r="B5797" s="289"/>
      <c r="C5797" s="289"/>
      <c r="D5797" s="289"/>
      <c r="E5797" s="290"/>
      <c r="F5797" s="291"/>
    </row>
    <row r="5798" spans="2:6" s="6" customFormat="1">
      <c r="B5798" s="289"/>
      <c r="C5798" s="289"/>
      <c r="D5798" s="289"/>
      <c r="E5798" s="290"/>
      <c r="F5798" s="291"/>
    </row>
    <row r="5799" spans="2:6" s="6" customFormat="1">
      <c r="B5799" s="289"/>
      <c r="C5799" s="289"/>
      <c r="D5799" s="289"/>
      <c r="E5799" s="290"/>
      <c r="F5799" s="291"/>
    </row>
    <row r="5800" spans="2:6" s="6" customFormat="1">
      <c r="B5800" s="289"/>
      <c r="C5800" s="289"/>
      <c r="D5800" s="289"/>
      <c r="E5800" s="290"/>
      <c r="F5800" s="291"/>
    </row>
    <row r="5801" spans="2:6" s="6" customFormat="1">
      <c r="B5801" s="289"/>
      <c r="C5801" s="289"/>
      <c r="D5801" s="289"/>
      <c r="E5801" s="290"/>
      <c r="F5801" s="291"/>
    </row>
    <row r="5802" spans="2:6" s="6" customFormat="1">
      <c r="B5802" s="289"/>
      <c r="C5802" s="289"/>
      <c r="D5802" s="289"/>
      <c r="E5802" s="290"/>
      <c r="F5802" s="291"/>
    </row>
    <row r="5803" spans="2:6" s="6" customFormat="1">
      <c r="B5803" s="289"/>
      <c r="C5803" s="289"/>
      <c r="D5803" s="289"/>
      <c r="E5803" s="290"/>
      <c r="F5803" s="291"/>
    </row>
    <row r="5804" spans="2:6" s="6" customFormat="1">
      <c r="B5804" s="289"/>
      <c r="C5804" s="289"/>
      <c r="D5804" s="289"/>
      <c r="E5804" s="290"/>
      <c r="F5804" s="291"/>
    </row>
    <row r="5805" spans="2:6" s="6" customFormat="1">
      <c r="B5805" s="289"/>
      <c r="C5805" s="289"/>
      <c r="D5805" s="289"/>
      <c r="E5805" s="290"/>
      <c r="F5805" s="291"/>
    </row>
    <row r="5806" spans="2:6" s="6" customFormat="1">
      <c r="B5806" s="289"/>
      <c r="C5806" s="289"/>
      <c r="D5806" s="289"/>
      <c r="E5806" s="290"/>
      <c r="F5806" s="291"/>
    </row>
    <row r="5807" spans="2:6" s="6" customFormat="1">
      <c r="B5807" s="289"/>
      <c r="C5807" s="289"/>
      <c r="D5807" s="289"/>
      <c r="E5807" s="290"/>
      <c r="F5807" s="291"/>
    </row>
    <row r="5808" spans="2:6" s="6" customFormat="1">
      <c r="B5808" s="289"/>
      <c r="C5808" s="289"/>
      <c r="D5808" s="289"/>
      <c r="E5808" s="290"/>
      <c r="F5808" s="291"/>
    </row>
    <row r="5809" spans="2:6" s="6" customFormat="1">
      <c r="B5809" s="289"/>
      <c r="C5809" s="289"/>
      <c r="D5809" s="289"/>
      <c r="E5809" s="290"/>
      <c r="F5809" s="291"/>
    </row>
    <row r="5810" spans="2:6" s="6" customFormat="1">
      <c r="B5810" s="289"/>
      <c r="C5810" s="289"/>
      <c r="D5810" s="289"/>
      <c r="E5810" s="290"/>
      <c r="F5810" s="291"/>
    </row>
    <row r="5811" spans="2:6" s="6" customFormat="1">
      <c r="B5811" s="289"/>
      <c r="C5811" s="289"/>
      <c r="D5811" s="289"/>
      <c r="E5811" s="290"/>
      <c r="F5811" s="291"/>
    </row>
    <row r="5812" spans="2:6" s="6" customFormat="1">
      <c r="B5812" s="289"/>
      <c r="C5812" s="289"/>
      <c r="D5812" s="289"/>
      <c r="E5812" s="290"/>
      <c r="F5812" s="291"/>
    </row>
    <row r="5813" spans="2:6" s="6" customFormat="1">
      <c r="B5813" s="289"/>
      <c r="C5813" s="289"/>
      <c r="D5813" s="289"/>
      <c r="E5813" s="290"/>
      <c r="F5813" s="291"/>
    </row>
    <row r="5814" spans="2:6" s="6" customFormat="1">
      <c r="B5814" s="289"/>
      <c r="C5814" s="289"/>
      <c r="D5814" s="289"/>
      <c r="E5814" s="290"/>
      <c r="F5814" s="291"/>
    </row>
    <row r="5815" spans="2:6" s="6" customFormat="1">
      <c r="B5815" s="289"/>
      <c r="C5815" s="289"/>
      <c r="D5815" s="289"/>
      <c r="E5815" s="290"/>
      <c r="F5815" s="291"/>
    </row>
    <row r="5816" spans="2:6" s="6" customFormat="1">
      <c r="B5816" s="289"/>
      <c r="C5816" s="289"/>
      <c r="D5816" s="289"/>
      <c r="E5816" s="290"/>
      <c r="F5816" s="291"/>
    </row>
    <row r="5817" spans="2:6" s="6" customFormat="1">
      <c r="B5817" s="289"/>
      <c r="C5817" s="289"/>
      <c r="D5817" s="289"/>
      <c r="E5817" s="290"/>
      <c r="F5817" s="291"/>
    </row>
    <row r="5818" spans="2:6" s="6" customFormat="1">
      <c r="B5818" s="289"/>
      <c r="C5818" s="289"/>
      <c r="D5818" s="289"/>
      <c r="E5818" s="290"/>
      <c r="F5818" s="291"/>
    </row>
    <row r="5819" spans="2:6" s="6" customFormat="1">
      <c r="B5819" s="289"/>
      <c r="C5819" s="289"/>
      <c r="D5819" s="289"/>
      <c r="E5819" s="290"/>
      <c r="F5819" s="291"/>
    </row>
    <row r="5820" spans="2:6" s="6" customFormat="1">
      <c r="B5820" s="289"/>
      <c r="C5820" s="289"/>
      <c r="D5820" s="289"/>
      <c r="E5820" s="290"/>
      <c r="F5820" s="291"/>
    </row>
    <row r="5821" spans="2:6" s="6" customFormat="1">
      <c r="B5821" s="289"/>
      <c r="C5821" s="289"/>
      <c r="D5821" s="289"/>
      <c r="E5821" s="290"/>
      <c r="F5821" s="291"/>
    </row>
    <row r="5822" spans="2:6" s="6" customFormat="1">
      <c r="B5822" s="289"/>
      <c r="C5822" s="289"/>
      <c r="D5822" s="289"/>
      <c r="E5822" s="290"/>
      <c r="F5822" s="291"/>
    </row>
    <row r="5823" spans="2:6" s="6" customFormat="1">
      <c r="B5823" s="289"/>
      <c r="C5823" s="289"/>
      <c r="D5823" s="289"/>
      <c r="E5823" s="290"/>
      <c r="F5823" s="291"/>
    </row>
    <row r="5824" spans="2:6" s="6" customFormat="1">
      <c r="B5824" s="289"/>
      <c r="C5824" s="289"/>
      <c r="D5824" s="289"/>
      <c r="E5824" s="290"/>
      <c r="F5824" s="291"/>
    </row>
    <row r="5825" spans="2:6" s="6" customFormat="1">
      <c r="B5825" s="289"/>
      <c r="C5825" s="289"/>
      <c r="D5825" s="289"/>
      <c r="E5825" s="290"/>
      <c r="F5825" s="291"/>
    </row>
    <row r="5826" spans="2:6" s="6" customFormat="1">
      <c r="B5826" s="289"/>
      <c r="C5826" s="289"/>
      <c r="D5826" s="289"/>
      <c r="E5826" s="290"/>
      <c r="F5826" s="291"/>
    </row>
    <row r="5827" spans="2:6" s="6" customFormat="1">
      <c r="B5827" s="289"/>
      <c r="C5827" s="289"/>
      <c r="D5827" s="289"/>
      <c r="E5827" s="290"/>
      <c r="F5827" s="291"/>
    </row>
    <row r="5828" spans="2:6" s="6" customFormat="1">
      <c r="B5828" s="289"/>
      <c r="C5828" s="289"/>
      <c r="D5828" s="289"/>
      <c r="E5828" s="290"/>
      <c r="F5828" s="291"/>
    </row>
    <row r="5829" spans="2:6" s="6" customFormat="1">
      <c r="B5829" s="289"/>
      <c r="C5829" s="289"/>
      <c r="D5829" s="289"/>
      <c r="E5829" s="290"/>
      <c r="F5829" s="291"/>
    </row>
    <row r="5830" spans="2:6" s="6" customFormat="1">
      <c r="B5830" s="289"/>
      <c r="C5830" s="289"/>
      <c r="D5830" s="289"/>
      <c r="E5830" s="290"/>
      <c r="F5830" s="291"/>
    </row>
    <row r="5831" spans="2:6" s="6" customFormat="1">
      <c r="B5831" s="289"/>
      <c r="C5831" s="289"/>
      <c r="D5831" s="289"/>
      <c r="E5831" s="290"/>
      <c r="F5831" s="291"/>
    </row>
    <row r="5832" spans="2:6" s="6" customFormat="1">
      <c r="B5832" s="289"/>
      <c r="C5832" s="289"/>
      <c r="D5832" s="289"/>
      <c r="E5832" s="290"/>
      <c r="F5832" s="291"/>
    </row>
    <row r="5833" spans="2:6" s="6" customFormat="1">
      <c r="B5833" s="289"/>
      <c r="C5833" s="289"/>
      <c r="D5833" s="289"/>
      <c r="E5833" s="290"/>
      <c r="F5833" s="291"/>
    </row>
    <row r="5834" spans="2:6" s="6" customFormat="1">
      <c r="B5834" s="289"/>
      <c r="C5834" s="289"/>
      <c r="D5834" s="289"/>
      <c r="E5834" s="290"/>
      <c r="F5834" s="291"/>
    </row>
    <row r="5835" spans="2:6" s="6" customFormat="1">
      <c r="B5835" s="289"/>
      <c r="C5835" s="289"/>
      <c r="D5835" s="289"/>
      <c r="E5835" s="290"/>
      <c r="F5835" s="291"/>
    </row>
    <row r="5836" spans="2:6" s="6" customFormat="1">
      <c r="B5836" s="289"/>
      <c r="C5836" s="289"/>
      <c r="D5836" s="289"/>
      <c r="E5836" s="290"/>
      <c r="F5836" s="291"/>
    </row>
    <row r="5837" spans="2:6" s="6" customFormat="1">
      <c r="B5837" s="289"/>
      <c r="C5837" s="289"/>
      <c r="D5837" s="289"/>
      <c r="E5837" s="290"/>
      <c r="F5837" s="291"/>
    </row>
    <row r="5838" spans="2:6" s="6" customFormat="1">
      <c r="B5838" s="289"/>
      <c r="C5838" s="289"/>
      <c r="D5838" s="289"/>
      <c r="E5838" s="290"/>
      <c r="F5838" s="291"/>
    </row>
    <row r="5839" spans="2:6" s="6" customFormat="1">
      <c r="B5839" s="289"/>
      <c r="C5839" s="289"/>
      <c r="D5839" s="289"/>
      <c r="E5839" s="290"/>
      <c r="F5839" s="291"/>
    </row>
    <row r="5840" spans="2:6" s="6" customFormat="1">
      <c r="B5840" s="289"/>
      <c r="C5840" s="289"/>
      <c r="D5840" s="289"/>
      <c r="E5840" s="290"/>
      <c r="F5840" s="291"/>
    </row>
    <row r="5841" spans="2:6" s="6" customFormat="1">
      <c r="B5841" s="289"/>
      <c r="C5841" s="289"/>
      <c r="D5841" s="289"/>
      <c r="E5841" s="290"/>
      <c r="F5841" s="291"/>
    </row>
    <row r="5842" spans="2:6" s="6" customFormat="1">
      <c r="B5842" s="289"/>
      <c r="C5842" s="289"/>
      <c r="D5842" s="289"/>
      <c r="E5842" s="290"/>
      <c r="F5842" s="291"/>
    </row>
    <row r="5843" spans="2:6" s="6" customFormat="1">
      <c r="B5843" s="289"/>
      <c r="C5843" s="289"/>
      <c r="D5843" s="289"/>
      <c r="E5843" s="290"/>
      <c r="F5843" s="291"/>
    </row>
    <row r="5844" spans="2:6" s="6" customFormat="1">
      <c r="B5844" s="289"/>
      <c r="C5844" s="289"/>
      <c r="D5844" s="289"/>
      <c r="E5844" s="290"/>
      <c r="F5844" s="291"/>
    </row>
    <row r="5845" spans="2:6" s="6" customFormat="1">
      <c r="B5845" s="289"/>
      <c r="C5845" s="289"/>
      <c r="D5845" s="289"/>
      <c r="E5845" s="290"/>
      <c r="F5845" s="291"/>
    </row>
    <row r="5846" spans="2:6" s="6" customFormat="1">
      <c r="B5846" s="289"/>
      <c r="C5846" s="289"/>
      <c r="D5846" s="289"/>
      <c r="E5846" s="290"/>
      <c r="F5846" s="291"/>
    </row>
    <row r="5847" spans="2:6" s="6" customFormat="1">
      <c r="B5847" s="289"/>
      <c r="C5847" s="289"/>
      <c r="D5847" s="289"/>
      <c r="E5847" s="290"/>
      <c r="F5847" s="291"/>
    </row>
    <row r="5848" spans="2:6" s="6" customFormat="1">
      <c r="B5848" s="289"/>
      <c r="C5848" s="289"/>
      <c r="D5848" s="289"/>
      <c r="E5848" s="290"/>
      <c r="F5848" s="291"/>
    </row>
    <row r="5849" spans="2:6" s="6" customFormat="1">
      <c r="B5849" s="289"/>
      <c r="C5849" s="289"/>
      <c r="D5849" s="289"/>
      <c r="E5849" s="290"/>
      <c r="F5849" s="291"/>
    </row>
    <row r="5850" spans="2:6" s="6" customFormat="1">
      <c r="B5850" s="289"/>
      <c r="C5850" s="289"/>
      <c r="D5850" s="289"/>
      <c r="E5850" s="290"/>
      <c r="F5850" s="291"/>
    </row>
    <row r="5851" spans="2:6" s="6" customFormat="1">
      <c r="B5851" s="289"/>
      <c r="C5851" s="289"/>
      <c r="D5851" s="289"/>
      <c r="E5851" s="290"/>
      <c r="F5851" s="291"/>
    </row>
    <row r="5852" spans="2:6" s="6" customFormat="1">
      <c r="B5852" s="289"/>
      <c r="C5852" s="289"/>
      <c r="D5852" s="289"/>
      <c r="E5852" s="290"/>
      <c r="F5852" s="291"/>
    </row>
    <row r="5853" spans="2:6" s="6" customFormat="1">
      <c r="B5853" s="289"/>
      <c r="C5853" s="289"/>
      <c r="D5853" s="289"/>
      <c r="E5853" s="290"/>
      <c r="F5853" s="291"/>
    </row>
    <row r="5854" spans="2:6" s="6" customFormat="1">
      <c r="B5854" s="289"/>
      <c r="C5854" s="289"/>
      <c r="D5854" s="289"/>
      <c r="E5854" s="290"/>
      <c r="F5854" s="291"/>
    </row>
    <row r="5855" spans="2:6" s="6" customFormat="1">
      <c r="B5855" s="289"/>
      <c r="C5855" s="289"/>
      <c r="D5855" s="289"/>
      <c r="E5855" s="290"/>
      <c r="F5855" s="291"/>
    </row>
    <row r="5856" spans="2:6" s="6" customFormat="1">
      <c r="B5856" s="289"/>
      <c r="C5856" s="289"/>
      <c r="D5856" s="289"/>
      <c r="E5856" s="290"/>
      <c r="F5856" s="291"/>
    </row>
    <row r="5857" spans="2:6" s="6" customFormat="1">
      <c r="B5857" s="289"/>
      <c r="C5857" s="289"/>
      <c r="D5857" s="289"/>
      <c r="E5857" s="290"/>
      <c r="F5857" s="291"/>
    </row>
    <row r="5858" spans="2:6" s="6" customFormat="1">
      <c r="B5858" s="289"/>
      <c r="C5858" s="289"/>
      <c r="D5858" s="289"/>
      <c r="E5858" s="290"/>
      <c r="F5858" s="291"/>
    </row>
    <row r="5859" spans="2:6" s="6" customFormat="1">
      <c r="B5859" s="289"/>
      <c r="C5859" s="289"/>
      <c r="D5859" s="289"/>
      <c r="E5859" s="290"/>
      <c r="F5859" s="291"/>
    </row>
    <row r="5860" spans="2:6" s="6" customFormat="1">
      <c r="B5860" s="289"/>
      <c r="C5860" s="289"/>
      <c r="D5860" s="289"/>
      <c r="E5860" s="290"/>
      <c r="F5860" s="291"/>
    </row>
    <row r="5861" spans="2:6" s="6" customFormat="1">
      <c r="B5861" s="289"/>
      <c r="C5861" s="289"/>
      <c r="D5861" s="289"/>
      <c r="E5861" s="290"/>
      <c r="F5861" s="291"/>
    </row>
    <row r="5862" spans="2:6" s="6" customFormat="1">
      <c r="B5862" s="289"/>
      <c r="C5862" s="289"/>
      <c r="D5862" s="289"/>
      <c r="E5862" s="290"/>
      <c r="F5862" s="291"/>
    </row>
    <row r="5863" spans="2:6" s="6" customFormat="1">
      <c r="B5863" s="289"/>
      <c r="C5863" s="289"/>
      <c r="D5863" s="289"/>
      <c r="E5863" s="290"/>
      <c r="F5863" s="291"/>
    </row>
    <row r="5864" spans="2:6" s="6" customFormat="1">
      <c r="B5864" s="289"/>
      <c r="C5864" s="289"/>
      <c r="D5864" s="289"/>
      <c r="E5864" s="290"/>
      <c r="F5864" s="291"/>
    </row>
    <row r="5865" spans="2:6" s="6" customFormat="1">
      <c r="B5865" s="289"/>
      <c r="C5865" s="289"/>
      <c r="D5865" s="289"/>
      <c r="E5865" s="290"/>
      <c r="F5865" s="291"/>
    </row>
    <row r="5866" spans="2:6" s="6" customFormat="1">
      <c r="B5866" s="289"/>
      <c r="C5866" s="289"/>
      <c r="D5866" s="289"/>
      <c r="E5866" s="290"/>
      <c r="F5866" s="291"/>
    </row>
    <row r="5867" spans="2:6" s="6" customFormat="1">
      <c r="B5867" s="289"/>
      <c r="C5867" s="289"/>
      <c r="D5867" s="289"/>
      <c r="E5867" s="290"/>
      <c r="F5867" s="291"/>
    </row>
    <row r="5868" spans="2:6" s="6" customFormat="1">
      <c r="B5868" s="289"/>
      <c r="C5868" s="289"/>
      <c r="D5868" s="289"/>
      <c r="E5868" s="290"/>
      <c r="F5868" s="291"/>
    </row>
    <row r="5869" spans="2:6" s="6" customFormat="1">
      <c r="B5869" s="289"/>
      <c r="C5869" s="289"/>
      <c r="D5869" s="289"/>
      <c r="E5869" s="290"/>
      <c r="F5869" s="291"/>
    </row>
    <row r="5870" spans="2:6" s="6" customFormat="1">
      <c r="B5870" s="289"/>
      <c r="C5870" s="289"/>
      <c r="D5870" s="289"/>
      <c r="E5870" s="290"/>
      <c r="F5870" s="291"/>
    </row>
    <row r="5871" spans="2:6" s="6" customFormat="1">
      <c r="B5871" s="289"/>
      <c r="C5871" s="289"/>
      <c r="D5871" s="289"/>
      <c r="E5871" s="290"/>
      <c r="F5871" s="291"/>
    </row>
    <row r="5872" spans="2:6" s="6" customFormat="1">
      <c r="B5872" s="289"/>
      <c r="C5872" s="289"/>
      <c r="D5872" s="289"/>
      <c r="E5872" s="290"/>
      <c r="F5872" s="291"/>
    </row>
    <row r="5873" spans="2:6" s="6" customFormat="1">
      <c r="B5873" s="289"/>
      <c r="C5873" s="289"/>
      <c r="D5873" s="289"/>
      <c r="E5873" s="290"/>
      <c r="F5873" s="291"/>
    </row>
    <row r="5874" spans="2:6" s="6" customFormat="1">
      <c r="B5874" s="289"/>
      <c r="C5874" s="289"/>
      <c r="D5874" s="289"/>
      <c r="E5874" s="290"/>
      <c r="F5874" s="291"/>
    </row>
    <row r="5875" spans="2:6" s="6" customFormat="1">
      <c r="B5875" s="289"/>
      <c r="C5875" s="289"/>
      <c r="D5875" s="289"/>
      <c r="E5875" s="290"/>
      <c r="F5875" s="291"/>
    </row>
    <row r="5876" spans="2:6" s="6" customFormat="1">
      <c r="B5876" s="289"/>
      <c r="C5876" s="289"/>
      <c r="D5876" s="289"/>
      <c r="E5876" s="290"/>
      <c r="F5876" s="291"/>
    </row>
    <row r="5877" spans="2:6" s="6" customFormat="1">
      <c r="B5877" s="289"/>
      <c r="C5877" s="289"/>
      <c r="D5877" s="289"/>
      <c r="E5877" s="290"/>
      <c r="F5877" s="291"/>
    </row>
    <row r="5878" spans="2:6" s="6" customFormat="1">
      <c r="B5878" s="289"/>
      <c r="C5878" s="289"/>
      <c r="D5878" s="289"/>
      <c r="E5878" s="290"/>
      <c r="F5878" s="291"/>
    </row>
    <row r="5879" spans="2:6" s="6" customFormat="1">
      <c r="B5879" s="289"/>
      <c r="C5879" s="289"/>
      <c r="D5879" s="289"/>
      <c r="E5879" s="290"/>
      <c r="F5879" s="291"/>
    </row>
    <row r="5880" spans="2:6" s="6" customFormat="1">
      <c r="B5880" s="289"/>
      <c r="C5880" s="289"/>
      <c r="D5880" s="289"/>
      <c r="E5880" s="290"/>
      <c r="F5880" s="291"/>
    </row>
    <row r="5881" spans="2:6" s="6" customFormat="1">
      <c r="B5881" s="289"/>
      <c r="C5881" s="289"/>
      <c r="D5881" s="289"/>
      <c r="E5881" s="290"/>
      <c r="F5881" s="291"/>
    </row>
    <row r="5882" spans="2:6" s="6" customFormat="1">
      <c r="B5882" s="289"/>
      <c r="C5882" s="289"/>
      <c r="D5882" s="289"/>
      <c r="E5882" s="290"/>
      <c r="F5882" s="291"/>
    </row>
    <row r="5883" spans="2:6" s="6" customFormat="1">
      <c r="B5883" s="289"/>
      <c r="C5883" s="289"/>
      <c r="D5883" s="289"/>
      <c r="E5883" s="290"/>
      <c r="F5883" s="291"/>
    </row>
    <row r="5884" spans="2:6" s="6" customFormat="1">
      <c r="B5884" s="289"/>
      <c r="C5884" s="289"/>
      <c r="D5884" s="289"/>
      <c r="E5884" s="290"/>
      <c r="F5884" s="291"/>
    </row>
    <row r="5885" spans="2:6" s="6" customFormat="1">
      <c r="B5885" s="289"/>
      <c r="C5885" s="289"/>
      <c r="D5885" s="289"/>
      <c r="E5885" s="290"/>
      <c r="F5885" s="291"/>
    </row>
    <row r="5886" spans="2:6" s="6" customFormat="1">
      <c r="B5886" s="289"/>
      <c r="C5886" s="289"/>
      <c r="D5886" s="289"/>
      <c r="E5886" s="290"/>
      <c r="F5886" s="291"/>
    </row>
    <row r="5887" spans="2:6" s="6" customFormat="1">
      <c r="B5887" s="289"/>
      <c r="C5887" s="289"/>
      <c r="D5887" s="289"/>
      <c r="E5887" s="290"/>
      <c r="F5887" s="291"/>
    </row>
    <row r="5888" spans="2:6" s="6" customFormat="1">
      <c r="B5888" s="289"/>
      <c r="C5888" s="289"/>
      <c r="D5888" s="289"/>
      <c r="E5888" s="290"/>
      <c r="F5888" s="291"/>
    </row>
    <row r="5889" spans="2:6" s="6" customFormat="1">
      <c r="B5889" s="289"/>
      <c r="C5889" s="289"/>
      <c r="D5889" s="289"/>
      <c r="E5889" s="290"/>
      <c r="F5889" s="291"/>
    </row>
    <row r="5890" spans="2:6" s="6" customFormat="1">
      <c r="B5890" s="289"/>
      <c r="C5890" s="289"/>
      <c r="D5890" s="289"/>
      <c r="E5890" s="290"/>
      <c r="F5890" s="291"/>
    </row>
    <row r="5891" spans="2:6" s="6" customFormat="1">
      <c r="B5891" s="289"/>
      <c r="C5891" s="289"/>
      <c r="D5891" s="289"/>
      <c r="E5891" s="290"/>
      <c r="F5891" s="291"/>
    </row>
    <row r="5892" spans="2:6" s="6" customFormat="1">
      <c r="B5892" s="289"/>
      <c r="C5892" s="289"/>
      <c r="D5892" s="289"/>
      <c r="E5892" s="290"/>
      <c r="F5892" s="291"/>
    </row>
    <row r="5893" spans="2:6" s="6" customFormat="1">
      <c r="B5893" s="289"/>
      <c r="C5893" s="289"/>
      <c r="D5893" s="289"/>
      <c r="E5893" s="290"/>
      <c r="F5893" s="291"/>
    </row>
    <row r="5894" spans="2:6" s="6" customFormat="1">
      <c r="B5894" s="289"/>
      <c r="C5894" s="289"/>
      <c r="D5894" s="289"/>
      <c r="E5894" s="290"/>
      <c r="F5894" s="291"/>
    </row>
    <row r="5895" spans="2:6" s="6" customFormat="1">
      <c r="B5895" s="289"/>
      <c r="C5895" s="289"/>
      <c r="D5895" s="289"/>
      <c r="E5895" s="290"/>
      <c r="F5895" s="291"/>
    </row>
    <row r="5896" spans="2:6" s="6" customFormat="1">
      <c r="B5896" s="289"/>
      <c r="C5896" s="289"/>
      <c r="D5896" s="289"/>
      <c r="E5896" s="290"/>
      <c r="F5896" s="291"/>
    </row>
    <row r="5897" spans="2:6" s="6" customFormat="1">
      <c r="B5897" s="289"/>
      <c r="C5897" s="289"/>
      <c r="D5897" s="289"/>
      <c r="E5897" s="290"/>
      <c r="F5897" s="291"/>
    </row>
    <row r="5898" spans="2:6" s="6" customFormat="1">
      <c r="B5898" s="289"/>
      <c r="C5898" s="289"/>
      <c r="D5898" s="289"/>
      <c r="E5898" s="290"/>
      <c r="F5898" s="291"/>
    </row>
    <row r="5899" spans="2:6" s="6" customFormat="1">
      <c r="B5899" s="289"/>
      <c r="C5899" s="289"/>
      <c r="D5899" s="289"/>
      <c r="E5899" s="290"/>
      <c r="F5899" s="291"/>
    </row>
    <row r="5900" spans="2:6" s="6" customFormat="1">
      <c r="B5900" s="289"/>
      <c r="C5900" s="289"/>
      <c r="D5900" s="289"/>
      <c r="E5900" s="290"/>
      <c r="F5900" s="291"/>
    </row>
    <row r="5901" spans="2:6" s="6" customFormat="1">
      <c r="B5901" s="289"/>
      <c r="C5901" s="289"/>
      <c r="D5901" s="289"/>
      <c r="E5901" s="290"/>
      <c r="F5901" s="291"/>
    </row>
    <row r="5902" spans="2:6" s="6" customFormat="1">
      <c r="B5902" s="289"/>
      <c r="C5902" s="289"/>
      <c r="D5902" s="289"/>
      <c r="E5902" s="290"/>
      <c r="F5902" s="291"/>
    </row>
    <row r="5903" spans="2:6" s="6" customFormat="1">
      <c r="B5903" s="289"/>
      <c r="C5903" s="289"/>
      <c r="D5903" s="289"/>
      <c r="E5903" s="290"/>
      <c r="F5903" s="291"/>
    </row>
    <row r="5904" spans="2:6" s="6" customFormat="1">
      <c r="B5904" s="289"/>
      <c r="C5904" s="289"/>
      <c r="D5904" s="289"/>
      <c r="E5904" s="290"/>
      <c r="F5904" s="291"/>
    </row>
    <row r="5905" spans="2:6" s="6" customFormat="1">
      <c r="B5905" s="289"/>
      <c r="C5905" s="289"/>
      <c r="D5905" s="289"/>
      <c r="E5905" s="290"/>
      <c r="F5905" s="291"/>
    </row>
    <row r="5906" spans="2:6" s="6" customFormat="1">
      <c r="B5906" s="289"/>
      <c r="C5906" s="289"/>
      <c r="D5906" s="289"/>
      <c r="E5906" s="290"/>
      <c r="F5906" s="291"/>
    </row>
    <row r="5907" spans="2:6" s="6" customFormat="1">
      <c r="B5907" s="289"/>
      <c r="C5907" s="289"/>
      <c r="D5907" s="289"/>
      <c r="E5907" s="290"/>
      <c r="F5907" s="291"/>
    </row>
    <row r="5908" spans="2:6" s="6" customFormat="1">
      <c r="B5908" s="289"/>
      <c r="C5908" s="289"/>
      <c r="D5908" s="289"/>
      <c r="E5908" s="290"/>
      <c r="F5908" s="291"/>
    </row>
    <row r="5909" spans="2:6" s="6" customFormat="1">
      <c r="B5909" s="289"/>
      <c r="C5909" s="289"/>
      <c r="D5909" s="289"/>
      <c r="E5909" s="290"/>
      <c r="F5909" s="291"/>
    </row>
    <row r="5910" spans="2:6" s="6" customFormat="1">
      <c r="B5910" s="289"/>
      <c r="C5910" s="289"/>
      <c r="D5910" s="289"/>
      <c r="E5910" s="290"/>
      <c r="F5910" s="291"/>
    </row>
    <row r="5911" spans="2:6" s="6" customFormat="1">
      <c r="B5911" s="289"/>
      <c r="C5911" s="289"/>
      <c r="D5911" s="289"/>
      <c r="E5911" s="290"/>
      <c r="F5911" s="291"/>
    </row>
    <row r="5912" spans="2:6" s="6" customFormat="1">
      <c r="B5912" s="289"/>
      <c r="C5912" s="289"/>
      <c r="D5912" s="289"/>
      <c r="E5912" s="290"/>
      <c r="F5912" s="291"/>
    </row>
    <row r="5913" spans="2:6" s="6" customFormat="1">
      <c r="B5913" s="289"/>
      <c r="C5913" s="289"/>
      <c r="D5913" s="289"/>
      <c r="E5913" s="290"/>
      <c r="F5913" s="291"/>
    </row>
    <row r="5914" spans="2:6" s="6" customFormat="1">
      <c r="B5914" s="289"/>
      <c r="C5914" s="289"/>
      <c r="D5914" s="289"/>
      <c r="E5914" s="290"/>
      <c r="F5914" s="291"/>
    </row>
    <row r="5915" spans="2:6" s="6" customFormat="1">
      <c r="B5915" s="289"/>
      <c r="C5915" s="289"/>
      <c r="D5915" s="289"/>
      <c r="E5915" s="290"/>
      <c r="F5915" s="291"/>
    </row>
    <row r="5916" spans="2:6" s="6" customFormat="1">
      <c r="B5916" s="289"/>
      <c r="C5916" s="289"/>
      <c r="D5916" s="289"/>
      <c r="E5916" s="290"/>
      <c r="F5916" s="291"/>
    </row>
    <row r="5917" spans="2:6" s="6" customFormat="1">
      <c r="B5917" s="289"/>
      <c r="C5917" s="289"/>
      <c r="D5917" s="289"/>
      <c r="E5917" s="290"/>
      <c r="F5917" s="291"/>
    </row>
    <row r="5918" spans="2:6" s="6" customFormat="1">
      <c r="B5918" s="289"/>
      <c r="C5918" s="289"/>
      <c r="D5918" s="289"/>
      <c r="E5918" s="290"/>
      <c r="F5918" s="291"/>
    </row>
    <row r="5919" spans="2:6" s="6" customFormat="1">
      <c r="B5919" s="289"/>
      <c r="C5919" s="289"/>
      <c r="D5919" s="289"/>
      <c r="E5919" s="290"/>
      <c r="F5919" s="291"/>
    </row>
    <row r="5920" spans="2:6" s="6" customFormat="1">
      <c r="B5920" s="289"/>
      <c r="C5920" s="289"/>
      <c r="D5920" s="289"/>
      <c r="E5920" s="290"/>
      <c r="F5920" s="291"/>
    </row>
    <row r="5921" spans="2:6" s="6" customFormat="1">
      <c r="B5921" s="289"/>
      <c r="C5921" s="289"/>
      <c r="D5921" s="289"/>
      <c r="E5921" s="290"/>
      <c r="F5921" s="291"/>
    </row>
    <row r="5922" spans="2:6" s="6" customFormat="1">
      <c r="B5922" s="289"/>
      <c r="C5922" s="289"/>
      <c r="D5922" s="289"/>
      <c r="E5922" s="290"/>
      <c r="F5922" s="291"/>
    </row>
    <row r="5923" spans="2:6" s="6" customFormat="1">
      <c r="B5923" s="289"/>
      <c r="C5923" s="289"/>
      <c r="D5923" s="289"/>
      <c r="E5923" s="290"/>
      <c r="F5923" s="291"/>
    </row>
    <row r="5924" spans="2:6" s="6" customFormat="1">
      <c r="B5924" s="289"/>
      <c r="C5924" s="289"/>
      <c r="D5924" s="289"/>
      <c r="E5924" s="290"/>
      <c r="F5924" s="291"/>
    </row>
    <row r="5925" spans="2:6" s="6" customFormat="1">
      <c r="B5925" s="289"/>
      <c r="C5925" s="289"/>
      <c r="D5925" s="289"/>
      <c r="E5925" s="290"/>
      <c r="F5925" s="291"/>
    </row>
    <row r="5926" spans="2:6" s="6" customFormat="1">
      <c r="B5926" s="289"/>
      <c r="C5926" s="289"/>
      <c r="D5926" s="289"/>
      <c r="E5926" s="290"/>
      <c r="F5926" s="291"/>
    </row>
    <row r="5927" spans="2:6" s="6" customFormat="1">
      <c r="B5927" s="289"/>
      <c r="C5927" s="289"/>
      <c r="D5927" s="289"/>
      <c r="E5927" s="290"/>
      <c r="F5927" s="291"/>
    </row>
    <row r="5928" spans="2:6" s="6" customFormat="1">
      <c r="B5928" s="289"/>
      <c r="C5928" s="289"/>
      <c r="D5928" s="289"/>
      <c r="E5928" s="290"/>
      <c r="F5928" s="291"/>
    </row>
    <row r="5929" spans="2:6" s="6" customFormat="1">
      <c r="B5929" s="289"/>
      <c r="C5929" s="289"/>
      <c r="D5929" s="289"/>
      <c r="E5929" s="290"/>
      <c r="F5929" s="291"/>
    </row>
    <row r="5930" spans="2:6" s="6" customFormat="1">
      <c r="B5930" s="289"/>
      <c r="C5930" s="289"/>
      <c r="D5930" s="289"/>
      <c r="E5930" s="290"/>
      <c r="F5930" s="291"/>
    </row>
    <row r="5931" spans="2:6" s="6" customFormat="1">
      <c r="B5931" s="289"/>
      <c r="C5931" s="289"/>
      <c r="D5931" s="289"/>
      <c r="E5931" s="290"/>
      <c r="F5931" s="291"/>
    </row>
    <row r="5932" spans="2:6" s="6" customFormat="1">
      <c r="B5932" s="289"/>
      <c r="C5932" s="289"/>
      <c r="D5932" s="289"/>
      <c r="E5932" s="290"/>
      <c r="F5932" s="291"/>
    </row>
    <row r="5933" spans="2:6" s="6" customFormat="1">
      <c r="B5933" s="289"/>
      <c r="C5933" s="289"/>
      <c r="D5933" s="289"/>
      <c r="E5933" s="290"/>
      <c r="F5933" s="291"/>
    </row>
    <row r="5934" spans="2:6" s="6" customFormat="1">
      <c r="B5934" s="289"/>
      <c r="C5934" s="289"/>
      <c r="D5934" s="289"/>
      <c r="E5934" s="290"/>
      <c r="F5934" s="291"/>
    </row>
    <row r="5935" spans="2:6" s="6" customFormat="1">
      <c r="B5935" s="289"/>
      <c r="C5935" s="289"/>
      <c r="D5935" s="289"/>
      <c r="E5935" s="290"/>
      <c r="F5935" s="291"/>
    </row>
    <row r="5936" spans="2:6" s="6" customFormat="1">
      <c r="B5936" s="289"/>
      <c r="C5936" s="289"/>
      <c r="D5936" s="289"/>
      <c r="E5936" s="290"/>
      <c r="F5936" s="291"/>
    </row>
    <row r="5937" spans="2:6" s="6" customFormat="1">
      <c r="B5937" s="289"/>
      <c r="C5937" s="289"/>
      <c r="D5937" s="289"/>
      <c r="E5937" s="290"/>
      <c r="F5937" s="291"/>
    </row>
    <row r="5938" spans="2:6" s="6" customFormat="1">
      <c r="B5938" s="289"/>
      <c r="C5938" s="289"/>
      <c r="D5938" s="289"/>
      <c r="E5938" s="290"/>
      <c r="F5938" s="291"/>
    </row>
    <row r="5939" spans="2:6" s="6" customFormat="1">
      <c r="B5939" s="289"/>
      <c r="C5939" s="289"/>
      <c r="D5939" s="289"/>
      <c r="E5939" s="290"/>
      <c r="F5939" s="291"/>
    </row>
    <row r="5940" spans="2:6" s="6" customFormat="1">
      <c r="B5940" s="289"/>
      <c r="C5940" s="289"/>
      <c r="D5940" s="289"/>
      <c r="E5940" s="290"/>
      <c r="F5940" s="291"/>
    </row>
    <row r="5941" spans="2:6" s="6" customFormat="1">
      <c r="B5941" s="289"/>
      <c r="C5941" s="289"/>
      <c r="D5941" s="289"/>
      <c r="E5941" s="290"/>
      <c r="F5941" s="291"/>
    </row>
    <row r="5942" spans="2:6" s="6" customFormat="1">
      <c r="B5942" s="289"/>
      <c r="C5942" s="289"/>
      <c r="D5942" s="289"/>
      <c r="E5942" s="290"/>
      <c r="F5942" s="291"/>
    </row>
    <row r="5943" spans="2:6" s="6" customFormat="1">
      <c r="B5943" s="289"/>
      <c r="C5943" s="289"/>
      <c r="D5943" s="289"/>
      <c r="E5943" s="290"/>
      <c r="F5943" s="291"/>
    </row>
    <row r="5944" spans="2:6" s="6" customFormat="1">
      <c r="B5944" s="289"/>
      <c r="C5944" s="289"/>
      <c r="D5944" s="289"/>
      <c r="E5944" s="290"/>
      <c r="F5944" s="291"/>
    </row>
    <row r="5945" spans="2:6" s="6" customFormat="1">
      <c r="B5945" s="289"/>
      <c r="C5945" s="289"/>
      <c r="D5945" s="289"/>
      <c r="E5945" s="290"/>
      <c r="F5945" s="291"/>
    </row>
    <row r="5946" spans="2:6" s="6" customFormat="1">
      <c r="B5946" s="289"/>
      <c r="C5946" s="289"/>
      <c r="D5946" s="289"/>
      <c r="E5946" s="290"/>
      <c r="F5946" s="291"/>
    </row>
    <row r="5947" spans="2:6" s="6" customFormat="1">
      <c r="B5947" s="289"/>
      <c r="C5947" s="289"/>
      <c r="D5947" s="289"/>
      <c r="E5947" s="290"/>
      <c r="F5947" s="291"/>
    </row>
    <row r="5948" spans="2:6" s="6" customFormat="1">
      <c r="B5948" s="289"/>
      <c r="C5948" s="289"/>
      <c r="D5948" s="289"/>
      <c r="E5948" s="290"/>
      <c r="F5948" s="291"/>
    </row>
    <row r="5949" spans="2:6" s="6" customFormat="1">
      <c r="B5949" s="289"/>
      <c r="C5949" s="289"/>
      <c r="D5949" s="289"/>
      <c r="E5949" s="290"/>
      <c r="F5949" s="291"/>
    </row>
    <row r="5950" spans="2:6" s="6" customFormat="1">
      <c r="B5950" s="289"/>
      <c r="C5950" s="289"/>
      <c r="D5950" s="289"/>
      <c r="E5950" s="290"/>
      <c r="F5950" s="291"/>
    </row>
    <row r="5951" spans="2:6" s="6" customFormat="1">
      <c r="B5951" s="289"/>
      <c r="C5951" s="289"/>
      <c r="D5951" s="289"/>
      <c r="E5951" s="290"/>
      <c r="F5951" s="291"/>
    </row>
    <row r="5952" spans="2:6" s="6" customFormat="1">
      <c r="B5952" s="289"/>
      <c r="C5952" s="289"/>
      <c r="D5952" s="289"/>
      <c r="E5952" s="290"/>
      <c r="F5952" s="291"/>
    </row>
    <row r="5953" spans="2:6" s="6" customFormat="1">
      <c r="B5953" s="289"/>
      <c r="C5953" s="289"/>
      <c r="D5953" s="289"/>
      <c r="E5953" s="290"/>
      <c r="F5953" s="291"/>
    </row>
    <row r="5954" spans="2:6" s="6" customFormat="1">
      <c r="B5954" s="289"/>
      <c r="C5954" s="289"/>
      <c r="D5954" s="289"/>
      <c r="E5954" s="290"/>
      <c r="F5954" s="291"/>
    </row>
    <row r="5955" spans="2:6" s="6" customFormat="1">
      <c r="B5955" s="289"/>
      <c r="C5955" s="289"/>
      <c r="D5955" s="289"/>
      <c r="E5955" s="290"/>
      <c r="F5955" s="291"/>
    </row>
    <row r="5956" spans="2:6" s="6" customFormat="1">
      <c r="B5956" s="289"/>
      <c r="C5956" s="289"/>
      <c r="D5956" s="289"/>
      <c r="E5956" s="290"/>
      <c r="F5956" s="291"/>
    </row>
    <row r="5957" spans="2:6" s="6" customFormat="1">
      <c r="B5957" s="289"/>
      <c r="C5957" s="289"/>
      <c r="D5957" s="289"/>
      <c r="E5957" s="290"/>
      <c r="F5957" s="291"/>
    </row>
    <row r="5958" spans="2:6" s="6" customFormat="1">
      <c r="B5958" s="289"/>
      <c r="C5958" s="289"/>
      <c r="D5958" s="289"/>
      <c r="E5958" s="290"/>
      <c r="F5958" s="291"/>
    </row>
    <row r="5959" spans="2:6" s="6" customFormat="1">
      <c r="B5959" s="289"/>
      <c r="C5959" s="289"/>
      <c r="D5959" s="289"/>
      <c r="E5959" s="290"/>
      <c r="F5959" s="291"/>
    </row>
    <row r="5960" spans="2:6" s="6" customFormat="1">
      <c r="B5960" s="289"/>
      <c r="C5960" s="289"/>
      <c r="D5960" s="289"/>
      <c r="E5960" s="290"/>
      <c r="F5960" s="291"/>
    </row>
    <row r="5961" spans="2:6" s="6" customFormat="1">
      <c r="B5961" s="289"/>
      <c r="C5961" s="289"/>
      <c r="D5961" s="289"/>
      <c r="E5961" s="290"/>
      <c r="F5961" s="291"/>
    </row>
    <row r="5962" spans="2:6" s="6" customFormat="1">
      <c r="B5962" s="289"/>
      <c r="C5962" s="289"/>
      <c r="D5962" s="289"/>
      <c r="E5962" s="290"/>
      <c r="F5962" s="291"/>
    </row>
    <row r="5963" spans="2:6" s="6" customFormat="1">
      <c r="B5963" s="289"/>
      <c r="C5963" s="289"/>
      <c r="D5963" s="289"/>
      <c r="E5963" s="290"/>
      <c r="F5963" s="291"/>
    </row>
    <row r="5964" spans="2:6" s="6" customFormat="1">
      <c r="B5964" s="289"/>
      <c r="C5964" s="289"/>
      <c r="D5964" s="289"/>
      <c r="E5964" s="290"/>
      <c r="F5964" s="291"/>
    </row>
    <row r="5965" spans="2:6" s="6" customFormat="1">
      <c r="B5965" s="289"/>
      <c r="C5965" s="289"/>
      <c r="D5965" s="289"/>
      <c r="E5965" s="290"/>
      <c r="F5965" s="291"/>
    </row>
    <row r="5966" spans="2:6" s="6" customFormat="1">
      <c r="B5966" s="289"/>
      <c r="C5966" s="289"/>
      <c r="D5966" s="289"/>
      <c r="E5966" s="290"/>
      <c r="F5966" s="291"/>
    </row>
    <row r="5967" spans="2:6" s="6" customFormat="1">
      <c r="B5967" s="289"/>
      <c r="C5967" s="289"/>
      <c r="D5967" s="289"/>
      <c r="E5967" s="290"/>
      <c r="F5967" s="291"/>
    </row>
    <row r="5968" spans="2:6" s="6" customFormat="1">
      <c r="B5968" s="289"/>
      <c r="C5968" s="289"/>
      <c r="D5968" s="289"/>
      <c r="E5968" s="290"/>
      <c r="F5968" s="291"/>
    </row>
    <row r="5969" spans="2:6" s="6" customFormat="1">
      <c r="B5969" s="289"/>
      <c r="C5969" s="289"/>
      <c r="D5969" s="289"/>
      <c r="E5969" s="290"/>
      <c r="F5969" s="291"/>
    </row>
    <row r="5970" spans="2:6" s="6" customFormat="1">
      <c r="B5970" s="289"/>
      <c r="C5970" s="289"/>
      <c r="D5970" s="289"/>
      <c r="E5970" s="290"/>
      <c r="F5970" s="291"/>
    </row>
    <row r="5971" spans="2:6" s="6" customFormat="1">
      <c r="B5971" s="289"/>
      <c r="C5971" s="289"/>
      <c r="D5971" s="289"/>
      <c r="E5971" s="290"/>
      <c r="F5971" s="291"/>
    </row>
    <row r="5972" spans="2:6" s="6" customFormat="1">
      <c r="B5972" s="289"/>
      <c r="C5972" s="289"/>
      <c r="D5972" s="289"/>
      <c r="E5972" s="290"/>
      <c r="F5972" s="291"/>
    </row>
    <row r="5973" spans="2:6" s="6" customFormat="1">
      <c r="B5973" s="289"/>
      <c r="C5973" s="289"/>
      <c r="D5973" s="289"/>
      <c r="E5973" s="290"/>
      <c r="F5973" s="291"/>
    </row>
    <row r="5974" spans="2:6" s="6" customFormat="1">
      <c r="B5974" s="289"/>
      <c r="C5974" s="289"/>
      <c r="D5974" s="289"/>
      <c r="E5974" s="290"/>
      <c r="F5974" s="291"/>
    </row>
    <row r="5975" spans="2:6" s="6" customFormat="1">
      <c r="B5975" s="289"/>
      <c r="C5975" s="289"/>
      <c r="D5975" s="289"/>
      <c r="E5975" s="290"/>
      <c r="F5975" s="291"/>
    </row>
    <row r="5976" spans="2:6" s="6" customFormat="1">
      <c r="B5976" s="289"/>
      <c r="C5976" s="289"/>
      <c r="D5976" s="289"/>
      <c r="E5976" s="290"/>
      <c r="F5976" s="291"/>
    </row>
    <row r="5977" spans="2:6" s="6" customFormat="1">
      <c r="B5977" s="289"/>
      <c r="C5977" s="289"/>
      <c r="D5977" s="289"/>
      <c r="E5977" s="290"/>
      <c r="F5977" s="291"/>
    </row>
    <row r="5978" spans="2:6" s="6" customFormat="1">
      <c r="B5978" s="289"/>
      <c r="C5978" s="289"/>
      <c r="D5978" s="289"/>
      <c r="E5978" s="290"/>
      <c r="F5978" s="291"/>
    </row>
    <row r="5979" spans="2:6" s="6" customFormat="1">
      <c r="B5979" s="289"/>
      <c r="C5979" s="289"/>
      <c r="D5979" s="289"/>
      <c r="E5979" s="290"/>
      <c r="F5979" s="291"/>
    </row>
    <row r="5980" spans="2:6" s="6" customFormat="1">
      <c r="B5980" s="289"/>
      <c r="C5980" s="289"/>
      <c r="D5980" s="289"/>
      <c r="E5980" s="290"/>
      <c r="F5980" s="291"/>
    </row>
    <row r="5981" spans="2:6" s="6" customFormat="1">
      <c r="B5981" s="289"/>
      <c r="C5981" s="289"/>
      <c r="D5981" s="289"/>
      <c r="E5981" s="290"/>
      <c r="F5981" s="291"/>
    </row>
    <row r="5982" spans="2:6" s="6" customFormat="1">
      <c r="B5982" s="289"/>
      <c r="C5982" s="289"/>
      <c r="D5982" s="289"/>
      <c r="E5982" s="290"/>
      <c r="F5982" s="291"/>
    </row>
    <row r="5983" spans="2:6" s="6" customFormat="1">
      <c r="B5983" s="289"/>
      <c r="C5983" s="289"/>
      <c r="D5983" s="289"/>
      <c r="E5983" s="290"/>
      <c r="F5983" s="291"/>
    </row>
    <row r="5984" spans="2:6" s="6" customFormat="1">
      <c r="B5984" s="289"/>
      <c r="C5984" s="289"/>
      <c r="D5984" s="289"/>
      <c r="E5984" s="290"/>
      <c r="F5984" s="291"/>
    </row>
    <row r="5985" spans="2:6" s="6" customFormat="1">
      <c r="B5985" s="289"/>
      <c r="C5985" s="289"/>
      <c r="D5985" s="289"/>
      <c r="E5985" s="290"/>
      <c r="F5985" s="291"/>
    </row>
    <row r="5986" spans="2:6" s="6" customFormat="1">
      <c r="B5986" s="289"/>
      <c r="C5986" s="289"/>
      <c r="D5986" s="289"/>
      <c r="E5986" s="290"/>
      <c r="F5986" s="291"/>
    </row>
    <row r="5987" spans="2:6" s="6" customFormat="1">
      <c r="B5987" s="289"/>
      <c r="C5987" s="289"/>
      <c r="D5987" s="289"/>
      <c r="E5987" s="290"/>
      <c r="F5987" s="291"/>
    </row>
    <row r="5988" spans="2:6" s="6" customFormat="1">
      <c r="B5988" s="289"/>
      <c r="C5988" s="289"/>
      <c r="D5988" s="289"/>
      <c r="E5988" s="290"/>
      <c r="F5988" s="291"/>
    </row>
    <row r="5989" spans="2:6" s="6" customFormat="1">
      <c r="B5989" s="289"/>
      <c r="C5989" s="289"/>
      <c r="D5989" s="289"/>
      <c r="E5989" s="290"/>
      <c r="F5989" s="291"/>
    </row>
    <row r="5990" spans="2:6" s="6" customFormat="1">
      <c r="B5990" s="289"/>
      <c r="C5990" s="289"/>
      <c r="D5990" s="289"/>
      <c r="E5990" s="290"/>
      <c r="F5990" s="291"/>
    </row>
    <row r="5991" spans="2:6" s="6" customFormat="1">
      <c r="B5991" s="289"/>
      <c r="C5991" s="289"/>
      <c r="D5991" s="289"/>
      <c r="E5991" s="290"/>
      <c r="F5991" s="291"/>
    </row>
    <row r="5992" spans="2:6" s="6" customFormat="1">
      <c r="B5992" s="289"/>
      <c r="C5992" s="289"/>
      <c r="D5992" s="289"/>
      <c r="E5992" s="290"/>
      <c r="F5992" s="291"/>
    </row>
    <row r="5993" spans="2:6" s="6" customFormat="1">
      <c r="B5993" s="289"/>
      <c r="C5993" s="289"/>
      <c r="D5993" s="289"/>
      <c r="E5993" s="290"/>
      <c r="F5993" s="291"/>
    </row>
    <row r="5994" spans="2:6" s="6" customFormat="1">
      <c r="B5994" s="289"/>
      <c r="C5994" s="289"/>
      <c r="D5994" s="289"/>
      <c r="E5994" s="290"/>
      <c r="F5994" s="291"/>
    </row>
    <row r="5995" spans="2:6" s="6" customFormat="1">
      <c r="B5995" s="289"/>
      <c r="C5995" s="289"/>
      <c r="D5995" s="289"/>
      <c r="E5995" s="290"/>
      <c r="F5995" s="291"/>
    </row>
    <row r="5996" spans="2:6" s="6" customFormat="1">
      <c r="B5996" s="289"/>
      <c r="C5996" s="289"/>
      <c r="D5996" s="289"/>
      <c r="E5996" s="290"/>
      <c r="F5996" s="291"/>
    </row>
    <row r="5997" spans="2:6" s="6" customFormat="1">
      <c r="B5997" s="289"/>
      <c r="C5997" s="289"/>
      <c r="D5997" s="289"/>
      <c r="E5997" s="290"/>
      <c r="F5997" s="291"/>
    </row>
    <row r="5998" spans="2:6" s="6" customFormat="1">
      <c r="B5998" s="289"/>
      <c r="C5998" s="289"/>
      <c r="D5998" s="289"/>
      <c r="E5998" s="290"/>
      <c r="F5998" s="291"/>
    </row>
    <row r="5999" spans="2:6" s="6" customFormat="1">
      <c r="B5999" s="289"/>
      <c r="C5999" s="289"/>
      <c r="D5999" s="289"/>
      <c r="E5999" s="290"/>
      <c r="F5999" s="291"/>
    </row>
    <row r="6000" spans="2:6" s="6" customFormat="1">
      <c r="B6000" s="289"/>
      <c r="C6000" s="289"/>
      <c r="D6000" s="289"/>
      <c r="E6000" s="290"/>
      <c r="F6000" s="291"/>
    </row>
    <row r="6001" spans="2:6" s="6" customFormat="1">
      <c r="B6001" s="289"/>
      <c r="C6001" s="289"/>
      <c r="D6001" s="289"/>
      <c r="E6001" s="290"/>
      <c r="F6001" s="291"/>
    </row>
    <row r="6002" spans="2:6" s="6" customFormat="1">
      <c r="B6002" s="289"/>
      <c r="C6002" s="289"/>
      <c r="D6002" s="289"/>
      <c r="E6002" s="290"/>
      <c r="F6002" s="291"/>
    </row>
    <row r="6003" spans="2:6" s="6" customFormat="1">
      <c r="B6003" s="289"/>
      <c r="C6003" s="289"/>
      <c r="D6003" s="289"/>
      <c r="E6003" s="290"/>
      <c r="F6003" s="291"/>
    </row>
    <row r="6004" spans="2:6" s="6" customFormat="1">
      <c r="B6004" s="289"/>
      <c r="C6004" s="289"/>
      <c r="D6004" s="289"/>
      <c r="E6004" s="290"/>
      <c r="F6004" s="291"/>
    </row>
    <row r="6005" spans="2:6" s="6" customFormat="1">
      <c r="B6005" s="289"/>
      <c r="C6005" s="289"/>
      <c r="D6005" s="289"/>
      <c r="E6005" s="290"/>
      <c r="F6005" s="291"/>
    </row>
    <row r="6006" spans="2:6" s="6" customFormat="1">
      <c r="B6006" s="289"/>
      <c r="C6006" s="289"/>
      <c r="D6006" s="289"/>
      <c r="E6006" s="290"/>
      <c r="F6006" s="291"/>
    </row>
    <row r="6007" spans="2:6" s="6" customFormat="1">
      <c r="B6007" s="289"/>
      <c r="C6007" s="289"/>
      <c r="D6007" s="289"/>
      <c r="E6007" s="290"/>
      <c r="F6007" s="291"/>
    </row>
    <row r="6008" spans="2:6" s="6" customFormat="1">
      <c r="B6008" s="289"/>
      <c r="C6008" s="289"/>
      <c r="D6008" s="289"/>
      <c r="E6008" s="290"/>
      <c r="F6008" s="291"/>
    </row>
    <row r="6009" spans="2:6" s="6" customFormat="1">
      <c r="B6009" s="289"/>
      <c r="C6009" s="289"/>
      <c r="D6009" s="289"/>
      <c r="E6009" s="290"/>
      <c r="F6009" s="291"/>
    </row>
    <row r="6010" spans="2:6" s="6" customFormat="1">
      <c r="B6010" s="289"/>
      <c r="C6010" s="289"/>
      <c r="D6010" s="289"/>
      <c r="E6010" s="290"/>
      <c r="F6010" s="291"/>
    </row>
    <row r="6011" spans="2:6" s="6" customFormat="1">
      <c r="B6011" s="289"/>
      <c r="C6011" s="289"/>
      <c r="D6011" s="289"/>
      <c r="E6011" s="290"/>
      <c r="F6011" s="291"/>
    </row>
    <row r="6012" spans="2:6" s="6" customFormat="1">
      <c r="B6012" s="289"/>
      <c r="C6012" s="289"/>
      <c r="D6012" s="289"/>
      <c r="E6012" s="290"/>
      <c r="F6012" s="291"/>
    </row>
    <row r="6013" spans="2:6" s="6" customFormat="1">
      <c r="B6013" s="289"/>
      <c r="C6013" s="289"/>
      <c r="D6013" s="289"/>
      <c r="E6013" s="290"/>
      <c r="F6013" s="291"/>
    </row>
    <row r="6014" spans="2:6" s="6" customFormat="1">
      <c r="B6014" s="289"/>
      <c r="C6014" s="289"/>
      <c r="D6014" s="289"/>
      <c r="E6014" s="290"/>
      <c r="F6014" s="291"/>
    </row>
    <row r="6015" spans="2:6" s="6" customFormat="1">
      <c r="B6015" s="289"/>
      <c r="C6015" s="289"/>
      <c r="D6015" s="289"/>
      <c r="E6015" s="290"/>
      <c r="F6015" s="291"/>
    </row>
    <row r="6016" spans="2:6" s="6" customFormat="1">
      <c r="B6016" s="289"/>
      <c r="C6016" s="289"/>
      <c r="D6016" s="289"/>
      <c r="E6016" s="290"/>
      <c r="F6016" s="291"/>
    </row>
    <row r="6017" spans="2:6" s="6" customFormat="1">
      <c r="B6017" s="289"/>
      <c r="C6017" s="289"/>
      <c r="D6017" s="289"/>
      <c r="E6017" s="290"/>
      <c r="F6017" s="291"/>
    </row>
    <row r="6018" spans="2:6" s="6" customFormat="1">
      <c r="B6018" s="289"/>
      <c r="C6018" s="289"/>
      <c r="D6018" s="289"/>
      <c r="E6018" s="290"/>
      <c r="F6018" s="291"/>
    </row>
    <row r="6019" spans="2:6" s="6" customFormat="1">
      <c r="B6019" s="289"/>
      <c r="C6019" s="289"/>
      <c r="D6019" s="289"/>
      <c r="E6019" s="290"/>
      <c r="F6019" s="291"/>
    </row>
    <row r="6020" spans="2:6" s="6" customFormat="1">
      <c r="B6020" s="289"/>
      <c r="C6020" s="289"/>
      <c r="D6020" s="289"/>
      <c r="E6020" s="290"/>
      <c r="F6020" s="291"/>
    </row>
    <row r="6021" spans="2:6" s="6" customFormat="1">
      <c r="B6021" s="289"/>
      <c r="C6021" s="289"/>
      <c r="D6021" s="289"/>
      <c r="E6021" s="290"/>
      <c r="F6021" s="291"/>
    </row>
    <row r="6022" spans="2:6" s="6" customFormat="1">
      <c r="B6022" s="289"/>
      <c r="C6022" s="289"/>
      <c r="D6022" s="289"/>
      <c r="E6022" s="290"/>
      <c r="F6022" s="291"/>
    </row>
    <row r="6023" spans="2:6" s="6" customFormat="1">
      <c r="B6023" s="289"/>
      <c r="C6023" s="289"/>
      <c r="D6023" s="289"/>
      <c r="E6023" s="290"/>
      <c r="F6023" s="291"/>
    </row>
    <row r="6024" spans="2:6" s="6" customFormat="1">
      <c r="B6024" s="289"/>
      <c r="C6024" s="289"/>
      <c r="D6024" s="289"/>
      <c r="E6024" s="290"/>
      <c r="F6024" s="291"/>
    </row>
    <row r="6025" spans="2:6" s="6" customFormat="1">
      <c r="B6025" s="289"/>
      <c r="C6025" s="289"/>
      <c r="D6025" s="289"/>
      <c r="E6025" s="290"/>
      <c r="F6025" s="291"/>
    </row>
    <row r="6026" spans="2:6" s="6" customFormat="1">
      <c r="B6026" s="289"/>
      <c r="C6026" s="289"/>
      <c r="D6026" s="289"/>
      <c r="E6026" s="290"/>
      <c r="F6026" s="291"/>
    </row>
    <row r="6027" spans="2:6" s="6" customFormat="1">
      <c r="B6027" s="289"/>
      <c r="C6027" s="289"/>
      <c r="D6027" s="289"/>
      <c r="E6027" s="290"/>
      <c r="F6027" s="291"/>
    </row>
    <row r="6028" spans="2:6" s="6" customFormat="1">
      <c r="B6028" s="289"/>
      <c r="C6028" s="289"/>
      <c r="D6028" s="289"/>
      <c r="E6028" s="290"/>
      <c r="F6028" s="291"/>
    </row>
    <row r="6029" spans="2:6" s="6" customFormat="1">
      <c r="B6029" s="289"/>
      <c r="C6029" s="289"/>
      <c r="D6029" s="289"/>
      <c r="E6029" s="290"/>
      <c r="F6029" s="291"/>
    </row>
    <row r="6030" spans="2:6" s="6" customFormat="1">
      <c r="B6030" s="289"/>
      <c r="C6030" s="289"/>
      <c r="D6030" s="289"/>
      <c r="E6030" s="290"/>
      <c r="F6030" s="291"/>
    </row>
    <row r="6031" spans="2:6" s="6" customFormat="1">
      <c r="B6031" s="289"/>
      <c r="C6031" s="289"/>
      <c r="D6031" s="289"/>
      <c r="E6031" s="290"/>
      <c r="F6031" s="291"/>
    </row>
    <row r="6032" spans="2:6" s="6" customFormat="1">
      <c r="B6032" s="289"/>
      <c r="C6032" s="289"/>
      <c r="D6032" s="289"/>
      <c r="E6032" s="290"/>
      <c r="F6032" s="291"/>
    </row>
    <row r="6033" spans="2:6" s="6" customFormat="1">
      <c r="B6033" s="289"/>
      <c r="C6033" s="289"/>
      <c r="D6033" s="289"/>
      <c r="E6033" s="290"/>
      <c r="F6033" s="291"/>
    </row>
    <row r="6034" spans="2:6" s="6" customFormat="1">
      <c r="B6034" s="289"/>
      <c r="C6034" s="289"/>
      <c r="D6034" s="289"/>
      <c r="E6034" s="290"/>
      <c r="F6034" s="291"/>
    </row>
    <row r="6035" spans="2:6" s="6" customFormat="1">
      <c r="B6035" s="289"/>
      <c r="C6035" s="289"/>
      <c r="D6035" s="289"/>
      <c r="E6035" s="290"/>
      <c r="F6035" s="291"/>
    </row>
    <row r="6036" spans="2:6" s="6" customFormat="1">
      <c r="B6036" s="289"/>
      <c r="C6036" s="289"/>
      <c r="D6036" s="289"/>
      <c r="E6036" s="290"/>
      <c r="F6036" s="291"/>
    </row>
    <row r="6037" spans="2:6" s="6" customFormat="1">
      <c r="B6037" s="289"/>
      <c r="C6037" s="289"/>
      <c r="D6037" s="289"/>
      <c r="E6037" s="290"/>
      <c r="F6037" s="291"/>
    </row>
    <row r="6038" spans="2:6" s="6" customFormat="1">
      <c r="B6038" s="289"/>
      <c r="C6038" s="289"/>
      <c r="D6038" s="289"/>
      <c r="E6038" s="290"/>
      <c r="F6038" s="291"/>
    </row>
    <row r="6039" spans="2:6" s="6" customFormat="1">
      <c r="B6039" s="289"/>
      <c r="C6039" s="289"/>
      <c r="D6039" s="289"/>
      <c r="E6039" s="290"/>
      <c r="F6039" s="291"/>
    </row>
    <row r="6040" spans="2:6" s="6" customFormat="1">
      <c r="B6040" s="289"/>
      <c r="C6040" s="289"/>
      <c r="D6040" s="289"/>
      <c r="E6040" s="290"/>
      <c r="F6040" s="291"/>
    </row>
    <row r="6041" spans="2:6" s="6" customFormat="1">
      <c r="B6041" s="289"/>
      <c r="C6041" s="289"/>
      <c r="D6041" s="289"/>
      <c r="E6041" s="290"/>
      <c r="F6041" s="291"/>
    </row>
    <row r="6042" spans="2:6" s="6" customFormat="1">
      <c r="B6042" s="289"/>
      <c r="C6042" s="289"/>
      <c r="D6042" s="289"/>
      <c r="E6042" s="290"/>
      <c r="F6042" s="291"/>
    </row>
    <row r="6043" spans="2:6" s="6" customFormat="1">
      <c r="B6043" s="289"/>
      <c r="C6043" s="289"/>
      <c r="D6043" s="289"/>
      <c r="E6043" s="290"/>
      <c r="F6043" s="291"/>
    </row>
    <row r="6044" spans="2:6" s="6" customFormat="1">
      <c r="B6044" s="289"/>
      <c r="C6044" s="289"/>
      <c r="D6044" s="289"/>
      <c r="E6044" s="290"/>
      <c r="F6044" s="291"/>
    </row>
    <row r="6045" spans="2:6" s="6" customFormat="1">
      <c r="B6045" s="289"/>
      <c r="C6045" s="289"/>
      <c r="D6045" s="289"/>
      <c r="E6045" s="290"/>
      <c r="F6045" s="291"/>
    </row>
    <row r="6046" spans="2:6" s="6" customFormat="1">
      <c r="B6046" s="289"/>
      <c r="C6046" s="289"/>
      <c r="D6046" s="289"/>
      <c r="E6046" s="290"/>
      <c r="F6046" s="291"/>
    </row>
    <row r="6047" spans="2:6" s="6" customFormat="1">
      <c r="B6047" s="289"/>
      <c r="C6047" s="289"/>
      <c r="D6047" s="289"/>
      <c r="E6047" s="290"/>
      <c r="F6047" s="291"/>
    </row>
    <row r="6048" spans="2:6" s="6" customFormat="1">
      <c r="B6048" s="289"/>
      <c r="C6048" s="289"/>
      <c r="D6048" s="289"/>
      <c r="E6048" s="290"/>
      <c r="F6048" s="291"/>
    </row>
    <row r="6049" spans="2:6" s="6" customFormat="1">
      <c r="B6049" s="289"/>
      <c r="C6049" s="289"/>
      <c r="D6049" s="289"/>
      <c r="E6049" s="290"/>
      <c r="F6049" s="291"/>
    </row>
    <row r="6050" spans="2:6" s="6" customFormat="1">
      <c r="B6050" s="289"/>
      <c r="C6050" s="289"/>
      <c r="D6050" s="289"/>
      <c r="E6050" s="290"/>
      <c r="F6050" s="291"/>
    </row>
    <row r="6051" spans="2:6" s="6" customFormat="1">
      <c r="B6051" s="289"/>
      <c r="C6051" s="289"/>
      <c r="D6051" s="289"/>
      <c r="E6051" s="290"/>
      <c r="F6051" s="291"/>
    </row>
    <row r="6052" spans="2:6" s="6" customFormat="1">
      <c r="B6052" s="289"/>
      <c r="C6052" s="289"/>
      <c r="D6052" s="289"/>
      <c r="E6052" s="290"/>
      <c r="F6052" s="291"/>
    </row>
    <row r="6053" spans="2:6" s="6" customFormat="1">
      <c r="B6053" s="289"/>
      <c r="C6053" s="289"/>
      <c r="D6053" s="289"/>
      <c r="E6053" s="290"/>
      <c r="F6053" s="291"/>
    </row>
    <row r="6054" spans="2:6" s="6" customFormat="1">
      <c r="B6054" s="289"/>
      <c r="C6054" s="289"/>
      <c r="D6054" s="289"/>
      <c r="E6054" s="290"/>
      <c r="F6054" s="291"/>
    </row>
    <row r="6055" spans="2:6" s="6" customFormat="1">
      <c r="B6055" s="289"/>
      <c r="C6055" s="289"/>
      <c r="D6055" s="289"/>
      <c r="E6055" s="290"/>
      <c r="F6055" s="291"/>
    </row>
    <row r="6056" spans="2:6" s="6" customFormat="1">
      <c r="B6056" s="289"/>
      <c r="C6056" s="289"/>
      <c r="D6056" s="289"/>
      <c r="E6056" s="290"/>
      <c r="F6056" s="291"/>
    </row>
    <row r="6057" spans="2:6" s="6" customFormat="1">
      <c r="B6057" s="289"/>
      <c r="C6057" s="289"/>
      <c r="D6057" s="289"/>
      <c r="E6057" s="290"/>
      <c r="F6057" s="291"/>
    </row>
    <row r="6058" spans="2:6" s="6" customFormat="1">
      <c r="B6058" s="289"/>
      <c r="C6058" s="289"/>
      <c r="D6058" s="289"/>
      <c r="E6058" s="290"/>
      <c r="F6058" s="291"/>
    </row>
    <row r="6059" spans="2:6" s="6" customFormat="1">
      <c r="B6059" s="289"/>
      <c r="C6059" s="289"/>
      <c r="D6059" s="289"/>
      <c r="E6059" s="290"/>
      <c r="F6059" s="291"/>
    </row>
    <row r="6060" spans="2:6" s="6" customFormat="1">
      <c r="B6060" s="289"/>
      <c r="C6060" s="289"/>
      <c r="D6060" s="289"/>
      <c r="E6060" s="290"/>
      <c r="F6060" s="291"/>
    </row>
    <row r="6061" spans="2:6" s="6" customFormat="1">
      <c r="B6061" s="289"/>
      <c r="C6061" s="289"/>
      <c r="D6061" s="289"/>
      <c r="E6061" s="290"/>
      <c r="F6061" s="291"/>
    </row>
    <row r="6062" spans="2:6" s="6" customFormat="1">
      <c r="B6062" s="289"/>
      <c r="C6062" s="289"/>
      <c r="D6062" s="289"/>
      <c r="E6062" s="290"/>
      <c r="F6062" s="291"/>
    </row>
    <row r="6063" spans="2:6" s="6" customFormat="1">
      <c r="B6063" s="289"/>
      <c r="C6063" s="289"/>
      <c r="D6063" s="289"/>
      <c r="E6063" s="290"/>
      <c r="F6063" s="291"/>
    </row>
    <row r="6064" spans="2:6" s="6" customFormat="1">
      <c r="B6064" s="289"/>
      <c r="C6064" s="289"/>
      <c r="D6064" s="289"/>
      <c r="E6064" s="290"/>
      <c r="F6064" s="291"/>
    </row>
    <row r="6065" spans="2:6" s="6" customFormat="1">
      <c r="B6065" s="289"/>
      <c r="C6065" s="289"/>
      <c r="D6065" s="289"/>
      <c r="E6065" s="290"/>
      <c r="F6065" s="291"/>
    </row>
    <row r="6066" spans="2:6" s="6" customFormat="1">
      <c r="B6066" s="289"/>
      <c r="C6066" s="289"/>
      <c r="D6066" s="289"/>
      <c r="E6066" s="290"/>
      <c r="F6066" s="291"/>
    </row>
    <row r="6067" spans="2:6" s="6" customFormat="1">
      <c r="B6067" s="289"/>
      <c r="C6067" s="289"/>
      <c r="D6067" s="289"/>
      <c r="E6067" s="290"/>
      <c r="F6067" s="291"/>
    </row>
    <row r="6068" spans="2:6" s="6" customFormat="1">
      <c r="B6068" s="289"/>
      <c r="C6068" s="289"/>
      <c r="D6068" s="289"/>
      <c r="E6068" s="290"/>
      <c r="F6068" s="291"/>
    </row>
    <row r="6069" spans="2:6" s="6" customFormat="1">
      <c r="B6069" s="289"/>
      <c r="C6069" s="289"/>
      <c r="D6069" s="289"/>
      <c r="E6069" s="290"/>
      <c r="F6069" s="291"/>
    </row>
    <row r="6070" spans="2:6" s="6" customFormat="1">
      <c r="B6070" s="289"/>
      <c r="C6070" s="289"/>
      <c r="D6070" s="289"/>
      <c r="E6070" s="290"/>
      <c r="F6070" s="291"/>
    </row>
    <row r="6071" spans="2:6" s="6" customFormat="1">
      <c r="B6071" s="289"/>
      <c r="C6071" s="289"/>
      <c r="D6071" s="289"/>
      <c r="E6071" s="290"/>
      <c r="F6071" s="291"/>
    </row>
    <row r="6072" spans="2:6" s="6" customFormat="1">
      <c r="B6072" s="289"/>
      <c r="C6072" s="289"/>
      <c r="D6072" s="289"/>
      <c r="E6072" s="290"/>
      <c r="F6072" s="291"/>
    </row>
    <row r="6073" spans="2:6" s="6" customFormat="1">
      <c r="B6073" s="289"/>
      <c r="C6073" s="289"/>
      <c r="D6073" s="289"/>
      <c r="E6073" s="290"/>
      <c r="F6073" s="291"/>
    </row>
    <row r="6074" spans="2:6" s="6" customFormat="1">
      <c r="B6074" s="289"/>
      <c r="C6074" s="289"/>
      <c r="D6074" s="289"/>
      <c r="E6074" s="290"/>
      <c r="F6074" s="291"/>
    </row>
    <row r="6075" spans="2:6" s="6" customFormat="1">
      <c r="B6075" s="289"/>
      <c r="C6075" s="289"/>
      <c r="D6075" s="289"/>
      <c r="E6075" s="290"/>
      <c r="F6075" s="291"/>
    </row>
    <row r="6076" spans="2:6" s="6" customFormat="1">
      <c r="B6076" s="289"/>
      <c r="C6076" s="289"/>
      <c r="D6076" s="289"/>
      <c r="E6076" s="290"/>
      <c r="F6076" s="291"/>
    </row>
    <row r="6077" spans="2:6" s="6" customFormat="1">
      <c r="B6077" s="289"/>
      <c r="C6077" s="289"/>
      <c r="D6077" s="289"/>
      <c r="E6077" s="290"/>
      <c r="F6077" s="291"/>
    </row>
    <row r="6078" spans="2:6" s="6" customFormat="1">
      <c r="B6078" s="289"/>
      <c r="C6078" s="289"/>
      <c r="D6078" s="289"/>
      <c r="E6078" s="290"/>
      <c r="F6078" s="291"/>
    </row>
    <row r="6079" spans="2:6" s="6" customFormat="1">
      <c r="B6079" s="289"/>
      <c r="C6079" s="289"/>
      <c r="D6079" s="289"/>
      <c r="E6079" s="290"/>
      <c r="F6079" s="291"/>
    </row>
    <row r="6080" spans="2:6" s="6" customFormat="1">
      <c r="B6080" s="289"/>
      <c r="C6080" s="289"/>
      <c r="D6080" s="289"/>
      <c r="E6080" s="290"/>
      <c r="F6080" s="291"/>
    </row>
    <row r="6081" spans="2:6" s="6" customFormat="1">
      <c r="B6081" s="289"/>
      <c r="C6081" s="289"/>
      <c r="D6081" s="289"/>
      <c r="E6081" s="290"/>
      <c r="F6081" s="291"/>
    </row>
    <row r="6082" spans="2:6" s="6" customFormat="1">
      <c r="B6082" s="289"/>
      <c r="C6082" s="289"/>
      <c r="D6082" s="289"/>
      <c r="E6082" s="290"/>
      <c r="F6082" s="291"/>
    </row>
    <row r="6083" spans="2:6" s="6" customFormat="1">
      <c r="B6083" s="289"/>
      <c r="C6083" s="289"/>
      <c r="D6083" s="289"/>
      <c r="E6083" s="290"/>
      <c r="F6083" s="291"/>
    </row>
    <row r="6084" spans="2:6" s="6" customFormat="1">
      <c r="B6084" s="289"/>
      <c r="C6084" s="289"/>
      <c r="D6084" s="289"/>
      <c r="E6084" s="290"/>
      <c r="F6084" s="291"/>
    </row>
    <row r="6085" spans="2:6" s="6" customFormat="1">
      <c r="B6085" s="289"/>
      <c r="C6085" s="289"/>
      <c r="D6085" s="289"/>
      <c r="E6085" s="290"/>
      <c r="F6085" s="291"/>
    </row>
    <row r="6086" spans="2:6" s="6" customFormat="1">
      <c r="B6086" s="289"/>
      <c r="C6086" s="289"/>
      <c r="D6086" s="289"/>
      <c r="E6086" s="290"/>
      <c r="F6086" s="291"/>
    </row>
    <row r="6087" spans="2:6" s="6" customFormat="1">
      <c r="B6087" s="289"/>
      <c r="C6087" s="289"/>
      <c r="D6087" s="289"/>
      <c r="E6087" s="290"/>
      <c r="F6087" s="291"/>
    </row>
    <row r="6088" spans="2:6" s="6" customFormat="1">
      <c r="B6088" s="289"/>
      <c r="C6088" s="289"/>
      <c r="D6088" s="289"/>
      <c r="E6088" s="290"/>
      <c r="F6088" s="291"/>
    </row>
    <row r="6089" spans="2:6" s="6" customFormat="1">
      <c r="B6089" s="289"/>
      <c r="C6089" s="289"/>
      <c r="D6089" s="289"/>
      <c r="E6089" s="290"/>
      <c r="F6089" s="291"/>
    </row>
    <row r="6090" spans="2:6" s="6" customFormat="1">
      <c r="B6090" s="289"/>
      <c r="C6090" s="289"/>
      <c r="D6090" s="289"/>
      <c r="E6090" s="290"/>
      <c r="F6090" s="291"/>
    </row>
    <row r="6091" spans="2:6" s="6" customFormat="1">
      <c r="B6091" s="289"/>
      <c r="C6091" s="289"/>
      <c r="D6091" s="289"/>
      <c r="E6091" s="290"/>
      <c r="F6091" s="291"/>
    </row>
    <row r="6092" spans="2:6" s="6" customFormat="1">
      <c r="B6092" s="289"/>
      <c r="C6092" s="289"/>
      <c r="D6092" s="289"/>
      <c r="E6092" s="290"/>
      <c r="F6092" s="291"/>
    </row>
    <row r="6093" spans="2:6" s="6" customFormat="1">
      <c r="B6093" s="289"/>
      <c r="C6093" s="289"/>
      <c r="D6093" s="289"/>
      <c r="E6093" s="290"/>
      <c r="F6093" s="291"/>
    </row>
    <row r="6094" spans="2:6" s="6" customFormat="1">
      <c r="B6094" s="289"/>
      <c r="C6094" s="289"/>
      <c r="D6094" s="289"/>
      <c r="E6094" s="290"/>
      <c r="F6094" s="291"/>
    </row>
    <row r="6095" spans="2:6" s="6" customFormat="1">
      <c r="B6095" s="289"/>
      <c r="C6095" s="289"/>
      <c r="D6095" s="289"/>
      <c r="E6095" s="290"/>
      <c r="F6095" s="291"/>
    </row>
    <row r="6096" spans="2:6" s="6" customFormat="1">
      <c r="B6096" s="289"/>
      <c r="C6096" s="289"/>
      <c r="D6096" s="289"/>
      <c r="E6096" s="290"/>
      <c r="F6096" s="291"/>
    </row>
    <row r="6097" spans="2:6" s="6" customFormat="1">
      <c r="B6097" s="289"/>
      <c r="C6097" s="289"/>
      <c r="D6097" s="289"/>
      <c r="E6097" s="290"/>
      <c r="F6097" s="291"/>
    </row>
    <row r="6098" spans="2:6" s="6" customFormat="1">
      <c r="B6098" s="289"/>
      <c r="C6098" s="289"/>
      <c r="D6098" s="289"/>
      <c r="E6098" s="290"/>
      <c r="F6098" s="291"/>
    </row>
    <row r="6099" spans="2:6" s="6" customFormat="1">
      <c r="B6099" s="289"/>
      <c r="C6099" s="289"/>
      <c r="D6099" s="289"/>
      <c r="E6099" s="290"/>
      <c r="F6099" s="291"/>
    </row>
    <row r="6100" spans="2:6" s="6" customFormat="1">
      <c r="B6100" s="289"/>
      <c r="C6100" s="289"/>
      <c r="D6100" s="289"/>
      <c r="E6100" s="290"/>
      <c r="F6100" s="291"/>
    </row>
    <row r="6101" spans="2:6" s="6" customFormat="1">
      <c r="B6101" s="289"/>
      <c r="C6101" s="289"/>
      <c r="D6101" s="289"/>
      <c r="E6101" s="290"/>
      <c r="F6101" s="291"/>
    </row>
    <row r="6102" spans="2:6" s="6" customFormat="1">
      <c r="B6102" s="289"/>
      <c r="C6102" s="289"/>
      <c r="D6102" s="289"/>
      <c r="E6102" s="290"/>
      <c r="F6102" s="291"/>
    </row>
    <row r="6103" spans="2:6" s="6" customFormat="1">
      <c r="B6103" s="289"/>
      <c r="C6103" s="289"/>
      <c r="D6103" s="289"/>
      <c r="E6103" s="290"/>
      <c r="F6103" s="291"/>
    </row>
    <row r="6104" spans="2:6" s="6" customFormat="1">
      <c r="B6104" s="289"/>
      <c r="C6104" s="289"/>
      <c r="D6104" s="289"/>
      <c r="E6104" s="290"/>
      <c r="F6104" s="291"/>
    </row>
    <row r="6105" spans="2:6" s="6" customFormat="1">
      <c r="B6105" s="289"/>
      <c r="C6105" s="289"/>
      <c r="D6105" s="289"/>
      <c r="E6105" s="290"/>
      <c r="F6105" s="291"/>
    </row>
    <row r="6106" spans="2:6" s="6" customFormat="1">
      <c r="B6106" s="289"/>
      <c r="C6106" s="289"/>
      <c r="D6106" s="289"/>
      <c r="E6106" s="290"/>
      <c r="F6106" s="291"/>
    </row>
    <row r="6107" spans="2:6" s="6" customFormat="1">
      <c r="B6107" s="289"/>
      <c r="C6107" s="289"/>
      <c r="D6107" s="289"/>
      <c r="E6107" s="290"/>
      <c r="F6107" s="291"/>
    </row>
    <row r="6108" spans="2:6" s="6" customFormat="1">
      <c r="B6108" s="289"/>
      <c r="C6108" s="289"/>
      <c r="D6108" s="289"/>
      <c r="E6108" s="290"/>
      <c r="F6108" s="291"/>
    </row>
    <row r="6109" spans="2:6" s="6" customFormat="1">
      <c r="B6109" s="289"/>
      <c r="C6109" s="289"/>
      <c r="D6109" s="289"/>
      <c r="E6109" s="290"/>
      <c r="F6109" s="291"/>
    </row>
    <row r="6110" spans="2:6" s="6" customFormat="1">
      <c r="B6110" s="289"/>
      <c r="C6110" s="289"/>
      <c r="D6110" s="289"/>
      <c r="E6110" s="290"/>
      <c r="F6110" s="291"/>
    </row>
    <row r="6111" spans="2:6" s="6" customFormat="1">
      <c r="B6111" s="289"/>
      <c r="C6111" s="289"/>
      <c r="D6111" s="289"/>
      <c r="E6111" s="290"/>
      <c r="F6111" s="291"/>
    </row>
    <row r="6112" spans="2:6" s="6" customFormat="1">
      <c r="B6112" s="289"/>
      <c r="C6112" s="289"/>
      <c r="D6112" s="289"/>
      <c r="E6112" s="290"/>
      <c r="F6112" s="291"/>
    </row>
    <row r="6113" spans="2:6" s="6" customFormat="1">
      <c r="B6113" s="289"/>
      <c r="C6113" s="289"/>
      <c r="D6113" s="289"/>
      <c r="E6113" s="290"/>
      <c r="F6113" s="291"/>
    </row>
    <row r="6114" spans="2:6" s="6" customFormat="1">
      <c r="B6114" s="289"/>
      <c r="C6114" s="289"/>
      <c r="D6114" s="289"/>
      <c r="E6114" s="290"/>
      <c r="F6114" s="291"/>
    </row>
    <row r="6115" spans="2:6" s="6" customFormat="1">
      <c r="B6115" s="289"/>
      <c r="C6115" s="289"/>
      <c r="D6115" s="289"/>
      <c r="E6115" s="290"/>
      <c r="F6115" s="291"/>
    </row>
    <row r="6116" spans="2:6" s="6" customFormat="1">
      <c r="B6116" s="289"/>
      <c r="C6116" s="289"/>
      <c r="D6116" s="289"/>
      <c r="E6116" s="290"/>
      <c r="F6116" s="291"/>
    </row>
    <row r="6117" spans="2:6" s="6" customFormat="1">
      <c r="B6117" s="289"/>
      <c r="C6117" s="289"/>
      <c r="D6117" s="289"/>
      <c r="E6117" s="290"/>
      <c r="F6117" s="291"/>
    </row>
    <row r="6118" spans="2:6" s="6" customFormat="1">
      <c r="B6118" s="289"/>
      <c r="C6118" s="289"/>
      <c r="D6118" s="289"/>
      <c r="E6118" s="290"/>
      <c r="F6118" s="291"/>
    </row>
    <row r="6119" spans="2:6" s="6" customFormat="1">
      <c r="B6119" s="289"/>
      <c r="C6119" s="289"/>
      <c r="D6119" s="289"/>
      <c r="E6119" s="290"/>
      <c r="F6119" s="291"/>
    </row>
    <row r="6120" spans="2:6" s="6" customFormat="1">
      <c r="B6120" s="289"/>
      <c r="C6120" s="289"/>
      <c r="D6120" s="289"/>
      <c r="E6120" s="290"/>
      <c r="F6120" s="291"/>
    </row>
    <row r="6121" spans="2:6" s="6" customFormat="1">
      <c r="B6121" s="289"/>
      <c r="C6121" s="289"/>
      <c r="D6121" s="289"/>
      <c r="E6121" s="290"/>
      <c r="F6121" s="291"/>
    </row>
    <row r="6122" spans="2:6" s="6" customFormat="1">
      <c r="B6122" s="289"/>
      <c r="C6122" s="289"/>
      <c r="D6122" s="289"/>
      <c r="E6122" s="290"/>
      <c r="F6122" s="291"/>
    </row>
    <row r="6123" spans="2:6" s="6" customFormat="1">
      <c r="B6123" s="289"/>
      <c r="C6123" s="289"/>
      <c r="D6123" s="289"/>
      <c r="E6123" s="290"/>
      <c r="F6123" s="291"/>
    </row>
    <row r="6124" spans="2:6" s="6" customFormat="1">
      <c r="B6124" s="289"/>
      <c r="C6124" s="289"/>
      <c r="D6124" s="289"/>
      <c r="E6124" s="290"/>
      <c r="F6124" s="291"/>
    </row>
    <row r="6125" spans="2:6" s="6" customFormat="1">
      <c r="B6125" s="289"/>
      <c r="C6125" s="289"/>
      <c r="D6125" s="289"/>
      <c r="E6125" s="290"/>
      <c r="F6125" s="291"/>
    </row>
    <row r="6126" spans="2:6" s="6" customFormat="1">
      <c r="B6126" s="289"/>
      <c r="C6126" s="289"/>
      <c r="D6126" s="289"/>
      <c r="E6126" s="290"/>
      <c r="F6126" s="291"/>
    </row>
    <row r="6127" spans="2:6" s="6" customFormat="1">
      <c r="B6127" s="289"/>
      <c r="C6127" s="289"/>
      <c r="D6127" s="289"/>
      <c r="E6127" s="290"/>
      <c r="F6127" s="291"/>
    </row>
    <row r="6128" spans="2:6" s="6" customFormat="1">
      <c r="B6128" s="289"/>
      <c r="C6128" s="289"/>
      <c r="D6128" s="289"/>
      <c r="E6128" s="290"/>
      <c r="F6128" s="291"/>
    </row>
    <row r="6129" spans="2:6" s="6" customFormat="1">
      <c r="B6129" s="289"/>
      <c r="C6129" s="289"/>
      <c r="D6129" s="289"/>
      <c r="E6129" s="290"/>
      <c r="F6129" s="291"/>
    </row>
    <row r="6130" spans="2:6" s="6" customFormat="1">
      <c r="B6130" s="289"/>
      <c r="C6130" s="289"/>
      <c r="D6130" s="289"/>
      <c r="E6130" s="290"/>
      <c r="F6130" s="291"/>
    </row>
    <row r="6131" spans="2:6" s="6" customFormat="1">
      <c r="B6131" s="289"/>
      <c r="C6131" s="289"/>
      <c r="D6131" s="289"/>
      <c r="E6131" s="290"/>
      <c r="F6131" s="291"/>
    </row>
    <row r="6132" spans="2:6" s="6" customFormat="1">
      <c r="B6132" s="289"/>
      <c r="C6132" s="289"/>
      <c r="D6132" s="289"/>
      <c r="E6132" s="290"/>
      <c r="F6132" s="291"/>
    </row>
    <row r="6133" spans="2:6" s="6" customFormat="1">
      <c r="B6133" s="289"/>
      <c r="C6133" s="289"/>
      <c r="D6133" s="289"/>
      <c r="E6133" s="290"/>
      <c r="F6133" s="291"/>
    </row>
    <row r="6134" spans="2:6" s="6" customFormat="1">
      <c r="B6134" s="289"/>
      <c r="C6134" s="289"/>
      <c r="D6134" s="289"/>
      <c r="E6134" s="290"/>
      <c r="F6134" s="291"/>
    </row>
    <row r="6135" spans="2:6" s="6" customFormat="1">
      <c r="B6135" s="289"/>
      <c r="C6135" s="289"/>
      <c r="D6135" s="289"/>
      <c r="E6135" s="290"/>
      <c r="F6135" s="291"/>
    </row>
    <row r="6136" spans="2:6" s="6" customFormat="1">
      <c r="B6136" s="289"/>
      <c r="C6136" s="289"/>
      <c r="D6136" s="289"/>
      <c r="E6136" s="290"/>
      <c r="F6136" s="291"/>
    </row>
    <row r="6137" spans="2:6" s="6" customFormat="1">
      <c r="B6137" s="289"/>
      <c r="C6137" s="289"/>
      <c r="D6137" s="289"/>
      <c r="E6137" s="290"/>
      <c r="F6137" s="291"/>
    </row>
    <row r="6138" spans="2:6" s="6" customFormat="1">
      <c r="B6138" s="289"/>
      <c r="C6138" s="289"/>
      <c r="D6138" s="289"/>
      <c r="E6138" s="290"/>
      <c r="F6138" s="291"/>
    </row>
    <row r="6139" spans="2:6" s="6" customFormat="1">
      <c r="B6139" s="289"/>
      <c r="C6139" s="289"/>
      <c r="D6139" s="289"/>
      <c r="E6139" s="290"/>
      <c r="F6139" s="291"/>
    </row>
    <row r="6140" spans="2:6" s="6" customFormat="1">
      <c r="B6140" s="289"/>
      <c r="C6140" s="289"/>
      <c r="D6140" s="289"/>
      <c r="E6140" s="290"/>
      <c r="F6140" s="291"/>
    </row>
    <row r="6141" spans="2:6" s="6" customFormat="1">
      <c r="B6141" s="289"/>
      <c r="C6141" s="289"/>
      <c r="D6141" s="289"/>
      <c r="E6141" s="290"/>
      <c r="F6141" s="291"/>
    </row>
    <row r="6142" spans="2:6" s="6" customFormat="1">
      <c r="B6142" s="289"/>
      <c r="C6142" s="289"/>
      <c r="D6142" s="289"/>
      <c r="E6142" s="290"/>
      <c r="F6142" s="291"/>
    </row>
    <row r="6143" spans="2:6" s="6" customFormat="1">
      <c r="B6143" s="289"/>
      <c r="C6143" s="289"/>
      <c r="D6143" s="289"/>
      <c r="E6143" s="290"/>
      <c r="F6143" s="291"/>
    </row>
    <row r="6144" spans="2:6" s="6" customFormat="1">
      <c r="B6144" s="289"/>
      <c r="C6144" s="289"/>
      <c r="D6144" s="289"/>
      <c r="E6144" s="290"/>
      <c r="F6144" s="291"/>
    </row>
    <row r="6145" spans="2:6" s="6" customFormat="1">
      <c r="B6145" s="289"/>
      <c r="C6145" s="289"/>
      <c r="D6145" s="289"/>
      <c r="E6145" s="290"/>
      <c r="F6145" s="291"/>
    </row>
    <row r="6146" spans="2:6" s="6" customFormat="1">
      <c r="B6146" s="289"/>
      <c r="C6146" s="289"/>
      <c r="D6146" s="289"/>
      <c r="E6146" s="290"/>
      <c r="F6146" s="291"/>
    </row>
    <row r="6147" spans="2:6" s="6" customFormat="1">
      <c r="B6147" s="289"/>
      <c r="C6147" s="289"/>
      <c r="D6147" s="289"/>
      <c r="E6147" s="290"/>
      <c r="F6147" s="291"/>
    </row>
    <row r="6148" spans="2:6" s="6" customFormat="1">
      <c r="B6148" s="289"/>
      <c r="C6148" s="289"/>
      <c r="D6148" s="289"/>
      <c r="E6148" s="290"/>
      <c r="F6148" s="291"/>
    </row>
    <row r="6149" spans="2:6" s="6" customFormat="1">
      <c r="B6149" s="289"/>
      <c r="C6149" s="289"/>
      <c r="D6149" s="289"/>
      <c r="E6149" s="290"/>
      <c r="F6149" s="291"/>
    </row>
    <row r="6150" spans="2:6" s="6" customFormat="1">
      <c r="B6150" s="289"/>
      <c r="C6150" s="289"/>
      <c r="D6150" s="289"/>
      <c r="E6150" s="290"/>
      <c r="F6150" s="291"/>
    </row>
    <row r="6151" spans="2:6" s="6" customFormat="1">
      <c r="B6151" s="289"/>
      <c r="C6151" s="289"/>
      <c r="D6151" s="289"/>
      <c r="E6151" s="290"/>
      <c r="F6151" s="291"/>
    </row>
    <row r="6152" spans="2:6" s="6" customFormat="1">
      <c r="B6152" s="289"/>
      <c r="C6152" s="289"/>
      <c r="D6152" s="289"/>
      <c r="E6152" s="290"/>
      <c r="F6152" s="291"/>
    </row>
    <row r="6153" spans="2:6" s="6" customFormat="1">
      <c r="B6153" s="289"/>
      <c r="C6153" s="289"/>
      <c r="D6153" s="289"/>
      <c r="E6153" s="290"/>
      <c r="F6153" s="291"/>
    </row>
    <row r="6154" spans="2:6" s="6" customFormat="1">
      <c r="B6154" s="289"/>
      <c r="C6154" s="289"/>
      <c r="D6154" s="289"/>
      <c r="E6154" s="290"/>
      <c r="F6154" s="291"/>
    </row>
    <row r="6155" spans="2:6" s="6" customFormat="1">
      <c r="B6155" s="289"/>
      <c r="C6155" s="289"/>
      <c r="D6155" s="289"/>
      <c r="E6155" s="290"/>
      <c r="F6155" s="291"/>
    </row>
    <row r="6156" spans="2:6" s="6" customFormat="1">
      <c r="B6156" s="289"/>
      <c r="C6156" s="289"/>
      <c r="D6156" s="289"/>
      <c r="E6156" s="290"/>
      <c r="F6156" s="291"/>
    </row>
    <row r="6157" spans="2:6" s="6" customFormat="1">
      <c r="B6157" s="289"/>
      <c r="C6157" s="289"/>
      <c r="D6157" s="289"/>
      <c r="E6157" s="290"/>
      <c r="F6157" s="291"/>
    </row>
    <row r="6158" spans="2:6" s="6" customFormat="1">
      <c r="B6158" s="289"/>
      <c r="C6158" s="289"/>
      <c r="D6158" s="289"/>
      <c r="E6158" s="290"/>
      <c r="F6158" s="291"/>
    </row>
    <row r="6159" spans="2:6" s="6" customFormat="1">
      <c r="B6159" s="289"/>
      <c r="C6159" s="289"/>
      <c r="D6159" s="289"/>
      <c r="E6159" s="290"/>
      <c r="F6159" s="291"/>
    </row>
    <row r="6160" spans="2:6" s="6" customFormat="1">
      <c r="B6160" s="289"/>
      <c r="C6160" s="289"/>
      <c r="D6160" s="289"/>
      <c r="E6160" s="290"/>
      <c r="F6160" s="291"/>
    </row>
    <row r="6161" spans="2:6" s="6" customFormat="1">
      <c r="B6161" s="289"/>
      <c r="C6161" s="289"/>
      <c r="D6161" s="289"/>
      <c r="E6161" s="290"/>
      <c r="F6161" s="291"/>
    </row>
    <row r="6162" spans="2:6" s="6" customFormat="1">
      <c r="B6162" s="289"/>
      <c r="C6162" s="289"/>
      <c r="D6162" s="289"/>
      <c r="E6162" s="290"/>
      <c r="F6162" s="291"/>
    </row>
    <row r="6163" spans="2:6" s="6" customFormat="1">
      <c r="B6163" s="289"/>
      <c r="C6163" s="289"/>
      <c r="D6163" s="289"/>
      <c r="E6163" s="290"/>
      <c r="F6163" s="291"/>
    </row>
    <row r="6164" spans="2:6" s="6" customFormat="1">
      <c r="B6164" s="289"/>
      <c r="C6164" s="289"/>
      <c r="D6164" s="289"/>
      <c r="E6164" s="290"/>
      <c r="F6164" s="291"/>
    </row>
    <row r="6165" spans="2:6" s="6" customFormat="1">
      <c r="B6165" s="289"/>
      <c r="C6165" s="289"/>
      <c r="D6165" s="289"/>
      <c r="E6165" s="290"/>
      <c r="F6165" s="291"/>
    </row>
    <row r="6166" spans="2:6" s="6" customFormat="1">
      <c r="B6166" s="289"/>
      <c r="C6166" s="289"/>
      <c r="D6166" s="289"/>
      <c r="E6166" s="290"/>
      <c r="F6166" s="291"/>
    </row>
    <row r="6167" spans="2:6" s="6" customFormat="1">
      <c r="B6167" s="289"/>
      <c r="C6167" s="289"/>
      <c r="D6167" s="289"/>
      <c r="E6167" s="290"/>
      <c r="F6167" s="291"/>
    </row>
    <row r="6168" spans="2:6" s="6" customFormat="1">
      <c r="B6168" s="289"/>
      <c r="C6168" s="289"/>
      <c r="D6168" s="289"/>
      <c r="E6168" s="290"/>
      <c r="F6168" s="291"/>
    </row>
    <row r="6169" spans="2:6" s="6" customFormat="1">
      <c r="B6169" s="289"/>
      <c r="C6169" s="289"/>
      <c r="D6169" s="289"/>
      <c r="E6169" s="290"/>
      <c r="F6169" s="291"/>
    </row>
    <row r="6170" spans="2:6" s="6" customFormat="1">
      <c r="B6170" s="289"/>
      <c r="C6170" s="289"/>
      <c r="D6170" s="289"/>
      <c r="E6170" s="290"/>
      <c r="F6170" s="291"/>
    </row>
    <row r="6171" spans="2:6" s="6" customFormat="1">
      <c r="B6171" s="289"/>
      <c r="C6171" s="289"/>
      <c r="D6171" s="289"/>
      <c r="E6171" s="290"/>
      <c r="F6171" s="291"/>
    </row>
    <row r="6172" spans="2:6" s="6" customFormat="1">
      <c r="B6172" s="289"/>
      <c r="C6172" s="289"/>
      <c r="D6172" s="289"/>
      <c r="E6172" s="290"/>
      <c r="F6172" s="291"/>
    </row>
    <row r="6173" spans="2:6" s="6" customFormat="1">
      <c r="B6173" s="289"/>
      <c r="C6173" s="289"/>
      <c r="D6173" s="289"/>
      <c r="E6173" s="290"/>
      <c r="F6173" s="291"/>
    </row>
    <row r="6174" spans="2:6" s="6" customFormat="1">
      <c r="B6174" s="289"/>
      <c r="C6174" s="289"/>
      <c r="D6174" s="289"/>
      <c r="E6174" s="290"/>
      <c r="F6174" s="291"/>
    </row>
    <row r="6175" spans="2:6" s="6" customFormat="1">
      <c r="B6175" s="289"/>
      <c r="C6175" s="289"/>
      <c r="D6175" s="289"/>
      <c r="E6175" s="290"/>
      <c r="F6175" s="291"/>
    </row>
    <row r="6176" spans="2:6" s="6" customFormat="1">
      <c r="B6176" s="289"/>
      <c r="C6176" s="289"/>
      <c r="D6176" s="289"/>
      <c r="E6176" s="290"/>
      <c r="F6176" s="291"/>
    </row>
    <row r="6177" spans="2:6" s="6" customFormat="1">
      <c r="B6177" s="289"/>
      <c r="C6177" s="289"/>
      <c r="D6177" s="289"/>
      <c r="E6177" s="290"/>
      <c r="F6177" s="291"/>
    </row>
    <row r="6178" spans="2:6" s="6" customFormat="1">
      <c r="B6178" s="289"/>
      <c r="C6178" s="289"/>
      <c r="D6178" s="289"/>
      <c r="E6178" s="290"/>
      <c r="F6178" s="291"/>
    </row>
    <row r="6179" spans="2:6" s="6" customFormat="1">
      <c r="B6179" s="289"/>
      <c r="C6179" s="289"/>
      <c r="D6179" s="289"/>
      <c r="E6179" s="290"/>
      <c r="F6179" s="291"/>
    </row>
    <row r="6180" spans="2:6" s="6" customFormat="1">
      <c r="B6180" s="289"/>
      <c r="C6180" s="289"/>
      <c r="D6180" s="289"/>
      <c r="E6180" s="290"/>
      <c r="F6180" s="291"/>
    </row>
    <row r="6181" spans="2:6" s="6" customFormat="1">
      <c r="B6181" s="289"/>
      <c r="C6181" s="289"/>
      <c r="D6181" s="289"/>
      <c r="E6181" s="290"/>
      <c r="F6181" s="291"/>
    </row>
    <row r="6182" spans="2:6" s="6" customFormat="1">
      <c r="B6182" s="289"/>
      <c r="C6182" s="289"/>
      <c r="D6182" s="289"/>
      <c r="E6182" s="290"/>
      <c r="F6182" s="291"/>
    </row>
    <row r="6183" spans="2:6" s="6" customFormat="1">
      <c r="B6183" s="289"/>
      <c r="C6183" s="289"/>
      <c r="D6183" s="289"/>
      <c r="E6183" s="290"/>
      <c r="F6183" s="291"/>
    </row>
    <row r="6184" spans="2:6" s="6" customFormat="1">
      <c r="B6184" s="289"/>
      <c r="C6184" s="289"/>
      <c r="D6184" s="289"/>
      <c r="E6184" s="290"/>
      <c r="F6184" s="291"/>
    </row>
    <row r="6185" spans="2:6" s="6" customFormat="1">
      <c r="B6185" s="289"/>
      <c r="C6185" s="289"/>
      <c r="D6185" s="289"/>
      <c r="E6185" s="290"/>
      <c r="F6185" s="291"/>
    </row>
    <row r="6186" spans="2:6" s="6" customFormat="1">
      <c r="B6186" s="289"/>
      <c r="C6186" s="289"/>
      <c r="D6186" s="289"/>
      <c r="E6186" s="290"/>
      <c r="F6186" s="291"/>
    </row>
    <row r="6187" spans="2:6" s="6" customFormat="1">
      <c r="B6187" s="289"/>
      <c r="C6187" s="289"/>
      <c r="D6187" s="289"/>
      <c r="E6187" s="290"/>
      <c r="F6187" s="291"/>
    </row>
    <row r="6188" spans="2:6" s="6" customFormat="1">
      <c r="B6188" s="289"/>
      <c r="C6188" s="289"/>
      <c r="D6188" s="289"/>
      <c r="E6188" s="290"/>
      <c r="F6188" s="291"/>
    </row>
    <row r="6189" spans="2:6" s="6" customFormat="1">
      <c r="B6189" s="289"/>
      <c r="C6189" s="289"/>
      <c r="D6189" s="289"/>
      <c r="E6189" s="290"/>
      <c r="F6189" s="291"/>
    </row>
    <row r="6190" spans="2:6" s="6" customFormat="1">
      <c r="B6190" s="289"/>
      <c r="C6190" s="289"/>
      <c r="D6190" s="289"/>
      <c r="E6190" s="290"/>
      <c r="F6190" s="291"/>
    </row>
    <row r="6191" spans="2:6" s="6" customFormat="1">
      <c r="B6191" s="289"/>
      <c r="C6191" s="289"/>
      <c r="D6191" s="289"/>
      <c r="E6191" s="290"/>
      <c r="F6191" s="291"/>
    </row>
    <row r="6192" spans="2:6" s="6" customFormat="1">
      <c r="B6192" s="289"/>
      <c r="C6192" s="289"/>
      <c r="D6192" s="289"/>
      <c r="E6192" s="290"/>
      <c r="F6192" s="291"/>
    </row>
    <row r="6193" spans="2:6" s="6" customFormat="1">
      <c r="B6193" s="289"/>
      <c r="C6193" s="289"/>
      <c r="D6193" s="289"/>
      <c r="E6193" s="290"/>
      <c r="F6193" s="291"/>
    </row>
    <row r="6194" spans="2:6" s="6" customFormat="1">
      <c r="B6194" s="289"/>
      <c r="C6194" s="289"/>
      <c r="D6194" s="289"/>
      <c r="E6194" s="290"/>
      <c r="F6194" s="291"/>
    </row>
    <row r="6195" spans="2:6" s="6" customFormat="1">
      <c r="B6195" s="289"/>
      <c r="C6195" s="289"/>
      <c r="D6195" s="289"/>
      <c r="E6195" s="290"/>
      <c r="F6195" s="291"/>
    </row>
    <row r="6196" spans="2:6" s="6" customFormat="1">
      <c r="B6196" s="289"/>
      <c r="C6196" s="289"/>
      <c r="D6196" s="289"/>
      <c r="E6196" s="290"/>
      <c r="F6196" s="291"/>
    </row>
    <row r="6197" spans="2:6" s="6" customFormat="1">
      <c r="B6197" s="289"/>
      <c r="C6197" s="289"/>
      <c r="D6197" s="289"/>
      <c r="E6197" s="290"/>
      <c r="F6197" s="291"/>
    </row>
    <row r="6198" spans="2:6" s="6" customFormat="1">
      <c r="B6198" s="289"/>
      <c r="C6198" s="289"/>
      <c r="D6198" s="289"/>
      <c r="E6198" s="290"/>
      <c r="F6198" s="291"/>
    </row>
    <row r="6199" spans="2:6" s="6" customFormat="1">
      <c r="B6199" s="289"/>
      <c r="C6199" s="289"/>
      <c r="D6199" s="289"/>
      <c r="E6199" s="290"/>
      <c r="F6199" s="291"/>
    </row>
    <row r="6200" spans="2:6" s="6" customFormat="1">
      <c r="B6200" s="289"/>
      <c r="C6200" s="289"/>
      <c r="D6200" s="289"/>
      <c r="E6200" s="290"/>
      <c r="F6200" s="291"/>
    </row>
    <row r="6201" spans="2:6" s="6" customFormat="1">
      <c r="B6201" s="289"/>
      <c r="C6201" s="289"/>
      <c r="D6201" s="289"/>
      <c r="E6201" s="290"/>
      <c r="F6201" s="291"/>
    </row>
    <row r="6202" spans="2:6" s="6" customFormat="1">
      <c r="B6202" s="289"/>
      <c r="C6202" s="289"/>
      <c r="D6202" s="289"/>
      <c r="E6202" s="290"/>
      <c r="F6202" s="291"/>
    </row>
    <row r="6203" spans="2:6" s="6" customFormat="1">
      <c r="B6203" s="289"/>
      <c r="C6203" s="289"/>
      <c r="D6203" s="289"/>
      <c r="E6203" s="290"/>
      <c r="F6203" s="291"/>
    </row>
    <row r="6204" spans="2:6" s="6" customFormat="1">
      <c r="B6204" s="289"/>
      <c r="C6204" s="289"/>
      <c r="D6204" s="289"/>
      <c r="E6204" s="290"/>
      <c r="F6204" s="291"/>
    </row>
    <row r="6205" spans="2:6" s="6" customFormat="1">
      <c r="B6205" s="289"/>
      <c r="C6205" s="289"/>
      <c r="D6205" s="289"/>
      <c r="E6205" s="290"/>
      <c r="F6205" s="291"/>
    </row>
    <row r="6206" spans="2:6" s="6" customFormat="1">
      <c r="B6206" s="289"/>
      <c r="C6206" s="289"/>
      <c r="D6206" s="289"/>
      <c r="E6206" s="290"/>
      <c r="F6206" s="291"/>
    </row>
    <row r="6207" spans="2:6" s="6" customFormat="1">
      <c r="B6207" s="289"/>
      <c r="C6207" s="289"/>
      <c r="D6207" s="289"/>
      <c r="E6207" s="290"/>
      <c r="F6207" s="291"/>
    </row>
    <row r="6208" spans="2:6" s="6" customFormat="1">
      <c r="B6208" s="289"/>
      <c r="C6208" s="289"/>
      <c r="D6208" s="289"/>
      <c r="E6208" s="290"/>
      <c r="F6208" s="291"/>
    </row>
    <row r="6209" spans="2:6" s="6" customFormat="1">
      <c r="B6209" s="289"/>
      <c r="C6209" s="289"/>
      <c r="D6209" s="289"/>
      <c r="E6209" s="290"/>
      <c r="F6209" s="291"/>
    </row>
    <row r="6210" spans="2:6" s="6" customFormat="1">
      <c r="B6210" s="289"/>
      <c r="C6210" s="289"/>
      <c r="D6210" s="289"/>
      <c r="E6210" s="290"/>
      <c r="F6210" s="291"/>
    </row>
    <row r="6211" spans="2:6" s="6" customFormat="1">
      <c r="B6211" s="289"/>
      <c r="C6211" s="289"/>
      <c r="D6211" s="289"/>
      <c r="E6211" s="290"/>
      <c r="F6211" s="291"/>
    </row>
    <row r="6212" spans="2:6" s="6" customFormat="1">
      <c r="B6212" s="289"/>
      <c r="C6212" s="289"/>
      <c r="D6212" s="289"/>
      <c r="E6212" s="290"/>
      <c r="F6212" s="291"/>
    </row>
    <row r="6213" spans="2:6" s="6" customFormat="1">
      <c r="B6213" s="289"/>
      <c r="C6213" s="289"/>
      <c r="D6213" s="289"/>
      <c r="E6213" s="290"/>
      <c r="F6213" s="291"/>
    </row>
    <row r="6214" spans="2:6" s="6" customFormat="1">
      <c r="B6214" s="289"/>
      <c r="C6214" s="289"/>
      <c r="D6214" s="289"/>
      <c r="E6214" s="290"/>
      <c r="F6214" s="291"/>
    </row>
    <row r="6215" spans="2:6" s="6" customFormat="1">
      <c r="B6215" s="289"/>
      <c r="C6215" s="289"/>
      <c r="D6215" s="289"/>
      <c r="E6215" s="290"/>
      <c r="F6215" s="291"/>
    </row>
    <row r="6216" spans="2:6" s="6" customFormat="1">
      <c r="B6216" s="289"/>
      <c r="C6216" s="289"/>
      <c r="D6216" s="289"/>
      <c r="E6216" s="290"/>
      <c r="F6216" s="291"/>
    </row>
    <row r="6217" spans="2:6" s="6" customFormat="1">
      <c r="B6217" s="289"/>
      <c r="C6217" s="289"/>
      <c r="D6217" s="289"/>
      <c r="E6217" s="290"/>
      <c r="F6217" s="291"/>
    </row>
    <row r="6218" spans="2:6" s="6" customFormat="1">
      <c r="B6218" s="289"/>
      <c r="C6218" s="289"/>
      <c r="D6218" s="289"/>
      <c r="E6218" s="290"/>
      <c r="F6218" s="291"/>
    </row>
    <row r="6219" spans="2:6" s="6" customFormat="1">
      <c r="B6219" s="289"/>
      <c r="C6219" s="289"/>
      <c r="D6219" s="289"/>
      <c r="E6219" s="290"/>
      <c r="F6219" s="291"/>
    </row>
    <row r="6220" spans="2:6" s="6" customFormat="1">
      <c r="B6220" s="289"/>
      <c r="C6220" s="289"/>
      <c r="D6220" s="289"/>
      <c r="E6220" s="290"/>
      <c r="F6220" s="291"/>
    </row>
    <row r="6221" spans="2:6" s="6" customFormat="1">
      <c r="B6221" s="289"/>
      <c r="C6221" s="289"/>
      <c r="D6221" s="289"/>
      <c r="E6221" s="290"/>
      <c r="F6221" s="291"/>
    </row>
    <row r="6222" spans="2:6" s="6" customFormat="1">
      <c r="B6222" s="289"/>
      <c r="C6222" s="289"/>
      <c r="D6222" s="289"/>
      <c r="E6222" s="290"/>
      <c r="F6222" s="291"/>
    </row>
    <row r="6223" spans="2:6" s="6" customFormat="1">
      <c r="B6223" s="289"/>
      <c r="C6223" s="289"/>
      <c r="D6223" s="289"/>
      <c r="E6223" s="290"/>
      <c r="F6223" s="291"/>
    </row>
    <row r="6224" spans="2:6" s="6" customFormat="1">
      <c r="B6224" s="289"/>
      <c r="C6224" s="289"/>
      <c r="D6224" s="289"/>
      <c r="E6224" s="290"/>
      <c r="F6224" s="291"/>
    </row>
    <row r="6225" spans="2:6" s="6" customFormat="1">
      <c r="B6225" s="289"/>
      <c r="C6225" s="289"/>
      <c r="D6225" s="289"/>
      <c r="E6225" s="290"/>
      <c r="F6225" s="291"/>
    </row>
    <row r="6226" spans="2:6" s="6" customFormat="1">
      <c r="B6226" s="289"/>
      <c r="C6226" s="289"/>
      <c r="D6226" s="289"/>
      <c r="E6226" s="290"/>
      <c r="F6226" s="291"/>
    </row>
    <row r="6227" spans="2:6" s="6" customFormat="1">
      <c r="B6227" s="289"/>
      <c r="C6227" s="289"/>
      <c r="D6227" s="289"/>
      <c r="E6227" s="290"/>
      <c r="F6227" s="291"/>
    </row>
    <row r="6228" spans="2:6" s="6" customFormat="1">
      <c r="B6228" s="289"/>
      <c r="C6228" s="289"/>
      <c r="D6228" s="289"/>
      <c r="E6228" s="290"/>
      <c r="F6228" s="291"/>
    </row>
    <row r="6229" spans="2:6" s="6" customFormat="1">
      <c r="B6229" s="289"/>
      <c r="C6229" s="289"/>
      <c r="D6229" s="289"/>
      <c r="E6229" s="290"/>
      <c r="F6229" s="291"/>
    </row>
    <row r="6230" spans="2:6" s="6" customFormat="1">
      <c r="B6230" s="289"/>
      <c r="C6230" s="289"/>
      <c r="D6230" s="289"/>
      <c r="E6230" s="290"/>
      <c r="F6230" s="291"/>
    </row>
    <row r="6231" spans="2:6" s="6" customFormat="1">
      <c r="B6231" s="289"/>
      <c r="C6231" s="289"/>
      <c r="D6231" s="289"/>
      <c r="E6231" s="290"/>
      <c r="F6231" s="291"/>
    </row>
    <row r="6232" spans="2:6" s="6" customFormat="1">
      <c r="B6232" s="289"/>
      <c r="C6232" s="289"/>
      <c r="D6232" s="289"/>
      <c r="E6232" s="290"/>
      <c r="F6232" s="291"/>
    </row>
    <row r="6233" spans="2:6" s="6" customFormat="1">
      <c r="B6233" s="289"/>
      <c r="C6233" s="289"/>
      <c r="D6233" s="289"/>
      <c r="E6233" s="290"/>
      <c r="F6233" s="291"/>
    </row>
    <row r="6234" spans="2:6" s="6" customFormat="1">
      <c r="B6234" s="289"/>
      <c r="C6234" s="289"/>
      <c r="D6234" s="289"/>
      <c r="E6234" s="290"/>
      <c r="F6234" s="291"/>
    </row>
    <row r="6235" spans="2:6" s="6" customFormat="1">
      <c r="B6235" s="289"/>
      <c r="C6235" s="289"/>
      <c r="D6235" s="289"/>
      <c r="E6235" s="290"/>
      <c r="F6235" s="291"/>
    </row>
    <row r="6236" spans="2:6" s="6" customFormat="1">
      <c r="B6236" s="289"/>
      <c r="C6236" s="289"/>
      <c r="D6236" s="289"/>
      <c r="E6236" s="290"/>
      <c r="F6236" s="291"/>
    </row>
    <row r="6237" spans="2:6" s="6" customFormat="1">
      <c r="B6237" s="289"/>
      <c r="C6237" s="289"/>
      <c r="D6237" s="289"/>
      <c r="E6237" s="290"/>
      <c r="F6237" s="291"/>
    </row>
    <row r="6238" spans="2:6" s="6" customFormat="1">
      <c r="B6238" s="289"/>
      <c r="C6238" s="289"/>
      <c r="D6238" s="289"/>
      <c r="E6238" s="290"/>
      <c r="F6238" s="291"/>
    </row>
    <row r="6239" spans="2:6" s="6" customFormat="1">
      <c r="B6239" s="289"/>
      <c r="C6239" s="289"/>
      <c r="D6239" s="289"/>
      <c r="E6239" s="290"/>
      <c r="F6239" s="291"/>
    </row>
    <row r="6240" spans="2:6" s="6" customFormat="1">
      <c r="B6240" s="289"/>
      <c r="C6240" s="289"/>
      <c r="D6240" s="289"/>
      <c r="E6240" s="290"/>
      <c r="F6240" s="291"/>
    </row>
    <row r="6241" spans="2:6" s="6" customFormat="1">
      <c r="B6241" s="289"/>
      <c r="C6241" s="289"/>
      <c r="D6241" s="289"/>
      <c r="E6241" s="290"/>
      <c r="F6241" s="291"/>
    </row>
    <row r="6242" spans="2:6" s="6" customFormat="1">
      <c r="B6242" s="289"/>
      <c r="C6242" s="289"/>
      <c r="D6242" s="289"/>
      <c r="E6242" s="290"/>
      <c r="F6242" s="291"/>
    </row>
    <row r="6243" spans="2:6" s="6" customFormat="1">
      <c r="B6243" s="289"/>
      <c r="C6243" s="289"/>
      <c r="D6243" s="289"/>
      <c r="E6243" s="290"/>
      <c r="F6243" s="291"/>
    </row>
    <row r="6244" spans="2:6" s="6" customFormat="1">
      <c r="B6244" s="289"/>
      <c r="C6244" s="289"/>
      <c r="D6244" s="289"/>
      <c r="E6244" s="290"/>
      <c r="F6244" s="291"/>
    </row>
    <row r="6245" spans="2:6" s="6" customFormat="1">
      <c r="B6245" s="289"/>
      <c r="C6245" s="289"/>
      <c r="D6245" s="289"/>
      <c r="E6245" s="290"/>
      <c r="F6245" s="291"/>
    </row>
    <row r="6246" spans="2:6" s="6" customFormat="1">
      <c r="B6246" s="289"/>
      <c r="C6246" s="289"/>
      <c r="D6246" s="289"/>
      <c r="E6246" s="290"/>
      <c r="F6246" s="291"/>
    </row>
    <row r="6247" spans="2:6" s="6" customFormat="1">
      <c r="B6247" s="289"/>
      <c r="C6247" s="289"/>
      <c r="D6247" s="289"/>
      <c r="E6247" s="290"/>
      <c r="F6247" s="291"/>
    </row>
    <row r="6248" spans="2:6" s="6" customFormat="1">
      <c r="B6248" s="289"/>
      <c r="C6248" s="289"/>
      <c r="D6248" s="289"/>
      <c r="E6248" s="290"/>
      <c r="F6248" s="291"/>
    </row>
    <row r="6249" spans="2:6" s="6" customFormat="1">
      <c r="B6249" s="289"/>
      <c r="C6249" s="289"/>
      <c r="D6249" s="289"/>
      <c r="E6249" s="290"/>
      <c r="F6249" s="291"/>
    </row>
    <row r="6250" spans="2:6" s="6" customFormat="1">
      <c r="B6250" s="289"/>
      <c r="C6250" s="289"/>
      <c r="D6250" s="289"/>
      <c r="E6250" s="290"/>
      <c r="F6250" s="291"/>
    </row>
    <row r="6251" spans="2:6" s="6" customFormat="1">
      <c r="B6251" s="289"/>
      <c r="C6251" s="289"/>
      <c r="D6251" s="289"/>
      <c r="E6251" s="290"/>
      <c r="F6251" s="291"/>
    </row>
    <row r="6252" spans="2:6" s="6" customFormat="1">
      <c r="B6252" s="289"/>
      <c r="C6252" s="289"/>
      <c r="D6252" s="289"/>
      <c r="E6252" s="290"/>
      <c r="F6252" s="291"/>
    </row>
    <row r="6253" spans="2:6" s="6" customFormat="1">
      <c r="B6253" s="289"/>
      <c r="C6253" s="289"/>
      <c r="D6253" s="289"/>
      <c r="E6253" s="290"/>
      <c r="F6253" s="291"/>
    </row>
    <row r="6254" spans="2:6" s="6" customFormat="1">
      <c r="B6254" s="289"/>
      <c r="C6254" s="289"/>
      <c r="D6254" s="289"/>
      <c r="E6254" s="290"/>
      <c r="F6254" s="291"/>
    </row>
    <row r="6255" spans="2:6" s="6" customFormat="1">
      <c r="B6255" s="289"/>
      <c r="C6255" s="289"/>
      <c r="D6255" s="289"/>
      <c r="E6255" s="290"/>
      <c r="F6255" s="291"/>
    </row>
    <row r="6256" spans="2:6" s="6" customFormat="1">
      <c r="B6256" s="289"/>
      <c r="C6256" s="289"/>
      <c r="D6256" s="289"/>
      <c r="E6256" s="290"/>
      <c r="F6256" s="291"/>
    </row>
    <row r="6257" spans="2:6" s="6" customFormat="1">
      <c r="B6257" s="289"/>
      <c r="C6257" s="289"/>
      <c r="D6257" s="289"/>
      <c r="E6257" s="290"/>
      <c r="F6257" s="291"/>
    </row>
    <row r="6258" spans="2:6" s="6" customFormat="1">
      <c r="B6258" s="289"/>
      <c r="C6258" s="289"/>
      <c r="D6258" s="289"/>
      <c r="E6258" s="290"/>
      <c r="F6258" s="291"/>
    </row>
    <row r="6259" spans="2:6" s="6" customFormat="1">
      <c r="B6259" s="289"/>
      <c r="C6259" s="289"/>
      <c r="D6259" s="289"/>
      <c r="E6259" s="290"/>
      <c r="F6259" s="291"/>
    </row>
    <row r="6260" spans="2:6" s="6" customFormat="1">
      <c r="B6260" s="289"/>
      <c r="C6260" s="289"/>
      <c r="D6260" s="289"/>
      <c r="E6260" s="290"/>
      <c r="F6260" s="291"/>
    </row>
    <row r="6261" spans="2:6" s="6" customFormat="1">
      <c r="B6261" s="289"/>
      <c r="C6261" s="289"/>
      <c r="D6261" s="289"/>
      <c r="E6261" s="290"/>
      <c r="F6261" s="291"/>
    </row>
    <row r="6262" spans="2:6" s="6" customFormat="1">
      <c r="B6262" s="289"/>
      <c r="C6262" s="289"/>
      <c r="D6262" s="289"/>
      <c r="E6262" s="290"/>
      <c r="F6262" s="291"/>
    </row>
    <row r="6263" spans="2:6" s="6" customFormat="1">
      <c r="B6263" s="289"/>
      <c r="C6263" s="289"/>
      <c r="D6263" s="289"/>
      <c r="E6263" s="290"/>
      <c r="F6263" s="291"/>
    </row>
    <row r="6264" spans="2:6" s="6" customFormat="1">
      <c r="B6264" s="289"/>
      <c r="C6264" s="289"/>
      <c r="D6264" s="289"/>
      <c r="E6264" s="290"/>
      <c r="F6264" s="291"/>
    </row>
    <row r="6265" spans="2:6" s="6" customFormat="1">
      <c r="B6265" s="289"/>
      <c r="C6265" s="289"/>
      <c r="D6265" s="289"/>
      <c r="E6265" s="290"/>
      <c r="F6265" s="291"/>
    </row>
    <row r="6266" spans="2:6" s="6" customFormat="1">
      <c r="B6266" s="289"/>
      <c r="C6266" s="289"/>
      <c r="D6266" s="289"/>
      <c r="E6266" s="290"/>
      <c r="F6266" s="291"/>
    </row>
    <row r="6267" spans="2:6" s="6" customFormat="1">
      <c r="B6267" s="289"/>
      <c r="C6267" s="289"/>
      <c r="D6267" s="289"/>
      <c r="E6267" s="290"/>
      <c r="F6267" s="291"/>
    </row>
    <row r="6268" spans="2:6" s="6" customFormat="1">
      <c r="B6268" s="289"/>
      <c r="C6268" s="289"/>
      <c r="D6268" s="289"/>
      <c r="E6268" s="290"/>
      <c r="F6268" s="291"/>
    </row>
    <row r="6269" spans="2:6" s="6" customFormat="1">
      <c r="B6269" s="289"/>
      <c r="C6269" s="289"/>
      <c r="D6269" s="289"/>
      <c r="E6269" s="290"/>
      <c r="F6269" s="291"/>
    </row>
    <row r="6270" spans="2:6" s="6" customFormat="1">
      <c r="B6270" s="289"/>
      <c r="C6270" s="289"/>
      <c r="D6270" s="289"/>
      <c r="E6270" s="290"/>
      <c r="F6270" s="291"/>
    </row>
    <row r="6271" spans="2:6" s="6" customFormat="1">
      <c r="B6271" s="289"/>
      <c r="C6271" s="289"/>
      <c r="D6271" s="289"/>
      <c r="E6271" s="290"/>
      <c r="F6271" s="291"/>
    </row>
    <row r="6272" spans="2:6" s="6" customFormat="1">
      <c r="B6272" s="289"/>
      <c r="C6272" s="289"/>
      <c r="D6272" s="289"/>
      <c r="E6272" s="290"/>
      <c r="F6272" s="291"/>
    </row>
    <row r="6273" spans="2:6" s="6" customFormat="1">
      <c r="B6273" s="289"/>
      <c r="C6273" s="289"/>
      <c r="D6273" s="289"/>
      <c r="E6273" s="290"/>
      <c r="F6273" s="291"/>
    </row>
    <row r="6274" spans="2:6" s="6" customFormat="1">
      <c r="B6274" s="289"/>
      <c r="C6274" s="289"/>
      <c r="D6274" s="289"/>
      <c r="E6274" s="290"/>
      <c r="F6274" s="291"/>
    </row>
    <row r="6275" spans="2:6" s="6" customFormat="1">
      <c r="B6275" s="289"/>
      <c r="C6275" s="289"/>
      <c r="D6275" s="289"/>
      <c r="E6275" s="290"/>
      <c r="F6275" s="291"/>
    </row>
    <row r="6276" spans="2:6" s="6" customFormat="1">
      <c r="B6276" s="289"/>
      <c r="C6276" s="289"/>
      <c r="D6276" s="289"/>
      <c r="E6276" s="290"/>
      <c r="F6276" s="291"/>
    </row>
    <row r="6277" spans="2:6" s="6" customFormat="1">
      <c r="B6277" s="289"/>
      <c r="C6277" s="289"/>
      <c r="D6277" s="289"/>
      <c r="E6277" s="290"/>
      <c r="F6277" s="291"/>
    </row>
    <row r="6278" spans="2:6" s="6" customFormat="1">
      <c r="B6278" s="289"/>
      <c r="C6278" s="289"/>
      <c r="D6278" s="289"/>
      <c r="E6278" s="290"/>
      <c r="F6278" s="291"/>
    </row>
    <row r="6279" spans="2:6" s="6" customFormat="1">
      <c r="B6279" s="289"/>
      <c r="C6279" s="289"/>
      <c r="D6279" s="289"/>
      <c r="E6279" s="290"/>
      <c r="F6279" s="291"/>
    </row>
    <row r="6280" spans="2:6" s="6" customFormat="1">
      <c r="B6280" s="289"/>
      <c r="C6280" s="289"/>
      <c r="D6280" s="289"/>
      <c r="E6280" s="290"/>
      <c r="F6280" s="291"/>
    </row>
    <row r="6281" spans="2:6" s="6" customFormat="1">
      <c r="B6281" s="289"/>
      <c r="C6281" s="289"/>
      <c r="D6281" s="289"/>
      <c r="E6281" s="290"/>
      <c r="F6281" s="291"/>
    </row>
    <row r="6282" spans="2:6" s="6" customFormat="1">
      <c r="B6282" s="289"/>
      <c r="C6282" s="289"/>
      <c r="D6282" s="289"/>
      <c r="E6282" s="290"/>
      <c r="F6282" s="291"/>
    </row>
    <row r="6283" spans="2:6" s="6" customFormat="1">
      <c r="B6283" s="289"/>
      <c r="C6283" s="289"/>
      <c r="D6283" s="289"/>
      <c r="E6283" s="290"/>
      <c r="F6283" s="291"/>
    </row>
    <row r="6284" spans="2:6" s="6" customFormat="1">
      <c r="B6284" s="289"/>
      <c r="C6284" s="289"/>
      <c r="D6284" s="289"/>
      <c r="E6284" s="290"/>
      <c r="F6284" s="291"/>
    </row>
    <row r="6285" spans="2:6" s="6" customFormat="1">
      <c r="B6285" s="289"/>
      <c r="C6285" s="289"/>
      <c r="D6285" s="289"/>
      <c r="E6285" s="290"/>
      <c r="F6285" s="291"/>
    </row>
    <row r="6286" spans="2:6" s="6" customFormat="1">
      <c r="B6286" s="289"/>
      <c r="C6286" s="289"/>
      <c r="D6286" s="289"/>
      <c r="E6286" s="290"/>
      <c r="F6286" s="291"/>
    </row>
    <row r="6287" spans="2:6" s="6" customFormat="1">
      <c r="B6287" s="289"/>
      <c r="C6287" s="289"/>
      <c r="D6287" s="289"/>
      <c r="E6287" s="290"/>
      <c r="F6287" s="291"/>
    </row>
    <row r="6288" spans="2:6" s="6" customFormat="1">
      <c r="B6288" s="289"/>
      <c r="C6288" s="289"/>
      <c r="D6288" s="289"/>
      <c r="E6288" s="290"/>
      <c r="F6288" s="291"/>
    </row>
    <row r="6289" spans="2:6" s="6" customFormat="1">
      <c r="B6289" s="289"/>
      <c r="C6289" s="289"/>
      <c r="D6289" s="289"/>
      <c r="E6289" s="290"/>
      <c r="F6289" s="291"/>
    </row>
    <row r="6290" spans="2:6" s="6" customFormat="1">
      <c r="B6290" s="289"/>
      <c r="C6290" s="289"/>
      <c r="D6290" s="289"/>
      <c r="E6290" s="290"/>
      <c r="F6290" s="291"/>
    </row>
    <row r="6291" spans="2:6" s="6" customFormat="1">
      <c r="B6291" s="289"/>
      <c r="C6291" s="289"/>
      <c r="D6291" s="289"/>
      <c r="E6291" s="290"/>
      <c r="F6291" s="291"/>
    </row>
    <row r="6292" spans="2:6" s="6" customFormat="1">
      <c r="B6292" s="289"/>
      <c r="C6292" s="289"/>
      <c r="D6292" s="289"/>
      <c r="E6292" s="290"/>
      <c r="F6292" s="291"/>
    </row>
    <row r="6293" spans="2:6" s="6" customFormat="1">
      <c r="B6293" s="289"/>
      <c r="C6293" s="289"/>
      <c r="D6293" s="289"/>
      <c r="E6293" s="290"/>
      <c r="F6293" s="291"/>
    </row>
    <row r="6294" spans="2:6" s="6" customFormat="1">
      <c r="B6294" s="289"/>
      <c r="C6294" s="289"/>
      <c r="D6294" s="289"/>
      <c r="E6294" s="290"/>
      <c r="F6294" s="291"/>
    </row>
    <row r="6295" spans="2:6" s="6" customFormat="1">
      <c r="B6295" s="289"/>
      <c r="C6295" s="289"/>
      <c r="D6295" s="289"/>
      <c r="E6295" s="290"/>
      <c r="F6295" s="291"/>
    </row>
    <row r="6296" spans="2:6" s="6" customFormat="1">
      <c r="B6296" s="289"/>
      <c r="C6296" s="289"/>
      <c r="D6296" s="289"/>
      <c r="E6296" s="290"/>
      <c r="F6296" s="291"/>
    </row>
    <row r="6297" spans="2:6" s="6" customFormat="1">
      <c r="B6297" s="289"/>
      <c r="C6297" s="289"/>
      <c r="D6297" s="289"/>
      <c r="E6297" s="290"/>
      <c r="F6297" s="291"/>
    </row>
    <row r="6298" spans="2:6" s="6" customFormat="1">
      <c r="B6298" s="289"/>
      <c r="C6298" s="289"/>
      <c r="D6298" s="289"/>
      <c r="E6298" s="290"/>
      <c r="F6298" s="291"/>
    </row>
    <row r="6299" spans="2:6" s="6" customFormat="1">
      <c r="B6299" s="289"/>
      <c r="C6299" s="289"/>
      <c r="D6299" s="289"/>
      <c r="E6299" s="290"/>
      <c r="F6299" s="291"/>
    </row>
    <row r="6300" spans="2:6" s="6" customFormat="1">
      <c r="B6300" s="289"/>
      <c r="C6300" s="289"/>
      <c r="D6300" s="289"/>
      <c r="E6300" s="290"/>
      <c r="F6300" s="291"/>
    </row>
    <row r="6301" spans="2:6" s="6" customFormat="1">
      <c r="B6301" s="289"/>
      <c r="C6301" s="289"/>
      <c r="D6301" s="289"/>
      <c r="E6301" s="290"/>
      <c r="F6301" s="291"/>
    </row>
    <row r="6302" spans="2:6" s="6" customFormat="1">
      <c r="B6302" s="289"/>
      <c r="C6302" s="289"/>
      <c r="D6302" s="289"/>
      <c r="E6302" s="290"/>
      <c r="F6302" s="291"/>
    </row>
    <row r="6303" spans="2:6" s="6" customFormat="1">
      <c r="B6303" s="289"/>
      <c r="C6303" s="289"/>
      <c r="D6303" s="289"/>
      <c r="E6303" s="290"/>
      <c r="F6303" s="291"/>
    </row>
    <row r="6304" spans="2:6" s="6" customFormat="1">
      <c r="B6304" s="289"/>
      <c r="C6304" s="289"/>
      <c r="D6304" s="289"/>
      <c r="E6304" s="290"/>
      <c r="F6304" s="291"/>
    </row>
    <row r="6305" spans="2:6" s="6" customFormat="1">
      <c r="B6305" s="289"/>
      <c r="C6305" s="289"/>
      <c r="D6305" s="289"/>
      <c r="E6305" s="290"/>
      <c r="F6305" s="291"/>
    </row>
    <row r="6306" spans="2:6" s="6" customFormat="1">
      <c r="B6306" s="289"/>
      <c r="C6306" s="289"/>
      <c r="D6306" s="289"/>
      <c r="E6306" s="290"/>
      <c r="F6306" s="291"/>
    </row>
    <row r="6307" spans="2:6" s="6" customFormat="1">
      <c r="B6307" s="289"/>
      <c r="C6307" s="289"/>
      <c r="D6307" s="289"/>
      <c r="E6307" s="290"/>
      <c r="F6307" s="291"/>
    </row>
    <row r="6308" spans="2:6" s="6" customFormat="1">
      <c r="B6308" s="289"/>
      <c r="C6308" s="289"/>
      <c r="D6308" s="289"/>
      <c r="E6308" s="290"/>
      <c r="F6308" s="291"/>
    </row>
    <row r="6309" spans="2:6" s="6" customFormat="1">
      <c r="B6309" s="289"/>
      <c r="C6309" s="289"/>
      <c r="D6309" s="289"/>
      <c r="E6309" s="290"/>
      <c r="F6309" s="291"/>
    </row>
    <row r="6310" spans="2:6" s="6" customFormat="1">
      <c r="B6310" s="289"/>
      <c r="C6310" s="289"/>
      <c r="D6310" s="289"/>
      <c r="E6310" s="290"/>
      <c r="F6310" s="291"/>
    </row>
    <row r="6311" spans="2:6" s="6" customFormat="1">
      <c r="B6311" s="289"/>
      <c r="C6311" s="289"/>
      <c r="D6311" s="289"/>
      <c r="E6311" s="290"/>
      <c r="F6311" s="291"/>
    </row>
    <row r="6312" spans="2:6" s="6" customFormat="1">
      <c r="B6312" s="289"/>
      <c r="C6312" s="289"/>
      <c r="D6312" s="289"/>
      <c r="E6312" s="290"/>
      <c r="F6312" s="291"/>
    </row>
    <row r="6313" spans="2:6" s="6" customFormat="1">
      <c r="B6313" s="289"/>
      <c r="C6313" s="289"/>
      <c r="D6313" s="289"/>
      <c r="E6313" s="290"/>
      <c r="F6313" s="291"/>
    </row>
    <row r="6314" spans="2:6" s="6" customFormat="1">
      <c r="B6314" s="289"/>
      <c r="C6314" s="289"/>
      <c r="D6314" s="289"/>
      <c r="E6314" s="290"/>
      <c r="F6314" s="291"/>
    </row>
    <row r="6315" spans="2:6" s="6" customFormat="1">
      <c r="B6315" s="289"/>
      <c r="C6315" s="289"/>
      <c r="D6315" s="289"/>
      <c r="E6315" s="290"/>
      <c r="F6315" s="291"/>
    </row>
    <row r="6316" spans="2:6" s="6" customFormat="1">
      <c r="B6316" s="289"/>
      <c r="C6316" s="289"/>
      <c r="D6316" s="289"/>
      <c r="E6316" s="290"/>
      <c r="F6316" s="291"/>
    </row>
    <row r="6317" spans="2:6" s="6" customFormat="1">
      <c r="B6317" s="289"/>
      <c r="C6317" s="289"/>
      <c r="D6317" s="289"/>
      <c r="E6317" s="290"/>
      <c r="F6317" s="291"/>
    </row>
    <row r="6318" spans="2:6" s="6" customFormat="1">
      <c r="B6318" s="289"/>
      <c r="C6318" s="289"/>
      <c r="D6318" s="289"/>
      <c r="E6318" s="290"/>
      <c r="F6318" s="291"/>
    </row>
    <row r="6319" spans="2:6" s="6" customFormat="1">
      <c r="B6319" s="289"/>
      <c r="C6319" s="289"/>
      <c r="D6319" s="289"/>
      <c r="E6319" s="290"/>
      <c r="F6319" s="291"/>
    </row>
  </sheetData>
  <sheetProtection algorithmName="SHA-512" hashValue="HDle2ZsN4kfyHcIGYIeKCOc8caShBmi1HSrvu47lPHfI8SzrCTHjF11BHBsHN+yYBcNIj2ncdLTxllL5cAm1dg==" saltValue="shMAZntCSH4CciWh9CMcvw==" spinCount="100000" sheet="1" objects="1" scenarios="1"/>
  <sortState ref="B6:D225">
    <sortCondition ref="B6:B225"/>
  </sortState>
  <mergeCells count="3">
    <mergeCell ref="C1:F1"/>
    <mergeCell ref="B4169:C4169"/>
    <mergeCell ref="B4170:C417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58"/>
  <sheetViews>
    <sheetView zoomScale="90" zoomScaleNormal="90"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0.7109375" style="14" customWidth="1"/>
    <col min="3" max="3" width="21.7109375" style="34" customWidth="1"/>
    <col min="4" max="4" width="30.7109375" style="56" customWidth="1"/>
    <col min="5" max="7" width="9.140625" style="1"/>
    <col min="8" max="8" width="12.140625" style="1" bestFit="1" customWidth="1"/>
    <col min="9" max="16384" width="9.140625" style="1"/>
  </cols>
  <sheetData>
    <row r="1" spans="1:6" ht="36.6" customHeight="1">
      <c r="A1" s="17"/>
      <c r="B1" s="12"/>
      <c r="C1" s="450" t="s">
        <v>162</v>
      </c>
      <c r="D1" s="450"/>
      <c r="E1" s="19"/>
      <c r="F1" s="18"/>
    </row>
    <row r="2" spans="1:6" ht="14.25">
      <c r="B2" s="4" t="s">
        <v>11</v>
      </c>
      <c r="C2" s="73">
        <f>C257-C258</f>
        <v>27930.60999999999</v>
      </c>
      <c r="D2" s="55"/>
    </row>
    <row r="3" spans="1:6" ht="13.5" thickBot="1"/>
    <row r="4" spans="1:6" s="24" customFormat="1" ht="36.6" customHeight="1">
      <c r="B4" s="26" t="s">
        <v>7</v>
      </c>
      <c r="C4" s="74" t="s">
        <v>8</v>
      </c>
      <c r="D4" s="72" t="s">
        <v>13</v>
      </c>
    </row>
    <row r="5" spans="1:6" ht="14.25">
      <c r="B5" s="174" t="s">
        <v>1340</v>
      </c>
      <c r="C5" s="181">
        <v>500</v>
      </c>
      <c r="D5" s="175"/>
    </row>
    <row r="6" spans="1:6" ht="14.25">
      <c r="B6" s="174" t="s">
        <v>1340</v>
      </c>
      <c r="C6" s="294">
        <v>50</v>
      </c>
      <c r="D6" s="175"/>
    </row>
    <row r="7" spans="1:6" ht="14.25">
      <c r="B7" s="330" t="s">
        <v>1339</v>
      </c>
      <c r="C7" s="294">
        <v>12.34</v>
      </c>
      <c r="D7" s="331"/>
    </row>
    <row r="8" spans="1:6" ht="14.25">
      <c r="B8" s="330" t="s">
        <v>1339</v>
      </c>
      <c r="C8" s="294">
        <v>100</v>
      </c>
      <c r="D8" s="331" t="s">
        <v>2441</v>
      </c>
    </row>
    <row r="9" spans="1:6" ht="14.25">
      <c r="B9" s="330" t="s">
        <v>1339</v>
      </c>
      <c r="C9" s="294">
        <v>500</v>
      </c>
      <c r="D9" s="333" t="s">
        <v>1842</v>
      </c>
    </row>
    <row r="10" spans="1:6" ht="14.25">
      <c r="B10" s="330" t="s">
        <v>1339</v>
      </c>
      <c r="C10" s="294">
        <v>3000</v>
      </c>
      <c r="D10" s="333" t="s">
        <v>7591</v>
      </c>
    </row>
    <row r="11" spans="1:6" ht="14.25">
      <c r="B11" s="332" t="s">
        <v>1341</v>
      </c>
      <c r="C11" s="294">
        <v>50</v>
      </c>
      <c r="D11" s="331"/>
    </row>
    <row r="12" spans="1:6" ht="14.25">
      <c r="B12" s="330" t="s">
        <v>1341</v>
      </c>
      <c r="C12" s="294">
        <v>20</v>
      </c>
      <c r="D12" s="333"/>
    </row>
    <row r="13" spans="1:6" ht="14.25">
      <c r="B13" s="330" t="s">
        <v>1341</v>
      </c>
      <c r="C13" s="294">
        <v>70</v>
      </c>
      <c r="D13" s="333"/>
    </row>
    <row r="14" spans="1:6" ht="14.25">
      <c r="B14" s="330" t="s">
        <v>1343</v>
      </c>
      <c r="C14" s="294">
        <v>2000</v>
      </c>
      <c r="D14" s="333"/>
    </row>
    <row r="15" spans="1:6" ht="14.25">
      <c r="B15" s="330" t="s">
        <v>1343</v>
      </c>
      <c r="C15" s="294">
        <v>18.38</v>
      </c>
      <c r="D15" s="331"/>
    </row>
    <row r="16" spans="1:6" ht="14.25">
      <c r="B16" s="330" t="s">
        <v>1343</v>
      </c>
      <c r="C16" s="294">
        <v>45.69</v>
      </c>
      <c r="D16" s="333"/>
    </row>
    <row r="17" spans="2:4" ht="14.25">
      <c r="B17" s="332" t="s">
        <v>1344</v>
      </c>
      <c r="C17" s="294">
        <v>21.98</v>
      </c>
      <c r="D17" s="331"/>
    </row>
    <row r="18" spans="2:4" ht="14.25">
      <c r="B18" s="330" t="s">
        <v>1344</v>
      </c>
      <c r="C18" s="294">
        <v>500</v>
      </c>
      <c r="D18" s="331"/>
    </row>
    <row r="19" spans="2:4" ht="14.25">
      <c r="B19" s="330" t="s">
        <v>1344</v>
      </c>
      <c r="C19" s="294">
        <v>45</v>
      </c>
      <c r="D19" s="331"/>
    </row>
    <row r="20" spans="2:4" ht="14.25">
      <c r="B20" s="330" t="s">
        <v>1344</v>
      </c>
      <c r="C20" s="294">
        <v>101</v>
      </c>
      <c r="D20" s="331"/>
    </row>
    <row r="21" spans="2:4" ht="14.25">
      <c r="B21" s="332" t="s">
        <v>1344</v>
      </c>
      <c r="C21" s="294">
        <v>50</v>
      </c>
      <c r="D21" s="331"/>
    </row>
    <row r="22" spans="2:4" ht="14.25">
      <c r="B22" s="330" t="s">
        <v>1322</v>
      </c>
      <c r="C22" s="294">
        <v>95.740000000000009</v>
      </c>
      <c r="D22" s="333"/>
    </row>
    <row r="23" spans="2:4" ht="14.25">
      <c r="B23" s="330" t="s">
        <v>1326</v>
      </c>
      <c r="C23" s="294">
        <v>5.09</v>
      </c>
      <c r="D23" s="333"/>
    </row>
    <row r="24" spans="2:4" ht="14.25">
      <c r="B24" s="330" t="s">
        <v>1326</v>
      </c>
      <c r="C24" s="294">
        <v>50</v>
      </c>
      <c r="D24" s="333"/>
    </row>
    <row r="25" spans="2:4" ht="14.25">
      <c r="B25" s="330" t="s">
        <v>1314</v>
      </c>
      <c r="C25" s="294">
        <v>60</v>
      </c>
      <c r="D25" s="331"/>
    </row>
    <row r="26" spans="2:4" ht="14.25">
      <c r="B26" s="330" t="s">
        <v>1314</v>
      </c>
      <c r="C26" s="294">
        <v>10</v>
      </c>
      <c r="D26" s="331"/>
    </row>
    <row r="27" spans="2:4" ht="14.25">
      <c r="B27" s="330" t="s">
        <v>1314</v>
      </c>
      <c r="C27" s="294">
        <v>10</v>
      </c>
      <c r="D27" s="331"/>
    </row>
    <row r="28" spans="2:4" ht="14.25">
      <c r="B28" s="330" t="s">
        <v>1314</v>
      </c>
      <c r="C28" s="294">
        <v>50</v>
      </c>
      <c r="D28" s="331"/>
    </row>
    <row r="29" spans="2:4" ht="14.25">
      <c r="B29" s="330" t="s">
        <v>1314</v>
      </c>
      <c r="C29" s="294">
        <v>10</v>
      </c>
      <c r="D29" s="333"/>
    </row>
    <row r="30" spans="2:4" ht="14.25">
      <c r="B30" s="330" t="s">
        <v>1314</v>
      </c>
      <c r="C30" s="294">
        <v>41.5</v>
      </c>
      <c r="D30" s="333"/>
    </row>
    <row r="31" spans="2:4" ht="14.25">
      <c r="B31" s="330" t="s">
        <v>1314</v>
      </c>
      <c r="C31" s="294">
        <v>800</v>
      </c>
      <c r="D31" s="333"/>
    </row>
    <row r="32" spans="2:4" ht="14.25">
      <c r="B32" s="330" t="s">
        <v>1314</v>
      </c>
      <c r="C32" s="294">
        <v>1000</v>
      </c>
      <c r="D32" s="331">
        <v>1124</v>
      </c>
    </row>
    <row r="33" spans="2:4" ht="14.25">
      <c r="B33" s="330" t="s">
        <v>1329</v>
      </c>
      <c r="C33" s="294">
        <v>40</v>
      </c>
      <c r="D33" s="331"/>
    </row>
    <row r="34" spans="2:4" ht="14.25">
      <c r="B34" s="330" t="s">
        <v>1329</v>
      </c>
      <c r="C34" s="294">
        <v>20</v>
      </c>
      <c r="D34" s="333"/>
    </row>
    <row r="35" spans="2:4" ht="14.25">
      <c r="B35" s="330" t="s">
        <v>1329</v>
      </c>
      <c r="C35" s="294">
        <v>30</v>
      </c>
      <c r="D35" s="331"/>
    </row>
    <row r="36" spans="2:4" ht="14.25">
      <c r="B36" s="330" t="s">
        <v>1329</v>
      </c>
      <c r="C36" s="294">
        <v>61</v>
      </c>
      <c r="D36" s="331"/>
    </row>
    <row r="37" spans="2:4" ht="14.25">
      <c r="B37" s="330" t="s">
        <v>1329</v>
      </c>
      <c r="C37" s="294">
        <v>48.17</v>
      </c>
      <c r="D37" s="331"/>
    </row>
    <row r="38" spans="2:4" ht="14.25">
      <c r="B38" s="330" t="s">
        <v>1329</v>
      </c>
      <c r="C38" s="294">
        <v>10</v>
      </c>
      <c r="D38" s="331"/>
    </row>
    <row r="39" spans="2:4" ht="14.25">
      <c r="B39" s="330" t="s">
        <v>1329</v>
      </c>
      <c r="C39" s="294">
        <v>5.15</v>
      </c>
      <c r="D39" s="331"/>
    </row>
    <row r="40" spans="2:4" ht="14.25">
      <c r="B40" s="330" t="s">
        <v>1329</v>
      </c>
      <c r="C40" s="294">
        <v>10</v>
      </c>
      <c r="D40" s="331"/>
    </row>
    <row r="41" spans="2:4" ht="14.25">
      <c r="B41" s="330" t="s">
        <v>1329</v>
      </c>
      <c r="C41" s="294">
        <v>5</v>
      </c>
      <c r="D41" s="333"/>
    </row>
    <row r="42" spans="2:4" ht="14.25">
      <c r="B42" s="330" t="s">
        <v>1329</v>
      </c>
      <c r="C42" s="181">
        <v>10</v>
      </c>
      <c r="D42" s="333"/>
    </row>
    <row r="43" spans="2:4" ht="14.25">
      <c r="B43" s="330" t="s">
        <v>1329</v>
      </c>
      <c r="C43" s="181">
        <v>50</v>
      </c>
      <c r="D43" s="333"/>
    </row>
    <row r="44" spans="2:4" ht="14.25">
      <c r="B44" s="330" t="s">
        <v>1329</v>
      </c>
      <c r="C44" s="181">
        <v>100</v>
      </c>
      <c r="D44" s="331"/>
    </row>
    <row r="45" spans="2:4" ht="14.25">
      <c r="B45" s="330" t="s">
        <v>1329</v>
      </c>
      <c r="C45" s="181">
        <v>20</v>
      </c>
      <c r="D45" s="331"/>
    </row>
    <row r="46" spans="2:4" ht="14.25">
      <c r="B46" s="330" t="s">
        <v>1329</v>
      </c>
      <c r="C46" s="181">
        <v>50</v>
      </c>
      <c r="D46" s="331"/>
    </row>
    <row r="47" spans="2:4" ht="14.25">
      <c r="B47" s="330" t="s">
        <v>1319</v>
      </c>
      <c r="C47" s="181">
        <v>3.83</v>
      </c>
      <c r="D47" s="333"/>
    </row>
    <row r="48" spans="2:4" ht="14.25">
      <c r="B48" s="330" t="s">
        <v>1319</v>
      </c>
      <c r="C48" s="181">
        <v>31.88</v>
      </c>
      <c r="D48" s="333"/>
    </row>
    <row r="49" spans="2:4" ht="14.25">
      <c r="B49" s="330" t="s">
        <v>1319</v>
      </c>
      <c r="C49" s="181">
        <v>1000</v>
      </c>
      <c r="D49" s="331">
        <v>1289</v>
      </c>
    </row>
    <row r="50" spans="2:4" ht="14.25">
      <c r="B50" s="330" t="s">
        <v>1319</v>
      </c>
      <c r="C50" s="181">
        <v>40</v>
      </c>
      <c r="D50" s="331"/>
    </row>
    <row r="51" spans="2:4" ht="14.25">
      <c r="B51" s="330" t="s">
        <v>1319</v>
      </c>
      <c r="C51" s="181">
        <v>155.76</v>
      </c>
      <c r="D51" s="331"/>
    </row>
    <row r="52" spans="2:4" ht="14.25">
      <c r="B52" s="330" t="s">
        <v>1319</v>
      </c>
      <c r="C52" s="181">
        <v>39.07</v>
      </c>
      <c r="D52" s="331"/>
    </row>
    <row r="53" spans="2:4" ht="14.25">
      <c r="B53" s="330" t="s">
        <v>1319</v>
      </c>
      <c r="C53" s="181">
        <v>27.54</v>
      </c>
      <c r="D53" s="333"/>
    </row>
    <row r="54" spans="2:4" ht="14.25">
      <c r="B54" s="330" t="s">
        <v>1319</v>
      </c>
      <c r="C54" s="181">
        <v>30</v>
      </c>
      <c r="D54" s="331"/>
    </row>
    <row r="55" spans="2:4" ht="14.25">
      <c r="B55" s="330" t="s">
        <v>1319</v>
      </c>
      <c r="C55" s="181">
        <v>87.5</v>
      </c>
      <c r="D55" s="331"/>
    </row>
    <row r="56" spans="2:4" ht="14.25">
      <c r="B56" s="330" t="s">
        <v>1319</v>
      </c>
      <c r="C56" s="181">
        <v>10</v>
      </c>
      <c r="D56" s="333"/>
    </row>
    <row r="57" spans="2:4" ht="14.25">
      <c r="B57" s="330" t="s">
        <v>1319</v>
      </c>
      <c r="C57" s="181">
        <v>20</v>
      </c>
      <c r="D57" s="333"/>
    </row>
    <row r="58" spans="2:4" ht="14.25">
      <c r="B58" s="330" t="s">
        <v>1319</v>
      </c>
      <c r="C58" s="181">
        <v>25.38</v>
      </c>
      <c r="D58" s="333"/>
    </row>
    <row r="59" spans="2:4" ht="14.25">
      <c r="B59" s="330" t="s">
        <v>1319</v>
      </c>
      <c r="C59" s="181">
        <v>71.820000000000007</v>
      </c>
      <c r="D59" s="331"/>
    </row>
    <row r="60" spans="2:4" ht="14.25">
      <c r="B60" s="330" t="s">
        <v>1319</v>
      </c>
      <c r="C60" s="181">
        <v>71.83</v>
      </c>
      <c r="D60" s="333"/>
    </row>
    <row r="61" spans="2:4" ht="14.25">
      <c r="B61" s="330" t="s">
        <v>1319</v>
      </c>
      <c r="C61" s="181">
        <v>5</v>
      </c>
      <c r="D61" s="331"/>
    </row>
    <row r="62" spans="2:4" ht="14.25">
      <c r="B62" s="330" t="s">
        <v>1319</v>
      </c>
      <c r="C62" s="181">
        <v>17.7</v>
      </c>
      <c r="D62" s="331"/>
    </row>
    <row r="63" spans="2:4" ht="14.25">
      <c r="B63" s="330" t="s">
        <v>1319</v>
      </c>
      <c r="C63" s="181">
        <v>97.9</v>
      </c>
      <c r="D63" s="331"/>
    </row>
    <row r="64" spans="2:4" ht="14.25">
      <c r="B64" s="330" t="s">
        <v>1320</v>
      </c>
      <c r="C64" s="181">
        <v>50</v>
      </c>
      <c r="D64" s="331"/>
    </row>
    <row r="65" spans="2:4" ht="14.25">
      <c r="B65" s="330" t="s">
        <v>1320</v>
      </c>
      <c r="C65" s="181">
        <v>50</v>
      </c>
      <c r="D65" s="331"/>
    </row>
    <row r="66" spans="2:4" ht="14.25">
      <c r="B66" s="330" t="s">
        <v>1320</v>
      </c>
      <c r="C66" s="181">
        <v>50</v>
      </c>
      <c r="D66" s="331"/>
    </row>
    <row r="67" spans="2:4" ht="14.25">
      <c r="B67" s="330" t="s">
        <v>1320</v>
      </c>
      <c r="C67" s="181">
        <v>334.24</v>
      </c>
      <c r="D67" s="331"/>
    </row>
    <row r="68" spans="2:4" ht="14.25">
      <c r="B68" s="332" t="s">
        <v>1320</v>
      </c>
      <c r="C68" s="181">
        <v>10</v>
      </c>
      <c r="D68" s="331"/>
    </row>
    <row r="69" spans="2:4" ht="14.25">
      <c r="B69" s="330" t="s">
        <v>1320</v>
      </c>
      <c r="C69" s="181">
        <v>20.66</v>
      </c>
      <c r="D69" s="331"/>
    </row>
    <row r="70" spans="2:4" ht="14.25">
      <c r="B70" s="330" t="s">
        <v>1320</v>
      </c>
      <c r="C70" s="294">
        <v>40</v>
      </c>
      <c r="D70" s="333"/>
    </row>
    <row r="71" spans="2:4" ht="14.25">
      <c r="B71" s="332" t="s">
        <v>1320</v>
      </c>
      <c r="C71" s="181">
        <v>45.29</v>
      </c>
      <c r="D71" s="331"/>
    </row>
    <row r="72" spans="2:4" ht="14.25">
      <c r="B72" s="330" t="s">
        <v>1321</v>
      </c>
      <c r="C72" s="181">
        <v>50</v>
      </c>
      <c r="D72" s="333"/>
    </row>
    <row r="73" spans="2:4" ht="14.25">
      <c r="B73" s="330" t="s">
        <v>1321</v>
      </c>
      <c r="C73" s="181">
        <v>43</v>
      </c>
      <c r="D73" s="333"/>
    </row>
    <row r="74" spans="2:4" ht="14.25">
      <c r="B74" s="330" t="s">
        <v>1321</v>
      </c>
      <c r="C74" s="181">
        <v>262.55</v>
      </c>
      <c r="D74" s="331"/>
    </row>
    <row r="75" spans="2:4" ht="14.25">
      <c r="B75" s="330" t="s">
        <v>1321</v>
      </c>
      <c r="C75" s="181">
        <v>11.25</v>
      </c>
      <c r="D75" s="333"/>
    </row>
    <row r="76" spans="2:4" ht="14.25">
      <c r="B76" s="330" t="s">
        <v>1321</v>
      </c>
      <c r="C76" s="181">
        <v>20</v>
      </c>
      <c r="D76" s="331"/>
    </row>
    <row r="77" spans="2:4" ht="14.25">
      <c r="B77" s="332" t="s">
        <v>1321</v>
      </c>
      <c r="C77" s="181">
        <v>88.31</v>
      </c>
      <c r="D77" s="333"/>
    </row>
    <row r="78" spans="2:4" ht="14.25">
      <c r="B78" s="330" t="s">
        <v>1321</v>
      </c>
      <c r="C78" s="181">
        <v>53.4</v>
      </c>
      <c r="D78" s="331"/>
    </row>
    <row r="79" spans="2:4" ht="14.25">
      <c r="B79" s="330" t="s">
        <v>1321</v>
      </c>
      <c r="C79" s="181">
        <v>40</v>
      </c>
      <c r="D79" s="331"/>
    </row>
    <row r="80" spans="2:4" ht="14.25">
      <c r="B80" s="330" t="s">
        <v>1321</v>
      </c>
      <c r="C80" s="181">
        <v>100</v>
      </c>
      <c r="D80" s="333">
        <v>1190</v>
      </c>
    </row>
    <row r="81" spans="2:4" ht="14.25">
      <c r="B81" s="174" t="s">
        <v>1321</v>
      </c>
      <c r="C81" s="181">
        <v>100</v>
      </c>
      <c r="D81" s="177"/>
    </row>
    <row r="82" spans="2:4" ht="14.25">
      <c r="B82" s="174" t="s">
        <v>1321</v>
      </c>
      <c r="C82" s="181">
        <v>20.240000000000002</v>
      </c>
      <c r="D82" s="175"/>
    </row>
    <row r="83" spans="2:4" ht="14.25">
      <c r="B83" s="174" t="s">
        <v>1321</v>
      </c>
      <c r="C83" s="294">
        <v>10</v>
      </c>
      <c r="D83" s="176"/>
    </row>
    <row r="84" spans="2:4" ht="14.25">
      <c r="B84" s="250" t="s">
        <v>1321</v>
      </c>
      <c r="C84" s="294">
        <v>32.78</v>
      </c>
      <c r="D84" s="175"/>
    </row>
    <row r="85" spans="2:4" ht="14.25">
      <c r="B85" s="174" t="s">
        <v>1318</v>
      </c>
      <c r="C85" s="294">
        <v>100</v>
      </c>
      <c r="D85" s="177"/>
    </row>
    <row r="86" spans="2:4" ht="14.25">
      <c r="B86" s="174" t="s">
        <v>1318</v>
      </c>
      <c r="C86" s="294">
        <v>30</v>
      </c>
      <c r="D86" s="177"/>
    </row>
    <row r="87" spans="2:4" ht="14.25">
      <c r="B87" s="174" t="s">
        <v>1318</v>
      </c>
      <c r="C87" s="294">
        <v>51.5</v>
      </c>
      <c r="D87" s="179"/>
    </row>
    <row r="88" spans="2:4" ht="14.25">
      <c r="B88" s="174" t="s">
        <v>1318</v>
      </c>
      <c r="C88" s="294">
        <v>5</v>
      </c>
      <c r="D88" s="175"/>
    </row>
    <row r="89" spans="2:4" ht="14.25">
      <c r="B89" s="174" t="s">
        <v>1318</v>
      </c>
      <c r="C89" s="294">
        <v>64</v>
      </c>
      <c r="D89" s="175"/>
    </row>
    <row r="90" spans="2:4" ht="14.25">
      <c r="B90" s="174" t="s">
        <v>1318</v>
      </c>
      <c r="C90" s="294">
        <v>10</v>
      </c>
      <c r="D90" s="175"/>
    </row>
    <row r="91" spans="2:4" ht="14.25">
      <c r="B91" s="174" t="s">
        <v>1318</v>
      </c>
      <c r="C91" s="294">
        <v>17.5</v>
      </c>
      <c r="D91" s="175"/>
    </row>
    <row r="92" spans="2:4" ht="14.25">
      <c r="B92" s="174" t="s">
        <v>1318</v>
      </c>
      <c r="C92" s="294">
        <v>7</v>
      </c>
      <c r="D92" s="175"/>
    </row>
    <row r="93" spans="2:4" ht="14.25">
      <c r="B93" s="174" t="s">
        <v>1318</v>
      </c>
      <c r="C93" s="294">
        <v>61</v>
      </c>
      <c r="D93" s="177"/>
    </row>
    <row r="94" spans="2:4" ht="14.25">
      <c r="B94" s="174" t="s">
        <v>1318</v>
      </c>
      <c r="C94" s="294">
        <v>50</v>
      </c>
      <c r="D94" s="179"/>
    </row>
    <row r="95" spans="2:4" ht="14.25">
      <c r="B95" s="174" t="s">
        <v>1318</v>
      </c>
      <c r="C95" s="294">
        <v>20</v>
      </c>
      <c r="D95" s="175"/>
    </row>
    <row r="96" spans="2:4" ht="14.25">
      <c r="B96" s="174" t="s">
        <v>1338</v>
      </c>
      <c r="C96" s="294">
        <v>14.33</v>
      </c>
      <c r="D96" s="175"/>
    </row>
    <row r="97" spans="2:4" ht="14.25">
      <c r="B97" s="250" t="s">
        <v>1338</v>
      </c>
      <c r="C97" s="294">
        <v>10</v>
      </c>
      <c r="D97" s="175"/>
    </row>
    <row r="98" spans="2:4" ht="14.25">
      <c r="B98" s="250" t="s">
        <v>1338</v>
      </c>
      <c r="C98" s="294">
        <v>20</v>
      </c>
      <c r="D98" s="175"/>
    </row>
    <row r="99" spans="2:4" ht="14.25">
      <c r="B99" s="174" t="s">
        <v>1338</v>
      </c>
      <c r="C99" s="294">
        <v>45.61</v>
      </c>
      <c r="D99" s="175"/>
    </row>
    <row r="100" spans="2:4" ht="14.25">
      <c r="B100" s="174" t="s">
        <v>1338</v>
      </c>
      <c r="C100" s="294">
        <v>47.2</v>
      </c>
      <c r="D100" s="175"/>
    </row>
    <row r="101" spans="2:4" ht="14.25">
      <c r="B101" s="250" t="s">
        <v>1338</v>
      </c>
      <c r="C101" s="294">
        <v>97.2</v>
      </c>
      <c r="D101" s="176"/>
    </row>
    <row r="102" spans="2:4" ht="14.25">
      <c r="B102" s="174" t="s">
        <v>1338</v>
      </c>
      <c r="C102" s="294">
        <v>45.800000000000004</v>
      </c>
      <c r="D102" s="177"/>
    </row>
    <row r="103" spans="2:4" ht="14.25">
      <c r="B103" s="174" t="s">
        <v>1338</v>
      </c>
      <c r="C103" s="294">
        <v>45.1</v>
      </c>
      <c r="D103" s="177"/>
    </row>
    <row r="104" spans="2:4" ht="14.25">
      <c r="B104" s="174" t="s">
        <v>1338</v>
      </c>
      <c r="C104" s="294">
        <v>59.5</v>
      </c>
      <c r="D104" s="177"/>
    </row>
    <row r="105" spans="2:4" ht="14.25">
      <c r="B105" s="174" t="s">
        <v>1330</v>
      </c>
      <c r="C105" s="294">
        <v>40</v>
      </c>
      <c r="D105" s="175"/>
    </row>
    <row r="106" spans="2:4" ht="14.25">
      <c r="B106" s="174" t="s">
        <v>1330</v>
      </c>
      <c r="C106" s="294">
        <v>11.21</v>
      </c>
      <c r="D106" s="177"/>
    </row>
    <row r="107" spans="2:4" ht="14.25">
      <c r="B107" s="174" t="s">
        <v>1330</v>
      </c>
      <c r="C107" s="294">
        <v>300</v>
      </c>
      <c r="D107" s="175"/>
    </row>
    <row r="108" spans="2:4" ht="14.25">
      <c r="B108" s="250" t="s">
        <v>1330</v>
      </c>
      <c r="C108" s="294">
        <v>30</v>
      </c>
      <c r="D108" s="177"/>
    </row>
    <row r="109" spans="2:4" ht="14.25">
      <c r="B109" s="174" t="s">
        <v>1330</v>
      </c>
      <c r="C109" s="294">
        <v>225</v>
      </c>
      <c r="D109" s="177"/>
    </row>
    <row r="110" spans="2:4" ht="14.25">
      <c r="B110" s="174" t="s">
        <v>1330</v>
      </c>
      <c r="C110" s="294">
        <v>50</v>
      </c>
      <c r="D110" s="179"/>
    </row>
    <row r="111" spans="2:4" ht="14.25">
      <c r="B111" s="174" t="s">
        <v>1342</v>
      </c>
      <c r="C111" s="294">
        <v>10</v>
      </c>
      <c r="D111" s="175"/>
    </row>
    <row r="112" spans="2:4" ht="14.25">
      <c r="B112" s="174" t="s">
        <v>1342</v>
      </c>
      <c r="C112" s="294">
        <v>37.5</v>
      </c>
      <c r="D112" s="175"/>
    </row>
    <row r="113" spans="2:4" ht="14.25">
      <c r="B113" s="174" t="s">
        <v>1342</v>
      </c>
      <c r="C113" s="294">
        <v>31.5</v>
      </c>
      <c r="D113" s="177"/>
    </row>
    <row r="114" spans="2:4" ht="14.25">
      <c r="B114" s="174" t="s">
        <v>1342</v>
      </c>
      <c r="C114" s="294">
        <v>10</v>
      </c>
      <c r="D114" s="177"/>
    </row>
    <row r="115" spans="2:4" ht="14.25">
      <c r="B115" s="174" t="s">
        <v>1342</v>
      </c>
      <c r="C115" s="294">
        <v>50</v>
      </c>
      <c r="D115" s="175"/>
    </row>
    <row r="116" spans="2:4" ht="14.25">
      <c r="B116" s="174" t="s">
        <v>1342</v>
      </c>
      <c r="C116" s="294">
        <v>35.75</v>
      </c>
      <c r="D116" s="175"/>
    </row>
    <row r="117" spans="2:4" ht="14.25">
      <c r="B117" s="174" t="s">
        <v>1342</v>
      </c>
      <c r="C117" s="294">
        <v>25</v>
      </c>
      <c r="D117" s="176"/>
    </row>
    <row r="118" spans="2:4" ht="14.25">
      <c r="B118" s="174" t="s">
        <v>1342</v>
      </c>
      <c r="C118" s="294">
        <v>100</v>
      </c>
      <c r="D118" s="179"/>
    </row>
    <row r="119" spans="2:4" ht="14.25">
      <c r="B119" s="174" t="s">
        <v>1334</v>
      </c>
      <c r="C119" s="294">
        <v>50</v>
      </c>
      <c r="D119" s="179"/>
    </row>
    <row r="120" spans="2:4" ht="14.25">
      <c r="B120" s="174" t="s">
        <v>1334</v>
      </c>
      <c r="C120" s="294">
        <v>150</v>
      </c>
      <c r="D120" s="179"/>
    </row>
    <row r="121" spans="2:4" ht="14.25">
      <c r="B121" s="174" t="s">
        <v>1334</v>
      </c>
      <c r="C121" s="294">
        <v>18</v>
      </c>
      <c r="D121" s="176"/>
    </row>
    <row r="122" spans="2:4" ht="14.25">
      <c r="B122" s="174" t="s">
        <v>1334</v>
      </c>
      <c r="C122" s="294">
        <v>10</v>
      </c>
      <c r="D122" s="179"/>
    </row>
    <row r="123" spans="2:4" ht="14.25">
      <c r="B123" s="174" t="s">
        <v>1334</v>
      </c>
      <c r="C123" s="294">
        <v>5.3</v>
      </c>
      <c r="D123" s="176"/>
    </row>
    <row r="124" spans="2:4" ht="14.25">
      <c r="B124" s="174" t="s">
        <v>1334</v>
      </c>
      <c r="C124" s="294">
        <v>137.25</v>
      </c>
      <c r="D124" s="179"/>
    </row>
    <row r="125" spans="2:4" ht="14.25">
      <c r="B125" s="174" t="s">
        <v>1334</v>
      </c>
      <c r="C125" s="294">
        <v>4</v>
      </c>
      <c r="D125" s="176"/>
    </row>
    <row r="126" spans="2:4" ht="14.25">
      <c r="B126" s="174" t="s">
        <v>1334</v>
      </c>
      <c r="C126" s="294">
        <v>50</v>
      </c>
      <c r="D126" s="176"/>
    </row>
    <row r="127" spans="2:4" ht="14.25">
      <c r="B127" s="174" t="s">
        <v>1334</v>
      </c>
      <c r="C127" s="294">
        <v>4.45</v>
      </c>
      <c r="D127" s="179"/>
    </row>
    <row r="128" spans="2:4" ht="14.25">
      <c r="B128" s="174" t="s">
        <v>1334</v>
      </c>
      <c r="C128" s="294">
        <v>11.3</v>
      </c>
      <c r="D128" s="179"/>
    </row>
    <row r="129" spans="2:4" ht="14.25">
      <c r="B129" s="174" t="s">
        <v>1324</v>
      </c>
      <c r="C129" s="294">
        <v>50</v>
      </c>
      <c r="D129" s="179"/>
    </row>
    <row r="130" spans="2:4" ht="14.25">
      <c r="B130" s="174" t="s">
        <v>1324</v>
      </c>
      <c r="C130" s="294">
        <v>30</v>
      </c>
      <c r="D130" s="179"/>
    </row>
    <row r="131" spans="2:4" ht="14.25">
      <c r="B131" s="174" t="s">
        <v>1324</v>
      </c>
      <c r="C131" s="294">
        <v>10</v>
      </c>
      <c r="D131" s="179"/>
    </row>
    <row r="132" spans="2:4" ht="14.25">
      <c r="B132" s="174" t="s">
        <v>1324</v>
      </c>
      <c r="C132" s="294">
        <v>21.87</v>
      </c>
      <c r="D132" s="176"/>
    </row>
    <row r="133" spans="2:4" ht="14.25">
      <c r="B133" s="174" t="s">
        <v>1324</v>
      </c>
      <c r="C133" s="294">
        <v>23.330000000000002</v>
      </c>
      <c r="D133" s="176"/>
    </row>
    <row r="134" spans="2:4" ht="14.25">
      <c r="B134" s="250" t="s">
        <v>1324</v>
      </c>
      <c r="C134" s="294">
        <v>137.25</v>
      </c>
      <c r="D134" s="179"/>
    </row>
    <row r="135" spans="2:4" ht="14.25">
      <c r="B135" s="174" t="s">
        <v>1324</v>
      </c>
      <c r="C135" s="294">
        <v>11</v>
      </c>
      <c r="D135" s="176"/>
    </row>
    <row r="136" spans="2:4" ht="14.25">
      <c r="B136" s="174" t="s">
        <v>1324</v>
      </c>
      <c r="C136" s="294">
        <v>100</v>
      </c>
      <c r="D136" s="176"/>
    </row>
    <row r="137" spans="2:4" ht="14.25">
      <c r="B137" s="174" t="s">
        <v>1324</v>
      </c>
      <c r="C137" s="294">
        <v>39.520000000000003</v>
      </c>
      <c r="D137" s="176"/>
    </row>
    <row r="138" spans="2:4" ht="14.25">
      <c r="B138" s="174" t="s">
        <v>1317</v>
      </c>
      <c r="C138" s="294">
        <v>70</v>
      </c>
      <c r="D138" s="176"/>
    </row>
    <row r="139" spans="2:4" ht="14.25">
      <c r="B139" s="174" t="s">
        <v>1317</v>
      </c>
      <c r="C139" s="294">
        <v>70</v>
      </c>
      <c r="D139" s="176"/>
    </row>
    <row r="140" spans="2:4" ht="14.25">
      <c r="B140" s="174" t="s">
        <v>1317</v>
      </c>
      <c r="C140" s="294">
        <v>13.77</v>
      </c>
      <c r="D140" s="179"/>
    </row>
    <row r="141" spans="2:4" ht="14.25">
      <c r="B141" s="174" t="s">
        <v>1317</v>
      </c>
      <c r="C141" s="294">
        <v>150</v>
      </c>
      <c r="D141" s="176"/>
    </row>
    <row r="142" spans="2:4" ht="14.25">
      <c r="B142" s="174" t="s">
        <v>1317</v>
      </c>
      <c r="C142" s="294">
        <v>25</v>
      </c>
      <c r="D142" s="179"/>
    </row>
    <row r="143" spans="2:4" ht="14.25">
      <c r="B143" s="174" t="s">
        <v>1317</v>
      </c>
      <c r="C143" s="294">
        <v>71.69</v>
      </c>
      <c r="D143" s="179"/>
    </row>
    <row r="144" spans="2:4" ht="14.25">
      <c r="B144" s="174" t="s">
        <v>1317</v>
      </c>
      <c r="C144" s="294">
        <v>20</v>
      </c>
      <c r="D144" s="179"/>
    </row>
    <row r="145" spans="2:4" ht="14.25">
      <c r="B145" s="174" t="s">
        <v>1317</v>
      </c>
      <c r="C145" s="294">
        <v>49</v>
      </c>
      <c r="D145" s="176"/>
    </row>
    <row r="146" spans="2:4" ht="14.25">
      <c r="B146" s="174" t="s">
        <v>1317</v>
      </c>
      <c r="C146" s="294">
        <v>859.43000000000006</v>
      </c>
      <c r="D146" s="176"/>
    </row>
    <row r="147" spans="2:4" ht="14.25">
      <c r="B147" s="174" t="s">
        <v>1317</v>
      </c>
      <c r="C147" s="294">
        <v>137.25</v>
      </c>
      <c r="D147" s="176"/>
    </row>
    <row r="148" spans="2:4" ht="14.25">
      <c r="B148" s="174" t="s">
        <v>1317</v>
      </c>
      <c r="C148" s="294">
        <v>300</v>
      </c>
      <c r="D148" s="176"/>
    </row>
    <row r="149" spans="2:4" ht="14.25">
      <c r="B149" s="174" t="s">
        <v>1317</v>
      </c>
      <c r="C149" s="294">
        <v>29.76</v>
      </c>
      <c r="D149" s="179"/>
    </row>
    <row r="150" spans="2:4" ht="14.25">
      <c r="B150" s="174" t="s">
        <v>1317</v>
      </c>
      <c r="C150" s="294">
        <v>10</v>
      </c>
      <c r="D150" s="179"/>
    </row>
    <row r="151" spans="2:4" ht="14.25">
      <c r="B151" s="250" t="s">
        <v>1316</v>
      </c>
      <c r="C151" s="294">
        <v>15.71</v>
      </c>
      <c r="D151" s="176"/>
    </row>
    <row r="152" spans="2:4" ht="14.25">
      <c r="B152" s="250" t="s">
        <v>1316</v>
      </c>
      <c r="C152" s="294">
        <v>85</v>
      </c>
      <c r="D152" s="176"/>
    </row>
    <row r="153" spans="2:4" ht="14.25">
      <c r="B153" s="174" t="s">
        <v>1316</v>
      </c>
      <c r="C153" s="294">
        <v>150</v>
      </c>
      <c r="D153" s="176"/>
    </row>
    <row r="154" spans="2:4" ht="14.25">
      <c r="B154" s="174" t="s">
        <v>1316</v>
      </c>
      <c r="C154" s="294">
        <v>300</v>
      </c>
      <c r="D154" s="176"/>
    </row>
    <row r="155" spans="2:4" ht="14.25">
      <c r="B155" s="174" t="s">
        <v>1316</v>
      </c>
      <c r="C155" s="294">
        <v>20</v>
      </c>
      <c r="D155" s="179"/>
    </row>
    <row r="156" spans="2:4" ht="14.25">
      <c r="B156" s="174" t="s">
        <v>1316</v>
      </c>
      <c r="C156" s="294">
        <v>30</v>
      </c>
      <c r="D156" s="179"/>
    </row>
    <row r="157" spans="2:4" ht="14.25">
      <c r="B157" s="174" t="s">
        <v>1335</v>
      </c>
      <c r="C157" s="294">
        <v>13.030000000000001</v>
      </c>
      <c r="D157" s="176"/>
    </row>
    <row r="158" spans="2:4" ht="14.25">
      <c r="B158" s="174" t="s">
        <v>1335</v>
      </c>
      <c r="C158" s="294">
        <v>9.6</v>
      </c>
      <c r="D158" s="176"/>
    </row>
    <row r="159" spans="2:4" ht="14.25">
      <c r="B159" s="250" t="s">
        <v>1335</v>
      </c>
      <c r="C159" s="294">
        <v>40</v>
      </c>
      <c r="D159" s="176"/>
    </row>
    <row r="160" spans="2:4" ht="14.25">
      <c r="B160" s="174" t="s">
        <v>1335</v>
      </c>
      <c r="C160" s="294">
        <v>9</v>
      </c>
      <c r="D160" s="176"/>
    </row>
    <row r="161" spans="2:4" ht="14.25">
      <c r="B161" s="174" t="s">
        <v>1335</v>
      </c>
      <c r="C161" s="294">
        <v>25</v>
      </c>
      <c r="D161" s="177"/>
    </row>
    <row r="162" spans="2:4" ht="14.25">
      <c r="B162" s="174" t="s">
        <v>1335</v>
      </c>
      <c r="C162" s="294">
        <v>116.72</v>
      </c>
      <c r="D162" s="175"/>
    </row>
    <row r="163" spans="2:4" ht="14.25">
      <c r="B163" s="174" t="s">
        <v>1335</v>
      </c>
      <c r="C163" s="294">
        <v>1000</v>
      </c>
      <c r="D163" s="176"/>
    </row>
    <row r="164" spans="2:4" ht="14.25">
      <c r="B164" s="174" t="s">
        <v>1335</v>
      </c>
      <c r="C164" s="294">
        <v>23</v>
      </c>
      <c r="D164" s="175"/>
    </row>
    <row r="165" spans="2:4" ht="14.25">
      <c r="B165" s="174" t="s">
        <v>1327</v>
      </c>
      <c r="C165" s="294">
        <v>36</v>
      </c>
      <c r="D165" s="177"/>
    </row>
    <row r="166" spans="2:4" ht="14.25">
      <c r="B166" s="174" t="s">
        <v>1327</v>
      </c>
      <c r="C166" s="294">
        <v>77.5</v>
      </c>
      <c r="D166" s="177"/>
    </row>
    <row r="167" spans="2:4" ht="14.25">
      <c r="B167" s="174" t="s">
        <v>1327</v>
      </c>
      <c r="C167" s="294">
        <v>20</v>
      </c>
      <c r="D167" s="179"/>
    </row>
    <row r="168" spans="2:4" ht="14.25">
      <c r="B168" s="174" t="s">
        <v>1327</v>
      </c>
      <c r="C168" s="294">
        <v>20</v>
      </c>
      <c r="D168" s="175"/>
    </row>
    <row r="169" spans="2:4" ht="14.25">
      <c r="B169" s="174" t="s">
        <v>1327</v>
      </c>
      <c r="C169" s="294">
        <v>6</v>
      </c>
      <c r="D169" s="175"/>
    </row>
    <row r="170" spans="2:4" ht="14.25">
      <c r="B170" s="174" t="s">
        <v>1327</v>
      </c>
      <c r="C170" s="294">
        <v>10</v>
      </c>
      <c r="D170" s="176"/>
    </row>
    <row r="171" spans="2:4" ht="14.25">
      <c r="B171" s="174" t="s">
        <v>1337</v>
      </c>
      <c r="C171" s="294">
        <v>10</v>
      </c>
      <c r="D171" s="175"/>
    </row>
    <row r="172" spans="2:4" ht="14.25">
      <c r="B172" s="250" t="s">
        <v>1337</v>
      </c>
      <c r="C172" s="294">
        <v>24.75</v>
      </c>
      <c r="D172" s="177"/>
    </row>
    <row r="173" spans="2:4" ht="14.25">
      <c r="B173" s="250" t="s">
        <v>1337</v>
      </c>
      <c r="C173" s="294">
        <v>30</v>
      </c>
      <c r="D173" s="177"/>
    </row>
    <row r="174" spans="2:4" ht="14.25">
      <c r="B174" s="174" t="s">
        <v>1337</v>
      </c>
      <c r="C174" s="294">
        <v>37.25</v>
      </c>
      <c r="D174" s="176"/>
    </row>
    <row r="175" spans="2:4" ht="14.25">
      <c r="B175" s="174" t="s">
        <v>1337</v>
      </c>
      <c r="C175" s="294">
        <v>10</v>
      </c>
      <c r="D175" s="175"/>
    </row>
    <row r="176" spans="2:4" ht="14.25">
      <c r="B176" s="174" t="s">
        <v>1337</v>
      </c>
      <c r="C176" s="294">
        <v>10</v>
      </c>
      <c r="D176" s="177"/>
    </row>
    <row r="177" spans="2:4" ht="14.25">
      <c r="B177" s="174" t="s">
        <v>1337</v>
      </c>
      <c r="C177" s="294">
        <v>9.75</v>
      </c>
      <c r="D177" s="175"/>
    </row>
    <row r="178" spans="2:4" ht="14.25">
      <c r="B178" s="174" t="s">
        <v>1337</v>
      </c>
      <c r="C178" s="294">
        <v>9.5</v>
      </c>
      <c r="D178" s="175"/>
    </row>
    <row r="179" spans="2:4" ht="14.25">
      <c r="B179" s="174" t="s">
        <v>1337</v>
      </c>
      <c r="C179" s="294">
        <v>58</v>
      </c>
      <c r="D179" s="175"/>
    </row>
    <row r="180" spans="2:4" ht="14.25">
      <c r="B180" s="174" t="s">
        <v>1337</v>
      </c>
      <c r="C180" s="294">
        <v>30</v>
      </c>
      <c r="D180" s="177"/>
    </row>
    <row r="181" spans="2:4" ht="14.25">
      <c r="B181" s="174" t="s">
        <v>1331</v>
      </c>
      <c r="C181" s="294">
        <v>150</v>
      </c>
      <c r="D181" s="179"/>
    </row>
    <row r="182" spans="2:4" ht="14.25">
      <c r="B182" s="174" t="s">
        <v>1331</v>
      </c>
      <c r="C182" s="294">
        <v>20</v>
      </c>
      <c r="D182" s="177"/>
    </row>
    <row r="183" spans="2:4" ht="14.25">
      <c r="B183" s="174" t="s">
        <v>1331</v>
      </c>
      <c r="C183" s="294">
        <v>82.02</v>
      </c>
      <c r="D183" s="177"/>
    </row>
    <row r="184" spans="2:4" ht="14.25">
      <c r="B184" s="174" t="s">
        <v>1331</v>
      </c>
      <c r="C184" s="294">
        <v>32.020000000000003</v>
      </c>
      <c r="D184" s="177"/>
    </row>
    <row r="185" spans="2:4" ht="14.25">
      <c r="B185" s="174" t="s">
        <v>1331</v>
      </c>
      <c r="C185" s="294">
        <v>32.020000000000003</v>
      </c>
      <c r="D185" s="175"/>
    </row>
    <row r="186" spans="2:4" ht="14.25">
      <c r="B186" s="174" t="s">
        <v>1331</v>
      </c>
      <c r="C186" s="294">
        <v>100</v>
      </c>
      <c r="D186" s="177"/>
    </row>
    <row r="187" spans="2:4" ht="14.25">
      <c r="B187" s="174" t="s">
        <v>1331</v>
      </c>
      <c r="C187" s="294">
        <v>137.25</v>
      </c>
      <c r="D187" s="175"/>
    </row>
    <row r="188" spans="2:4" ht="14.25">
      <c r="B188" s="174" t="s">
        <v>1331</v>
      </c>
      <c r="C188" s="294">
        <v>10</v>
      </c>
      <c r="D188" s="176"/>
    </row>
    <row r="189" spans="2:4" ht="14.25">
      <c r="B189" s="174" t="s">
        <v>1331</v>
      </c>
      <c r="C189" s="294">
        <v>27.12</v>
      </c>
      <c r="D189" s="175"/>
    </row>
    <row r="190" spans="2:4" ht="14.25">
      <c r="B190" s="174" t="s">
        <v>1331</v>
      </c>
      <c r="C190" s="294">
        <v>45.730000000000004</v>
      </c>
      <c r="D190" s="177"/>
    </row>
    <row r="191" spans="2:4" ht="14.25">
      <c r="B191" s="174" t="s">
        <v>1331</v>
      </c>
      <c r="C191" s="294">
        <v>31</v>
      </c>
      <c r="D191" s="177"/>
    </row>
    <row r="192" spans="2:4" ht="14.25">
      <c r="B192" s="174" t="s">
        <v>1331</v>
      </c>
      <c r="C192" s="294">
        <v>25</v>
      </c>
      <c r="D192" s="175"/>
    </row>
    <row r="193" spans="2:4" ht="14.25">
      <c r="B193" s="174" t="s">
        <v>1328</v>
      </c>
      <c r="C193" s="294">
        <v>31.46</v>
      </c>
      <c r="D193" s="177"/>
    </row>
    <row r="194" spans="2:4" ht="14.25">
      <c r="B194" s="174" t="s">
        <v>1328</v>
      </c>
      <c r="C194" s="294">
        <v>45.160000000000004</v>
      </c>
      <c r="D194" s="177"/>
    </row>
    <row r="195" spans="2:4" ht="14.25">
      <c r="B195" s="174" t="s">
        <v>1328</v>
      </c>
      <c r="C195" s="294">
        <v>60</v>
      </c>
      <c r="D195" s="175"/>
    </row>
    <row r="196" spans="2:4" ht="14.25">
      <c r="B196" s="174" t="s">
        <v>1328</v>
      </c>
      <c r="C196" s="294">
        <v>200</v>
      </c>
      <c r="D196" s="177">
        <v>8401</v>
      </c>
    </row>
    <row r="197" spans="2:4" ht="14.25">
      <c r="B197" s="174" t="s">
        <v>1328</v>
      </c>
      <c r="C197" s="294">
        <v>70</v>
      </c>
      <c r="D197" s="179"/>
    </row>
    <row r="198" spans="2:4" ht="14.25">
      <c r="B198" s="174" t="s">
        <v>1328</v>
      </c>
      <c r="C198" s="294">
        <v>20</v>
      </c>
      <c r="D198" s="175"/>
    </row>
    <row r="199" spans="2:4" ht="14.25">
      <c r="B199" s="174" t="s">
        <v>1328</v>
      </c>
      <c r="C199" s="294">
        <v>182.28</v>
      </c>
      <c r="D199" s="177"/>
    </row>
    <row r="200" spans="2:4" ht="14.25">
      <c r="B200" s="174" t="s">
        <v>1328</v>
      </c>
      <c r="C200" s="294">
        <v>10</v>
      </c>
      <c r="D200" s="175"/>
    </row>
    <row r="201" spans="2:4" ht="14.25">
      <c r="B201" s="174" t="s">
        <v>1328</v>
      </c>
      <c r="C201" s="294">
        <v>137.25</v>
      </c>
      <c r="D201" s="175"/>
    </row>
    <row r="202" spans="2:4" ht="14.25">
      <c r="B202" s="174" t="s">
        <v>1328</v>
      </c>
      <c r="C202" s="294">
        <v>10</v>
      </c>
      <c r="D202" s="177"/>
    </row>
    <row r="203" spans="2:4" ht="14.25">
      <c r="B203" s="174" t="s">
        <v>1328</v>
      </c>
      <c r="C203" s="294">
        <v>63.800000000000004</v>
      </c>
      <c r="D203" s="175"/>
    </row>
    <row r="204" spans="2:4" ht="14.25">
      <c r="B204" s="174" t="s">
        <v>1336</v>
      </c>
      <c r="C204" s="294">
        <v>50</v>
      </c>
      <c r="D204" s="176"/>
    </row>
    <row r="205" spans="2:4" ht="14.25">
      <c r="B205" s="174" t="s">
        <v>1336</v>
      </c>
      <c r="C205" s="294">
        <v>50</v>
      </c>
      <c r="D205" s="176"/>
    </row>
    <row r="206" spans="2:4" ht="14.25">
      <c r="B206" s="174" t="s">
        <v>1336</v>
      </c>
      <c r="C206" s="294">
        <v>20</v>
      </c>
      <c r="D206" s="176"/>
    </row>
    <row r="207" spans="2:4" ht="14.25">
      <c r="B207" s="174" t="s">
        <v>1336</v>
      </c>
      <c r="C207" s="294">
        <v>100</v>
      </c>
      <c r="D207" s="179">
        <v>8474</v>
      </c>
    </row>
    <row r="208" spans="2:4" ht="14.25">
      <c r="B208" s="174" t="s">
        <v>1336</v>
      </c>
      <c r="C208" s="294">
        <v>411.90000000000003</v>
      </c>
      <c r="D208" s="176"/>
    </row>
    <row r="209" spans="2:4" ht="14.25">
      <c r="B209" s="174" t="s">
        <v>1336</v>
      </c>
      <c r="C209" s="294">
        <v>20</v>
      </c>
      <c r="D209" s="176"/>
    </row>
    <row r="210" spans="2:4" ht="14.25">
      <c r="B210" s="174" t="s">
        <v>1336</v>
      </c>
      <c r="C210" s="294">
        <v>40</v>
      </c>
      <c r="D210" s="179"/>
    </row>
    <row r="211" spans="2:4" ht="14.25">
      <c r="B211" s="174" t="s">
        <v>1336</v>
      </c>
      <c r="C211" s="294">
        <v>10</v>
      </c>
      <c r="D211" s="176"/>
    </row>
    <row r="212" spans="2:4" ht="14.25">
      <c r="B212" s="174" t="s">
        <v>1336</v>
      </c>
      <c r="C212" s="294">
        <v>5000</v>
      </c>
      <c r="D212" s="176"/>
    </row>
    <row r="213" spans="2:4" ht="14.25">
      <c r="B213" s="174" t="s">
        <v>1336</v>
      </c>
      <c r="C213" s="294">
        <v>100</v>
      </c>
      <c r="D213" s="179"/>
    </row>
    <row r="214" spans="2:4" ht="14.25">
      <c r="B214" s="250" t="s">
        <v>1336</v>
      </c>
      <c r="C214" s="294">
        <v>200</v>
      </c>
      <c r="D214" s="176"/>
    </row>
    <row r="215" spans="2:4" ht="14.25">
      <c r="B215" s="174" t="s">
        <v>1336</v>
      </c>
      <c r="C215" s="294">
        <v>25</v>
      </c>
      <c r="D215" s="176"/>
    </row>
    <row r="216" spans="2:4" ht="14.25">
      <c r="B216" s="174" t="s">
        <v>1336</v>
      </c>
      <c r="C216" s="294">
        <v>45</v>
      </c>
      <c r="D216" s="179"/>
    </row>
    <row r="217" spans="2:4" ht="14.25">
      <c r="B217" s="174" t="s">
        <v>1325</v>
      </c>
      <c r="C217" s="294">
        <v>3.92</v>
      </c>
      <c r="D217" s="176"/>
    </row>
    <row r="218" spans="2:4" ht="14.25">
      <c r="B218" s="174" t="s">
        <v>1325</v>
      </c>
      <c r="C218" s="294">
        <v>76.239999999999995</v>
      </c>
      <c r="D218" s="179"/>
    </row>
    <row r="219" spans="2:4" ht="14.25">
      <c r="B219" s="174" t="s">
        <v>1325</v>
      </c>
      <c r="C219" s="294">
        <v>50</v>
      </c>
      <c r="D219" s="176">
        <v>4895</v>
      </c>
    </row>
    <row r="220" spans="2:4" ht="14.25">
      <c r="B220" s="174" t="s">
        <v>1325</v>
      </c>
      <c r="C220" s="294">
        <v>12.450000000000001</v>
      </c>
      <c r="D220" s="176"/>
    </row>
    <row r="221" spans="2:4" ht="14.25">
      <c r="B221" s="174" t="s">
        <v>1325</v>
      </c>
      <c r="C221" s="294">
        <v>100</v>
      </c>
      <c r="D221" s="176"/>
    </row>
    <row r="222" spans="2:4" ht="14.25">
      <c r="B222" s="174" t="s">
        <v>1325</v>
      </c>
      <c r="C222" s="294">
        <v>50</v>
      </c>
      <c r="D222" s="176"/>
    </row>
    <row r="223" spans="2:4" ht="14.25">
      <c r="B223" s="174" t="s">
        <v>1325</v>
      </c>
      <c r="C223" s="294">
        <v>48</v>
      </c>
      <c r="D223" s="176"/>
    </row>
    <row r="224" spans="2:4" ht="14.25">
      <c r="B224" s="174" t="s">
        <v>1325</v>
      </c>
      <c r="C224" s="294">
        <v>20</v>
      </c>
      <c r="D224" s="179"/>
    </row>
    <row r="225" spans="2:4" ht="14.25">
      <c r="B225" s="174" t="s">
        <v>1325</v>
      </c>
      <c r="C225" s="294">
        <v>10</v>
      </c>
      <c r="D225" s="179"/>
    </row>
    <row r="226" spans="2:4" ht="14.25">
      <c r="B226" s="174" t="s">
        <v>1325</v>
      </c>
      <c r="C226" s="294">
        <v>10</v>
      </c>
      <c r="D226" s="176"/>
    </row>
    <row r="227" spans="2:4" ht="14.25">
      <c r="B227" s="174" t="s">
        <v>1325</v>
      </c>
      <c r="C227" s="294">
        <v>19</v>
      </c>
      <c r="D227" s="179"/>
    </row>
    <row r="228" spans="2:4" ht="14.25">
      <c r="B228" s="174" t="s">
        <v>1325</v>
      </c>
      <c r="C228" s="294">
        <v>40</v>
      </c>
      <c r="D228" s="179"/>
    </row>
    <row r="229" spans="2:4" ht="14.25">
      <c r="B229" s="174" t="s">
        <v>1325</v>
      </c>
      <c r="C229" s="294">
        <v>30</v>
      </c>
      <c r="D229" s="179"/>
    </row>
    <row r="230" spans="2:4" ht="14.25">
      <c r="B230" s="174" t="s">
        <v>1332</v>
      </c>
      <c r="C230" s="294">
        <v>150</v>
      </c>
      <c r="D230" s="176"/>
    </row>
    <row r="231" spans="2:4" ht="14.25">
      <c r="B231" s="174" t="s">
        <v>1332</v>
      </c>
      <c r="C231" s="294">
        <v>40</v>
      </c>
      <c r="D231" s="179"/>
    </row>
    <row r="232" spans="2:4" ht="14.25">
      <c r="B232" s="174" t="s">
        <v>1332</v>
      </c>
      <c r="C232" s="294">
        <v>50</v>
      </c>
      <c r="D232" s="179"/>
    </row>
    <row r="233" spans="2:4" ht="14.25">
      <c r="B233" s="174" t="s">
        <v>1332</v>
      </c>
      <c r="C233" s="294">
        <v>320</v>
      </c>
      <c r="D233" s="176"/>
    </row>
    <row r="234" spans="2:4" ht="14.25">
      <c r="B234" s="174" t="s">
        <v>1332</v>
      </c>
      <c r="C234" s="294">
        <v>21.740000000000002</v>
      </c>
      <c r="D234" s="176"/>
    </row>
    <row r="235" spans="2:4" ht="14.25">
      <c r="B235" s="174" t="s">
        <v>1332</v>
      </c>
      <c r="C235" s="294">
        <v>520</v>
      </c>
      <c r="D235" s="179"/>
    </row>
    <row r="236" spans="2:4" ht="14.25">
      <c r="B236" s="250" t="s">
        <v>1332</v>
      </c>
      <c r="C236" s="294">
        <v>10</v>
      </c>
      <c r="D236" s="176"/>
    </row>
    <row r="237" spans="2:4" ht="14.25">
      <c r="B237" s="174" t="s">
        <v>1332</v>
      </c>
      <c r="C237" s="294">
        <v>20</v>
      </c>
      <c r="D237" s="176"/>
    </row>
    <row r="238" spans="2:4" ht="14.25">
      <c r="B238" s="174" t="s">
        <v>1332</v>
      </c>
      <c r="C238" s="294">
        <v>30.85</v>
      </c>
      <c r="D238" s="176"/>
    </row>
    <row r="239" spans="2:4" ht="14.25">
      <c r="B239" s="174" t="s">
        <v>1315</v>
      </c>
      <c r="C239" s="294">
        <v>34.25</v>
      </c>
      <c r="D239" s="176"/>
    </row>
    <row r="240" spans="2:4" ht="14.25">
      <c r="B240" s="174" t="s">
        <v>1315</v>
      </c>
      <c r="C240" s="294">
        <v>5</v>
      </c>
      <c r="D240" s="179"/>
    </row>
    <row r="241" spans="2:4" ht="14.25">
      <c r="B241" s="174" t="s">
        <v>1315</v>
      </c>
      <c r="C241" s="294">
        <v>18.850000000000001</v>
      </c>
      <c r="D241" s="179"/>
    </row>
    <row r="242" spans="2:4" ht="14.25">
      <c r="B242" s="174" t="s">
        <v>1315</v>
      </c>
      <c r="C242" s="294">
        <v>20.85</v>
      </c>
      <c r="D242" s="179"/>
    </row>
    <row r="243" spans="2:4" ht="14.25">
      <c r="B243" s="174" t="s">
        <v>1323</v>
      </c>
      <c r="C243" s="294">
        <v>30</v>
      </c>
      <c r="D243" s="179"/>
    </row>
    <row r="244" spans="2:4" ht="14.25">
      <c r="B244" s="174" t="s">
        <v>1323</v>
      </c>
      <c r="C244" s="294">
        <v>81.95</v>
      </c>
      <c r="D244" s="179"/>
    </row>
    <row r="245" spans="2:4" ht="14.25">
      <c r="B245" s="174" t="s">
        <v>1323</v>
      </c>
      <c r="C245" s="294">
        <v>10</v>
      </c>
      <c r="D245" s="176"/>
    </row>
    <row r="246" spans="2:4" ht="14.25">
      <c r="B246" s="174" t="s">
        <v>1323</v>
      </c>
      <c r="C246" s="294">
        <v>10</v>
      </c>
      <c r="D246" s="176"/>
    </row>
    <row r="247" spans="2:4" ht="14.25">
      <c r="B247" s="250" t="s">
        <v>1323</v>
      </c>
      <c r="C247" s="294">
        <v>20</v>
      </c>
      <c r="D247" s="176"/>
    </row>
    <row r="248" spans="2:4" ht="14.25">
      <c r="B248" s="174" t="s">
        <v>1323</v>
      </c>
      <c r="C248" s="294">
        <v>27.5</v>
      </c>
      <c r="D248" s="176"/>
    </row>
    <row r="249" spans="2:4" ht="14.25">
      <c r="B249" s="174" t="s">
        <v>1333</v>
      </c>
      <c r="C249" s="294">
        <v>150</v>
      </c>
      <c r="D249" s="176"/>
    </row>
    <row r="250" spans="2:4" ht="14.25">
      <c r="B250" s="174" t="s">
        <v>1333</v>
      </c>
      <c r="C250" s="294">
        <v>19.350000000000001</v>
      </c>
      <c r="D250" s="176"/>
    </row>
    <row r="251" spans="2:4" ht="14.25">
      <c r="B251" s="174" t="s">
        <v>1333</v>
      </c>
      <c r="C251" s="294">
        <v>20</v>
      </c>
      <c r="D251" s="179"/>
    </row>
    <row r="252" spans="2:4" ht="14.25">
      <c r="B252" s="174" t="s">
        <v>1333</v>
      </c>
      <c r="C252" s="294">
        <v>5.15</v>
      </c>
      <c r="D252" s="176"/>
    </row>
    <row r="253" spans="2:4" ht="14.25">
      <c r="B253" s="174" t="s">
        <v>1333</v>
      </c>
      <c r="C253" s="294">
        <v>20</v>
      </c>
      <c r="D253" s="179"/>
    </row>
    <row r="254" spans="2:4" ht="14.25">
      <c r="B254" s="174" t="s">
        <v>1333</v>
      </c>
      <c r="C254" s="294">
        <v>102</v>
      </c>
      <c r="D254" s="178"/>
    </row>
    <row r="255" spans="2:4" ht="14.25">
      <c r="B255" s="174" t="s">
        <v>1333</v>
      </c>
      <c r="C255" s="294">
        <v>124.85000000000001</v>
      </c>
      <c r="D255" s="179"/>
    </row>
    <row r="256" spans="2:4" ht="14.25">
      <c r="B256" s="174" t="s">
        <v>1333</v>
      </c>
      <c r="C256" s="294">
        <v>50</v>
      </c>
      <c r="D256" s="380"/>
    </row>
    <row r="257" spans="2:4">
      <c r="B257" s="193" t="s">
        <v>27</v>
      </c>
      <c r="C257" s="381">
        <f>SUM(C5:C256)</f>
        <v>29480.60999999999</v>
      </c>
      <c r="D257" s="245"/>
    </row>
    <row r="258" spans="2:4">
      <c r="B258" s="224" t="s">
        <v>30</v>
      </c>
      <c r="C258" s="381">
        <v>1550</v>
      </c>
      <c r="D258" s="246"/>
    </row>
  </sheetData>
  <sheetProtection algorithmName="SHA-512" hashValue="olnsWSeyrZOb+avRSAOF+Y+DLsSebSQ0zyT0QO2VgyB2q+YGFlPaRT8Sw79GTmkLdfHig4TsBJDPkgJn1qH6Jg==" saltValue="3AhVpkk2m6+AzR+0urzzQw==" spinCount="100000" sheet="1" objects="1" scenarios="1"/>
  <sortState ref="F5:H255">
    <sortCondition ref="F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46"/>
  <sheetViews>
    <sheetView zoomScaleNormal="100" workbookViewId="0">
      <selection activeCell="A2" sqref="A2"/>
    </sheetView>
  </sheetViews>
  <sheetFormatPr defaultRowHeight="15"/>
  <cols>
    <col min="1" max="1" width="9.140625" style="69" customWidth="1"/>
    <col min="2" max="2" width="21.7109375" style="405" customWidth="1"/>
    <col min="3" max="3" width="21.7109375" style="406" customWidth="1"/>
    <col min="4" max="4" width="45.7109375" style="69" customWidth="1"/>
    <col min="5" max="5" width="25.7109375" style="69" customWidth="1"/>
    <col min="6" max="16384" width="9.140625" style="69"/>
  </cols>
  <sheetData>
    <row r="1" spans="2:5" ht="39.75" customHeight="1">
      <c r="B1" s="47"/>
      <c r="C1" s="443" t="s">
        <v>7608</v>
      </c>
      <c r="D1" s="443"/>
    </row>
    <row r="2" spans="2:5">
      <c r="B2" s="393" t="s">
        <v>11</v>
      </c>
      <c r="C2" s="394">
        <f>C1746</f>
        <v>96059.079999999973</v>
      </c>
      <c r="D2" s="395"/>
    </row>
    <row r="3" spans="2:5">
      <c r="B3" s="48"/>
      <c r="C3" s="34"/>
      <c r="D3" s="34"/>
    </row>
    <row r="4" spans="2:5" ht="26.25" customHeight="1">
      <c r="B4" s="451" t="s">
        <v>7606</v>
      </c>
      <c r="C4" s="452"/>
      <c r="D4" s="453"/>
    </row>
    <row r="5" spans="2:5">
      <c r="B5" s="396" t="s">
        <v>7</v>
      </c>
      <c r="C5" s="397" t="s">
        <v>8</v>
      </c>
      <c r="D5" s="398" t="s">
        <v>9</v>
      </c>
    </row>
    <row r="6" spans="2:5">
      <c r="B6" s="400">
        <v>42744</v>
      </c>
      <c r="C6" s="401">
        <v>3.51</v>
      </c>
      <c r="D6" s="408" t="s">
        <v>7607</v>
      </c>
      <c r="E6" s="399"/>
    </row>
    <row r="7" spans="2:5">
      <c r="B7" s="400">
        <v>42744</v>
      </c>
      <c r="C7" s="401">
        <v>12.61</v>
      </c>
      <c r="D7" s="408" t="s">
        <v>7607</v>
      </c>
      <c r="E7" s="399"/>
    </row>
    <row r="8" spans="2:5">
      <c r="B8" s="400">
        <v>42744</v>
      </c>
      <c r="C8" s="401">
        <v>53.35</v>
      </c>
      <c r="D8" s="408" t="s">
        <v>7607</v>
      </c>
      <c r="E8" s="399"/>
    </row>
    <row r="9" spans="2:5">
      <c r="B9" s="400">
        <v>42744</v>
      </c>
      <c r="C9" s="401">
        <v>97</v>
      </c>
      <c r="D9" s="408" t="s">
        <v>7607</v>
      </c>
      <c r="E9" s="399"/>
    </row>
    <row r="10" spans="2:5">
      <c r="B10" s="400">
        <v>42744</v>
      </c>
      <c r="C10" s="401">
        <v>97</v>
      </c>
      <c r="D10" s="408" t="s">
        <v>7607</v>
      </c>
      <c r="E10" s="399"/>
    </row>
    <row r="11" spans="2:5">
      <c r="B11" s="400">
        <v>42744</v>
      </c>
      <c r="C11" s="401">
        <v>97</v>
      </c>
      <c r="D11" s="408" t="s">
        <v>7607</v>
      </c>
      <c r="E11" s="399"/>
    </row>
    <row r="12" spans="2:5">
      <c r="B12" s="400">
        <v>42744</v>
      </c>
      <c r="C12" s="401">
        <v>97</v>
      </c>
      <c r="D12" s="408" t="s">
        <v>7607</v>
      </c>
      <c r="E12" s="399"/>
    </row>
    <row r="13" spans="2:5">
      <c r="B13" s="400">
        <v>42744</v>
      </c>
      <c r="C13" s="401">
        <v>106.7</v>
      </c>
      <c r="D13" s="408" t="s">
        <v>7607</v>
      </c>
      <c r="E13" s="399"/>
    </row>
    <row r="14" spans="2:5">
      <c r="B14" s="400">
        <v>42744</v>
      </c>
      <c r="C14" s="401">
        <v>145.5</v>
      </c>
      <c r="D14" s="408" t="s">
        <v>7607</v>
      </c>
      <c r="E14" s="399"/>
    </row>
    <row r="15" spans="2:5">
      <c r="B15" s="400">
        <v>42744</v>
      </c>
      <c r="C15" s="401">
        <v>194</v>
      </c>
      <c r="D15" s="408" t="s">
        <v>7607</v>
      </c>
      <c r="E15" s="399"/>
    </row>
    <row r="16" spans="2:5">
      <c r="B16" s="400">
        <v>42744</v>
      </c>
      <c r="C16" s="401">
        <v>194</v>
      </c>
      <c r="D16" s="408" t="s">
        <v>7607</v>
      </c>
      <c r="E16" s="399"/>
    </row>
    <row r="17" spans="2:5">
      <c r="B17" s="400">
        <v>42744</v>
      </c>
      <c r="C17" s="401">
        <v>194</v>
      </c>
      <c r="D17" s="408" t="s">
        <v>7607</v>
      </c>
      <c r="E17" s="399"/>
    </row>
    <row r="18" spans="2:5">
      <c r="B18" s="400">
        <v>42744</v>
      </c>
      <c r="C18" s="401">
        <v>286.14</v>
      </c>
      <c r="D18" s="408" t="s">
        <v>7607</v>
      </c>
      <c r="E18" s="399"/>
    </row>
    <row r="19" spans="2:5">
      <c r="B19" s="400">
        <v>42744</v>
      </c>
      <c r="C19" s="401">
        <v>291</v>
      </c>
      <c r="D19" s="408" t="s">
        <v>7607</v>
      </c>
      <c r="E19" s="399"/>
    </row>
    <row r="20" spans="2:5">
      <c r="B20" s="400">
        <v>42744</v>
      </c>
      <c r="C20" s="401">
        <v>970</v>
      </c>
      <c r="D20" s="408" t="s">
        <v>7607</v>
      </c>
      <c r="E20" s="399"/>
    </row>
    <row r="21" spans="2:5">
      <c r="B21" s="400">
        <v>42744</v>
      </c>
      <c r="C21" s="401">
        <v>1000</v>
      </c>
      <c r="D21" s="408" t="s">
        <v>7607</v>
      </c>
      <c r="E21" s="399"/>
    </row>
    <row r="22" spans="2:5">
      <c r="B22" s="400">
        <v>42744</v>
      </c>
      <c r="C22" s="401">
        <v>1455</v>
      </c>
      <c r="D22" s="408" t="s">
        <v>7607</v>
      </c>
      <c r="E22" s="399"/>
    </row>
    <row r="23" spans="2:5">
      <c r="B23" s="400">
        <v>42744</v>
      </c>
      <c r="C23" s="401">
        <v>2910</v>
      </c>
      <c r="D23" s="408" t="s">
        <v>7607</v>
      </c>
      <c r="E23" s="399"/>
    </row>
    <row r="24" spans="2:5">
      <c r="B24" s="400">
        <v>42744</v>
      </c>
      <c r="C24" s="401">
        <v>2910</v>
      </c>
      <c r="D24" s="408" t="s">
        <v>7607</v>
      </c>
      <c r="E24" s="399"/>
    </row>
    <row r="25" spans="2:5">
      <c r="B25" s="400">
        <v>42744</v>
      </c>
      <c r="C25" s="401">
        <v>5141.95</v>
      </c>
      <c r="D25" s="408" t="s">
        <v>7607</v>
      </c>
      <c r="E25" s="399"/>
    </row>
    <row r="26" spans="2:5">
      <c r="B26" s="400">
        <v>42744</v>
      </c>
      <c r="C26" s="401">
        <v>19400</v>
      </c>
      <c r="D26" s="408" t="s">
        <v>7607</v>
      </c>
      <c r="E26" s="399"/>
    </row>
    <row r="27" spans="2:5">
      <c r="B27" s="400">
        <v>42745</v>
      </c>
      <c r="C27" s="401">
        <v>0.02</v>
      </c>
      <c r="D27" s="408" t="s">
        <v>6015</v>
      </c>
      <c r="E27" s="399"/>
    </row>
    <row r="28" spans="2:5">
      <c r="B28" s="400">
        <v>42745</v>
      </c>
      <c r="C28" s="401">
        <v>0.03</v>
      </c>
      <c r="D28" s="408" t="s">
        <v>6015</v>
      </c>
      <c r="E28" s="399"/>
    </row>
    <row r="29" spans="2:5">
      <c r="B29" s="400">
        <v>42745</v>
      </c>
      <c r="C29" s="401">
        <v>0.13</v>
      </c>
      <c r="D29" s="408" t="s">
        <v>6015</v>
      </c>
      <c r="E29" s="399"/>
    </row>
    <row r="30" spans="2:5">
      <c r="B30" s="400">
        <v>42745</v>
      </c>
      <c r="C30" s="401">
        <v>0.15</v>
      </c>
      <c r="D30" s="408" t="s">
        <v>6015</v>
      </c>
      <c r="E30" s="399"/>
    </row>
    <row r="31" spans="2:5">
      <c r="B31" s="400">
        <v>42745</v>
      </c>
      <c r="C31" s="401">
        <v>0.16</v>
      </c>
      <c r="D31" s="408" t="s">
        <v>6015</v>
      </c>
      <c r="E31" s="399"/>
    </row>
    <row r="32" spans="2:5">
      <c r="B32" s="400">
        <v>42745</v>
      </c>
      <c r="C32" s="401">
        <v>0.2</v>
      </c>
      <c r="D32" s="408" t="s">
        <v>6015</v>
      </c>
      <c r="E32" s="399"/>
    </row>
    <row r="33" spans="2:5">
      <c r="B33" s="400">
        <v>42745</v>
      </c>
      <c r="C33" s="401">
        <v>0.2</v>
      </c>
      <c r="D33" s="408" t="s">
        <v>6015</v>
      </c>
      <c r="E33" s="399"/>
    </row>
    <row r="34" spans="2:5">
      <c r="B34" s="400">
        <v>42745</v>
      </c>
      <c r="C34" s="401">
        <v>0.2</v>
      </c>
      <c r="D34" s="408" t="s">
        <v>6015</v>
      </c>
      <c r="E34" s="399"/>
    </row>
    <row r="35" spans="2:5">
      <c r="B35" s="400">
        <v>42745</v>
      </c>
      <c r="C35" s="401">
        <v>0.24</v>
      </c>
      <c r="D35" s="408" t="s">
        <v>6015</v>
      </c>
      <c r="E35" s="399"/>
    </row>
    <row r="36" spans="2:5">
      <c r="B36" s="400">
        <v>42745</v>
      </c>
      <c r="C36" s="401">
        <v>0.24</v>
      </c>
      <c r="D36" s="408" t="s">
        <v>6015</v>
      </c>
      <c r="E36" s="399"/>
    </row>
    <row r="37" spans="2:5">
      <c r="B37" s="400">
        <v>42745</v>
      </c>
      <c r="C37" s="401">
        <v>0.24</v>
      </c>
      <c r="D37" s="408" t="s">
        <v>6015</v>
      </c>
      <c r="E37" s="399"/>
    </row>
    <row r="38" spans="2:5">
      <c r="B38" s="400">
        <v>42745</v>
      </c>
      <c r="C38" s="401">
        <v>0.24</v>
      </c>
      <c r="D38" s="408" t="s">
        <v>6015</v>
      </c>
      <c r="E38" s="399"/>
    </row>
    <row r="39" spans="2:5">
      <c r="B39" s="400">
        <v>42745</v>
      </c>
      <c r="C39" s="401">
        <v>0.33</v>
      </c>
      <c r="D39" s="408" t="s">
        <v>6015</v>
      </c>
      <c r="E39" s="399"/>
    </row>
    <row r="40" spans="2:5">
      <c r="B40" s="400">
        <v>42745</v>
      </c>
      <c r="C40" s="401">
        <v>0.63</v>
      </c>
      <c r="D40" s="408" t="s">
        <v>6015</v>
      </c>
      <c r="E40" s="399"/>
    </row>
    <row r="41" spans="2:5">
      <c r="B41" s="400">
        <v>42745</v>
      </c>
      <c r="C41" s="401">
        <v>0.72</v>
      </c>
      <c r="D41" s="408" t="s">
        <v>6015</v>
      </c>
      <c r="E41" s="399"/>
    </row>
    <row r="42" spans="2:5">
      <c r="B42" s="400">
        <v>42745</v>
      </c>
      <c r="C42" s="401">
        <v>0.75</v>
      </c>
      <c r="D42" s="408" t="s">
        <v>6015</v>
      </c>
      <c r="E42" s="399"/>
    </row>
    <row r="43" spans="2:5">
      <c r="B43" s="400">
        <v>42745</v>
      </c>
      <c r="C43" s="401">
        <v>0.81</v>
      </c>
      <c r="D43" s="408" t="s">
        <v>6015</v>
      </c>
      <c r="E43" s="399"/>
    </row>
    <row r="44" spans="2:5">
      <c r="B44" s="400">
        <v>42745</v>
      </c>
      <c r="C44" s="401">
        <v>0.81</v>
      </c>
      <c r="D44" s="408" t="s">
        <v>6015</v>
      </c>
      <c r="E44" s="399"/>
    </row>
    <row r="45" spans="2:5">
      <c r="B45" s="400">
        <v>42745</v>
      </c>
      <c r="C45" s="401">
        <v>0.81</v>
      </c>
      <c r="D45" s="408" t="s">
        <v>6015</v>
      </c>
      <c r="E45" s="399"/>
    </row>
    <row r="46" spans="2:5">
      <c r="B46" s="400">
        <v>42745</v>
      </c>
      <c r="C46" s="401">
        <v>0.88</v>
      </c>
      <c r="D46" s="408" t="s">
        <v>6015</v>
      </c>
      <c r="E46" s="399"/>
    </row>
    <row r="47" spans="2:5">
      <c r="B47" s="400">
        <v>42745</v>
      </c>
      <c r="C47" s="401">
        <v>0.91</v>
      </c>
      <c r="D47" s="408" t="s">
        <v>6015</v>
      </c>
      <c r="E47" s="399"/>
    </row>
    <row r="48" spans="2:5">
      <c r="B48" s="400">
        <v>42745</v>
      </c>
      <c r="C48" s="401">
        <v>1</v>
      </c>
      <c r="D48" s="408" t="s">
        <v>6015</v>
      </c>
      <c r="E48" s="399"/>
    </row>
    <row r="49" spans="2:5">
      <c r="B49" s="400">
        <v>42745</v>
      </c>
      <c r="C49" s="401">
        <v>1</v>
      </c>
      <c r="D49" s="408" t="s">
        <v>6015</v>
      </c>
      <c r="E49" s="399"/>
    </row>
    <row r="50" spans="2:5">
      <c r="B50" s="400">
        <v>42745</v>
      </c>
      <c r="C50" s="401">
        <v>1</v>
      </c>
      <c r="D50" s="408" t="s">
        <v>6015</v>
      </c>
      <c r="E50" s="399"/>
    </row>
    <row r="51" spans="2:5">
      <c r="B51" s="400">
        <v>42745</v>
      </c>
      <c r="C51" s="401">
        <v>1.1399999999999999</v>
      </c>
      <c r="D51" s="408" t="s">
        <v>6015</v>
      </c>
      <c r="E51" s="399"/>
    </row>
    <row r="52" spans="2:5">
      <c r="B52" s="400">
        <v>42745</v>
      </c>
      <c r="C52" s="401">
        <v>1.25</v>
      </c>
      <c r="D52" s="408" t="s">
        <v>6015</v>
      </c>
      <c r="E52" s="399"/>
    </row>
    <row r="53" spans="2:5">
      <c r="B53" s="400">
        <v>42745</v>
      </c>
      <c r="C53" s="401">
        <v>1.25</v>
      </c>
      <c r="D53" s="408" t="s">
        <v>6015</v>
      </c>
      <c r="E53" s="399"/>
    </row>
    <row r="54" spans="2:5">
      <c r="B54" s="400">
        <v>42745</v>
      </c>
      <c r="C54" s="401">
        <v>1.25</v>
      </c>
      <c r="D54" s="408" t="s">
        <v>6015</v>
      </c>
      <c r="E54" s="399"/>
    </row>
    <row r="55" spans="2:5">
      <c r="B55" s="400">
        <v>42745</v>
      </c>
      <c r="C55" s="401">
        <v>1.25</v>
      </c>
      <c r="D55" s="408" t="s">
        <v>6015</v>
      </c>
      <c r="E55" s="399"/>
    </row>
    <row r="56" spans="2:5">
      <c r="B56" s="400">
        <v>42745</v>
      </c>
      <c r="C56" s="401">
        <v>1.25</v>
      </c>
      <c r="D56" s="408" t="s">
        <v>6015</v>
      </c>
      <c r="E56" s="399"/>
    </row>
    <row r="57" spans="2:5">
      <c r="B57" s="400">
        <v>42745</v>
      </c>
      <c r="C57" s="401">
        <v>1.32</v>
      </c>
      <c r="D57" s="408" t="s">
        <v>6015</v>
      </c>
      <c r="E57" s="399"/>
    </row>
    <row r="58" spans="2:5">
      <c r="B58" s="400">
        <v>42745</v>
      </c>
      <c r="C58" s="401">
        <v>1.5</v>
      </c>
      <c r="D58" s="408" t="s">
        <v>6015</v>
      </c>
      <c r="E58" s="399"/>
    </row>
    <row r="59" spans="2:5">
      <c r="B59" s="400">
        <v>42745</v>
      </c>
      <c r="C59" s="401">
        <v>1.51</v>
      </c>
      <c r="D59" s="408" t="s">
        <v>6015</v>
      </c>
      <c r="E59" s="399"/>
    </row>
    <row r="60" spans="2:5">
      <c r="B60" s="400">
        <v>42745</v>
      </c>
      <c r="C60" s="401">
        <v>1.53</v>
      </c>
      <c r="D60" s="408" t="s">
        <v>6015</v>
      </c>
      <c r="E60" s="399"/>
    </row>
    <row r="61" spans="2:5">
      <c r="B61" s="400">
        <v>42745</v>
      </c>
      <c r="C61" s="401">
        <v>1.54</v>
      </c>
      <c r="D61" s="408" t="s">
        <v>6015</v>
      </c>
      <c r="E61" s="399"/>
    </row>
    <row r="62" spans="2:5">
      <c r="B62" s="400">
        <v>42745</v>
      </c>
      <c r="C62" s="401">
        <v>1.8</v>
      </c>
      <c r="D62" s="408" t="s">
        <v>6015</v>
      </c>
      <c r="E62" s="399"/>
    </row>
    <row r="63" spans="2:5">
      <c r="B63" s="400">
        <v>42745</v>
      </c>
      <c r="C63" s="401">
        <v>1.82</v>
      </c>
      <c r="D63" s="408" t="s">
        <v>6015</v>
      </c>
      <c r="E63" s="399"/>
    </row>
    <row r="64" spans="2:5">
      <c r="B64" s="400">
        <v>42745</v>
      </c>
      <c r="C64" s="401">
        <v>2</v>
      </c>
      <c r="D64" s="408" t="s">
        <v>6015</v>
      </c>
      <c r="E64" s="399"/>
    </row>
    <row r="65" spans="2:5">
      <c r="B65" s="400">
        <v>42745</v>
      </c>
      <c r="C65" s="401">
        <v>2</v>
      </c>
      <c r="D65" s="408" t="s">
        <v>6015</v>
      </c>
      <c r="E65" s="399"/>
    </row>
    <row r="66" spans="2:5">
      <c r="B66" s="400">
        <v>42745</v>
      </c>
      <c r="C66" s="401">
        <v>2</v>
      </c>
      <c r="D66" s="408" t="s">
        <v>6015</v>
      </c>
      <c r="E66" s="399"/>
    </row>
    <row r="67" spans="2:5">
      <c r="B67" s="400">
        <v>42745</v>
      </c>
      <c r="C67" s="401">
        <v>2.06</v>
      </c>
      <c r="D67" s="408" t="s">
        <v>6015</v>
      </c>
      <c r="E67" s="399"/>
    </row>
    <row r="68" spans="2:5">
      <c r="B68" s="400">
        <v>42745</v>
      </c>
      <c r="C68" s="401">
        <v>2.5</v>
      </c>
      <c r="D68" s="408" t="s">
        <v>6015</v>
      </c>
      <c r="E68" s="399"/>
    </row>
    <row r="69" spans="2:5">
      <c r="B69" s="400">
        <v>42745</v>
      </c>
      <c r="C69" s="401">
        <v>2.5</v>
      </c>
      <c r="D69" s="408" t="s">
        <v>6015</v>
      </c>
      <c r="E69" s="399"/>
    </row>
    <row r="70" spans="2:5">
      <c r="B70" s="400">
        <v>42745</v>
      </c>
      <c r="C70" s="401">
        <v>2.5</v>
      </c>
      <c r="D70" s="408" t="s">
        <v>6015</v>
      </c>
      <c r="E70" s="399"/>
    </row>
    <row r="71" spans="2:5">
      <c r="B71" s="400">
        <v>42745</v>
      </c>
      <c r="C71" s="401">
        <v>2.5</v>
      </c>
      <c r="D71" s="408" t="s">
        <v>6015</v>
      </c>
      <c r="E71" s="399"/>
    </row>
    <row r="72" spans="2:5">
      <c r="B72" s="400">
        <v>42745</v>
      </c>
      <c r="C72" s="401">
        <v>2.5499999999999998</v>
      </c>
      <c r="D72" s="408" t="s">
        <v>6015</v>
      </c>
      <c r="E72" s="399"/>
    </row>
    <row r="73" spans="2:5">
      <c r="B73" s="400">
        <v>42745</v>
      </c>
      <c r="C73" s="401">
        <v>3</v>
      </c>
      <c r="D73" s="408" t="s">
        <v>6015</v>
      </c>
      <c r="E73" s="399"/>
    </row>
    <row r="74" spans="2:5">
      <c r="B74" s="400">
        <v>42745</v>
      </c>
      <c r="C74" s="401">
        <v>3.06</v>
      </c>
      <c r="D74" s="408" t="s">
        <v>6015</v>
      </c>
      <c r="E74" s="399"/>
    </row>
    <row r="75" spans="2:5">
      <c r="B75" s="400">
        <v>42745</v>
      </c>
      <c r="C75" s="401">
        <v>4</v>
      </c>
      <c r="D75" s="408" t="s">
        <v>6015</v>
      </c>
      <c r="E75" s="399"/>
    </row>
    <row r="76" spans="2:5">
      <c r="B76" s="400">
        <v>42745</v>
      </c>
      <c r="C76" s="401">
        <v>4</v>
      </c>
      <c r="D76" s="408" t="s">
        <v>6015</v>
      </c>
      <c r="E76" s="399"/>
    </row>
    <row r="77" spans="2:5">
      <c r="B77" s="400">
        <v>42745</v>
      </c>
      <c r="C77" s="401">
        <v>4</v>
      </c>
      <c r="D77" s="408" t="s">
        <v>6015</v>
      </c>
      <c r="E77" s="399"/>
    </row>
    <row r="78" spans="2:5">
      <c r="B78" s="400">
        <v>42745</v>
      </c>
      <c r="C78" s="401">
        <v>4</v>
      </c>
      <c r="D78" s="408" t="s">
        <v>6015</v>
      </c>
      <c r="E78" s="399"/>
    </row>
    <row r="79" spans="2:5">
      <c r="B79" s="400">
        <v>42745</v>
      </c>
      <c r="C79" s="401">
        <v>4</v>
      </c>
      <c r="D79" s="408" t="s">
        <v>6015</v>
      </c>
      <c r="E79" s="399"/>
    </row>
    <row r="80" spans="2:5">
      <c r="B80" s="400">
        <v>42745</v>
      </c>
      <c r="C80" s="401">
        <v>4</v>
      </c>
      <c r="D80" s="408" t="s">
        <v>6015</v>
      </c>
      <c r="E80" s="399"/>
    </row>
    <row r="81" spans="2:5">
      <c r="B81" s="400">
        <v>42745</v>
      </c>
      <c r="C81" s="401">
        <v>4.16</v>
      </c>
      <c r="D81" s="408" t="s">
        <v>6015</v>
      </c>
      <c r="E81" s="399"/>
    </row>
    <row r="82" spans="2:5">
      <c r="B82" s="400">
        <v>42745</v>
      </c>
      <c r="C82" s="401">
        <v>4.28</v>
      </c>
      <c r="D82" s="408" t="s">
        <v>6015</v>
      </c>
      <c r="E82" s="399"/>
    </row>
    <row r="83" spans="2:5">
      <c r="B83" s="400">
        <v>42745</v>
      </c>
      <c r="C83" s="401">
        <v>4.5</v>
      </c>
      <c r="D83" s="408" t="s">
        <v>6015</v>
      </c>
      <c r="E83" s="399"/>
    </row>
    <row r="84" spans="2:5">
      <c r="B84" s="400">
        <v>42745</v>
      </c>
      <c r="C84" s="401">
        <v>4.7699999999999996</v>
      </c>
      <c r="D84" s="408" t="s">
        <v>6015</v>
      </c>
      <c r="E84" s="399"/>
    </row>
    <row r="85" spans="2:5">
      <c r="B85" s="400">
        <v>42745</v>
      </c>
      <c r="C85" s="401">
        <v>4.82</v>
      </c>
      <c r="D85" s="408" t="s">
        <v>6015</v>
      </c>
      <c r="E85" s="399"/>
    </row>
    <row r="86" spans="2:5">
      <c r="B86" s="400">
        <v>42745</v>
      </c>
      <c r="C86" s="401">
        <v>5</v>
      </c>
      <c r="D86" s="408" t="s">
        <v>6015</v>
      </c>
      <c r="E86" s="399"/>
    </row>
    <row r="87" spans="2:5">
      <c r="B87" s="400">
        <v>42745</v>
      </c>
      <c r="C87" s="401">
        <v>5</v>
      </c>
      <c r="D87" s="408" t="s">
        <v>6015</v>
      </c>
      <c r="E87" s="399"/>
    </row>
    <row r="88" spans="2:5">
      <c r="B88" s="400">
        <v>42745</v>
      </c>
      <c r="C88" s="401">
        <v>5</v>
      </c>
      <c r="D88" s="408" t="s">
        <v>6015</v>
      </c>
      <c r="E88" s="399"/>
    </row>
    <row r="89" spans="2:5">
      <c r="B89" s="400">
        <v>42745</v>
      </c>
      <c r="C89" s="401">
        <v>5</v>
      </c>
      <c r="D89" s="408" t="s">
        <v>6015</v>
      </c>
      <c r="E89" s="399"/>
    </row>
    <row r="90" spans="2:5">
      <c r="B90" s="400">
        <v>42745</v>
      </c>
      <c r="C90" s="401">
        <v>5</v>
      </c>
      <c r="D90" s="408" t="s">
        <v>6015</v>
      </c>
      <c r="E90" s="399"/>
    </row>
    <row r="91" spans="2:5">
      <c r="B91" s="400">
        <v>42745</v>
      </c>
      <c r="C91" s="401">
        <v>5</v>
      </c>
      <c r="D91" s="408" t="s">
        <v>6015</v>
      </c>
      <c r="E91" s="399"/>
    </row>
    <row r="92" spans="2:5">
      <c r="B92" s="400">
        <v>42745</v>
      </c>
      <c r="C92" s="401">
        <v>5</v>
      </c>
      <c r="D92" s="408" t="s">
        <v>6015</v>
      </c>
      <c r="E92" s="399"/>
    </row>
    <row r="93" spans="2:5">
      <c r="B93" s="400">
        <v>42745</v>
      </c>
      <c r="C93" s="401">
        <v>5</v>
      </c>
      <c r="D93" s="408" t="s">
        <v>6015</v>
      </c>
      <c r="E93" s="399"/>
    </row>
    <row r="94" spans="2:5">
      <c r="B94" s="400">
        <v>42745</v>
      </c>
      <c r="C94" s="401">
        <v>5</v>
      </c>
      <c r="D94" s="408" t="s">
        <v>6015</v>
      </c>
      <c r="E94" s="399"/>
    </row>
    <row r="95" spans="2:5">
      <c r="B95" s="400">
        <v>42745</v>
      </c>
      <c r="C95" s="401">
        <v>5</v>
      </c>
      <c r="D95" s="408" t="s">
        <v>6015</v>
      </c>
      <c r="E95" s="399"/>
    </row>
    <row r="96" spans="2:5">
      <c r="B96" s="400">
        <v>42745</v>
      </c>
      <c r="C96" s="401">
        <v>5</v>
      </c>
      <c r="D96" s="408" t="s">
        <v>6015</v>
      </c>
      <c r="E96" s="399"/>
    </row>
    <row r="97" spans="2:5">
      <c r="B97" s="400">
        <v>42745</v>
      </c>
      <c r="C97" s="401">
        <v>5</v>
      </c>
      <c r="D97" s="408" t="s">
        <v>6015</v>
      </c>
      <c r="E97" s="399"/>
    </row>
    <row r="98" spans="2:5">
      <c r="B98" s="400">
        <v>42745</v>
      </c>
      <c r="C98" s="401">
        <v>5</v>
      </c>
      <c r="D98" s="408" t="s">
        <v>6015</v>
      </c>
      <c r="E98" s="399"/>
    </row>
    <row r="99" spans="2:5">
      <c r="B99" s="400">
        <v>42745</v>
      </c>
      <c r="C99" s="401">
        <v>5</v>
      </c>
      <c r="D99" s="408" t="s">
        <v>6015</v>
      </c>
      <c r="E99" s="399"/>
    </row>
    <row r="100" spans="2:5">
      <c r="B100" s="400">
        <v>42745</v>
      </c>
      <c r="C100" s="401">
        <v>5.12</v>
      </c>
      <c r="D100" s="408" t="s">
        <v>6015</v>
      </c>
      <c r="E100" s="399"/>
    </row>
    <row r="101" spans="2:5">
      <c r="B101" s="400">
        <v>42745</v>
      </c>
      <c r="C101" s="401">
        <v>5.3</v>
      </c>
      <c r="D101" s="408" t="s">
        <v>6015</v>
      </c>
      <c r="E101" s="399"/>
    </row>
    <row r="102" spans="2:5">
      <c r="B102" s="400">
        <v>42745</v>
      </c>
      <c r="C102" s="401">
        <v>5.64</v>
      </c>
      <c r="D102" s="408" t="s">
        <v>6015</v>
      </c>
      <c r="E102" s="399"/>
    </row>
    <row r="103" spans="2:5">
      <c r="B103" s="400">
        <v>42745</v>
      </c>
      <c r="C103" s="401">
        <v>5.64</v>
      </c>
      <c r="D103" s="408" t="s">
        <v>6015</v>
      </c>
      <c r="E103" s="399"/>
    </row>
    <row r="104" spans="2:5">
      <c r="B104" s="400">
        <v>42745</v>
      </c>
      <c r="C104" s="401">
        <v>5.64</v>
      </c>
      <c r="D104" s="408" t="s">
        <v>6015</v>
      </c>
      <c r="E104" s="399"/>
    </row>
    <row r="105" spans="2:5">
      <c r="B105" s="400">
        <v>42745</v>
      </c>
      <c r="C105" s="401">
        <v>5.8</v>
      </c>
      <c r="D105" s="408" t="s">
        <v>6015</v>
      </c>
      <c r="E105" s="399"/>
    </row>
    <row r="106" spans="2:5">
      <c r="B106" s="400">
        <v>42745</v>
      </c>
      <c r="C106" s="401">
        <v>6</v>
      </c>
      <c r="D106" s="408" t="s">
        <v>6015</v>
      </c>
      <c r="E106" s="399"/>
    </row>
    <row r="107" spans="2:5">
      <c r="B107" s="400">
        <v>42745</v>
      </c>
      <c r="C107" s="401">
        <v>6</v>
      </c>
      <c r="D107" s="408" t="s">
        <v>6015</v>
      </c>
      <c r="E107" s="399"/>
    </row>
    <row r="108" spans="2:5">
      <c r="B108" s="400">
        <v>42745</v>
      </c>
      <c r="C108" s="401">
        <v>6.09</v>
      </c>
      <c r="D108" s="408" t="s">
        <v>6015</v>
      </c>
    </row>
    <row r="109" spans="2:5">
      <c r="B109" s="400">
        <v>42745</v>
      </c>
      <c r="C109" s="401">
        <v>6.26</v>
      </c>
      <c r="D109" s="408" t="s">
        <v>6015</v>
      </c>
    </row>
    <row r="110" spans="2:5">
      <c r="B110" s="400">
        <v>42745</v>
      </c>
      <c r="C110" s="401">
        <v>6.26</v>
      </c>
      <c r="D110" s="408" t="s">
        <v>6015</v>
      </c>
    </row>
    <row r="111" spans="2:5">
      <c r="B111" s="400">
        <v>42745</v>
      </c>
      <c r="C111" s="401">
        <v>6.26</v>
      </c>
      <c r="D111" s="408" t="s">
        <v>6015</v>
      </c>
    </row>
    <row r="112" spans="2:5">
      <c r="B112" s="400">
        <v>42745</v>
      </c>
      <c r="C112" s="401">
        <v>6.26</v>
      </c>
      <c r="D112" s="408" t="s">
        <v>6015</v>
      </c>
    </row>
    <row r="113" spans="2:4">
      <c r="B113" s="400">
        <v>42745</v>
      </c>
      <c r="C113" s="401">
        <v>6.26</v>
      </c>
      <c r="D113" s="408" t="s">
        <v>6015</v>
      </c>
    </row>
    <row r="114" spans="2:4">
      <c r="B114" s="400">
        <v>42745</v>
      </c>
      <c r="C114" s="401">
        <v>6.28</v>
      </c>
      <c r="D114" s="408" t="s">
        <v>6015</v>
      </c>
    </row>
    <row r="115" spans="2:4">
      <c r="B115" s="400">
        <v>42745</v>
      </c>
      <c r="C115" s="401">
        <v>7</v>
      </c>
      <c r="D115" s="408" t="s">
        <v>6015</v>
      </c>
    </row>
    <row r="116" spans="2:4">
      <c r="B116" s="400">
        <v>42745</v>
      </c>
      <c r="C116" s="401">
        <v>7</v>
      </c>
      <c r="D116" s="408" t="s">
        <v>6015</v>
      </c>
    </row>
    <row r="117" spans="2:4">
      <c r="B117" s="400">
        <v>42745</v>
      </c>
      <c r="C117" s="401">
        <v>7</v>
      </c>
      <c r="D117" s="408" t="s">
        <v>6015</v>
      </c>
    </row>
    <row r="118" spans="2:4">
      <c r="B118" s="400">
        <v>42745</v>
      </c>
      <c r="C118" s="401">
        <v>7</v>
      </c>
      <c r="D118" s="408" t="s">
        <v>6015</v>
      </c>
    </row>
    <row r="119" spans="2:4">
      <c r="B119" s="400">
        <v>42745</v>
      </c>
      <c r="C119" s="401">
        <v>7</v>
      </c>
      <c r="D119" s="408" t="s">
        <v>6015</v>
      </c>
    </row>
    <row r="120" spans="2:4">
      <c r="B120" s="400">
        <v>42745</v>
      </c>
      <c r="C120" s="401">
        <v>7</v>
      </c>
      <c r="D120" s="408" t="s">
        <v>6015</v>
      </c>
    </row>
    <row r="121" spans="2:4">
      <c r="B121" s="400">
        <v>42745</v>
      </c>
      <c r="C121" s="401">
        <v>7</v>
      </c>
      <c r="D121" s="408" t="s">
        <v>6015</v>
      </c>
    </row>
    <row r="122" spans="2:4">
      <c r="B122" s="400">
        <v>42745</v>
      </c>
      <c r="C122" s="401">
        <v>7</v>
      </c>
      <c r="D122" s="408" t="s">
        <v>6015</v>
      </c>
    </row>
    <row r="123" spans="2:4">
      <c r="B123" s="400">
        <v>42745</v>
      </c>
      <c r="C123" s="401">
        <v>7</v>
      </c>
      <c r="D123" s="408" t="s">
        <v>6015</v>
      </c>
    </row>
    <row r="124" spans="2:4">
      <c r="B124" s="400">
        <v>42745</v>
      </c>
      <c r="C124" s="401">
        <v>7</v>
      </c>
      <c r="D124" s="408" t="s">
        <v>6015</v>
      </c>
    </row>
    <row r="125" spans="2:4">
      <c r="B125" s="400">
        <v>42745</v>
      </c>
      <c r="C125" s="401">
        <v>7.49</v>
      </c>
      <c r="D125" s="408" t="s">
        <v>6015</v>
      </c>
    </row>
    <row r="126" spans="2:4">
      <c r="B126" s="400">
        <v>42745</v>
      </c>
      <c r="C126" s="401">
        <v>7.53</v>
      </c>
      <c r="D126" s="408" t="s">
        <v>6015</v>
      </c>
    </row>
    <row r="127" spans="2:4">
      <c r="B127" s="400">
        <v>42745</v>
      </c>
      <c r="C127" s="401">
        <v>7.74</v>
      </c>
      <c r="D127" s="408" t="s">
        <v>6015</v>
      </c>
    </row>
    <row r="128" spans="2:4">
      <c r="B128" s="400">
        <v>42745</v>
      </c>
      <c r="C128" s="401">
        <v>7.75</v>
      </c>
      <c r="D128" s="408" t="s">
        <v>6015</v>
      </c>
    </row>
    <row r="129" spans="2:4">
      <c r="B129" s="400">
        <v>42745</v>
      </c>
      <c r="C129" s="401">
        <v>7.86</v>
      </c>
      <c r="D129" s="408" t="s">
        <v>6015</v>
      </c>
    </row>
    <row r="130" spans="2:4">
      <c r="B130" s="400">
        <v>42745</v>
      </c>
      <c r="C130" s="401">
        <v>8</v>
      </c>
      <c r="D130" s="408" t="s">
        <v>6015</v>
      </c>
    </row>
    <row r="131" spans="2:4">
      <c r="B131" s="400">
        <v>42745</v>
      </c>
      <c r="C131" s="401">
        <v>8</v>
      </c>
      <c r="D131" s="408" t="s">
        <v>6015</v>
      </c>
    </row>
    <row r="132" spans="2:4">
      <c r="B132" s="400">
        <v>42745</v>
      </c>
      <c r="C132" s="401">
        <v>8.4</v>
      </c>
      <c r="D132" s="408" t="s">
        <v>6015</v>
      </c>
    </row>
    <row r="133" spans="2:4">
      <c r="B133" s="400">
        <v>42745</v>
      </c>
      <c r="C133" s="401">
        <v>8.8000000000000007</v>
      </c>
      <c r="D133" s="408" t="s">
        <v>6015</v>
      </c>
    </row>
    <row r="134" spans="2:4">
      <c r="B134" s="400">
        <v>42745</v>
      </c>
      <c r="C134" s="401">
        <v>9</v>
      </c>
      <c r="D134" s="408" t="s">
        <v>6015</v>
      </c>
    </row>
    <row r="135" spans="2:4">
      <c r="B135" s="400">
        <v>42745</v>
      </c>
      <c r="C135" s="401">
        <v>9.02</v>
      </c>
      <c r="D135" s="408" t="s">
        <v>6015</v>
      </c>
    </row>
    <row r="136" spans="2:4">
      <c r="B136" s="400">
        <v>42745</v>
      </c>
      <c r="C136" s="401">
        <v>9.39</v>
      </c>
      <c r="D136" s="408" t="s">
        <v>6015</v>
      </c>
    </row>
    <row r="137" spans="2:4">
      <c r="B137" s="400">
        <v>42745</v>
      </c>
      <c r="C137" s="401">
        <v>9.92</v>
      </c>
      <c r="D137" s="408" t="s">
        <v>6015</v>
      </c>
    </row>
    <row r="138" spans="2:4">
      <c r="B138" s="400">
        <v>42745</v>
      </c>
      <c r="C138" s="401">
        <v>10</v>
      </c>
      <c r="D138" s="408" t="s">
        <v>6015</v>
      </c>
    </row>
    <row r="139" spans="2:4">
      <c r="B139" s="400">
        <v>42745</v>
      </c>
      <c r="C139" s="401">
        <v>10</v>
      </c>
      <c r="D139" s="408" t="s">
        <v>6015</v>
      </c>
    </row>
    <row r="140" spans="2:4">
      <c r="B140" s="400">
        <v>42745</v>
      </c>
      <c r="C140" s="401">
        <v>10</v>
      </c>
      <c r="D140" s="408" t="s">
        <v>6015</v>
      </c>
    </row>
    <row r="141" spans="2:4">
      <c r="B141" s="400">
        <v>42745</v>
      </c>
      <c r="C141" s="401">
        <v>10</v>
      </c>
      <c r="D141" s="408" t="s">
        <v>6015</v>
      </c>
    </row>
    <row r="142" spans="2:4">
      <c r="B142" s="400">
        <v>42745</v>
      </c>
      <c r="C142" s="401">
        <v>10</v>
      </c>
      <c r="D142" s="408" t="s">
        <v>6015</v>
      </c>
    </row>
    <row r="143" spans="2:4">
      <c r="B143" s="400">
        <v>42745</v>
      </c>
      <c r="C143" s="401">
        <v>10</v>
      </c>
      <c r="D143" s="408" t="s">
        <v>6015</v>
      </c>
    </row>
    <row r="144" spans="2:4">
      <c r="B144" s="400">
        <v>42745</v>
      </c>
      <c r="C144" s="401">
        <v>10.84</v>
      </c>
      <c r="D144" s="408" t="s">
        <v>6015</v>
      </c>
    </row>
    <row r="145" spans="2:4">
      <c r="B145" s="400">
        <v>42745</v>
      </c>
      <c r="C145" s="401">
        <v>10.89</v>
      </c>
      <c r="D145" s="408" t="s">
        <v>6015</v>
      </c>
    </row>
    <row r="146" spans="2:4">
      <c r="B146" s="400">
        <v>42745</v>
      </c>
      <c r="C146" s="401">
        <v>12</v>
      </c>
      <c r="D146" s="408" t="s">
        <v>6015</v>
      </c>
    </row>
    <row r="147" spans="2:4">
      <c r="B147" s="400">
        <v>42745</v>
      </c>
      <c r="C147" s="401">
        <v>12.75</v>
      </c>
      <c r="D147" s="408" t="s">
        <v>6015</v>
      </c>
    </row>
    <row r="148" spans="2:4">
      <c r="B148" s="400">
        <v>42745</v>
      </c>
      <c r="C148" s="401">
        <v>14</v>
      </c>
      <c r="D148" s="408" t="s">
        <v>6015</v>
      </c>
    </row>
    <row r="149" spans="2:4">
      <c r="B149" s="400">
        <v>42745</v>
      </c>
      <c r="C149" s="401">
        <v>14</v>
      </c>
      <c r="D149" s="408" t="s">
        <v>6015</v>
      </c>
    </row>
    <row r="150" spans="2:4">
      <c r="B150" s="400">
        <v>42745</v>
      </c>
      <c r="C150" s="401">
        <v>14.84</v>
      </c>
      <c r="D150" s="408" t="s">
        <v>6015</v>
      </c>
    </row>
    <row r="151" spans="2:4">
      <c r="B151" s="400">
        <v>42745</v>
      </c>
      <c r="C151" s="401">
        <v>15</v>
      </c>
      <c r="D151" s="408" t="s">
        <v>6015</v>
      </c>
    </row>
    <row r="152" spans="2:4">
      <c r="B152" s="400">
        <v>42745</v>
      </c>
      <c r="C152" s="401">
        <v>15</v>
      </c>
      <c r="D152" s="408" t="s">
        <v>6015</v>
      </c>
    </row>
    <row r="153" spans="2:4">
      <c r="B153" s="400">
        <v>42745</v>
      </c>
      <c r="C153" s="401">
        <v>15</v>
      </c>
      <c r="D153" s="408" t="s">
        <v>6015</v>
      </c>
    </row>
    <row r="154" spans="2:4">
      <c r="B154" s="400">
        <v>42745</v>
      </c>
      <c r="C154" s="401">
        <v>15</v>
      </c>
      <c r="D154" s="408" t="s">
        <v>6015</v>
      </c>
    </row>
    <row r="155" spans="2:4">
      <c r="B155" s="400">
        <v>42745</v>
      </c>
      <c r="C155" s="401">
        <v>15.2</v>
      </c>
      <c r="D155" s="408" t="s">
        <v>6015</v>
      </c>
    </row>
    <row r="156" spans="2:4">
      <c r="B156" s="400">
        <v>42745</v>
      </c>
      <c r="C156" s="401">
        <v>15.46</v>
      </c>
      <c r="D156" s="408" t="s">
        <v>6015</v>
      </c>
    </row>
    <row r="157" spans="2:4">
      <c r="B157" s="400">
        <v>42745</v>
      </c>
      <c r="C157" s="401">
        <v>17</v>
      </c>
      <c r="D157" s="408" t="s">
        <v>6015</v>
      </c>
    </row>
    <row r="158" spans="2:4">
      <c r="B158" s="400">
        <v>42745</v>
      </c>
      <c r="C158" s="401">
        <v>17</v>
      </c>
      <c r="D158" s="408" t="s">
        <v>6015</v>
      </c>
    </row>
    <row r="159" spans="2:4">
      <c r="B159" s="400">
        <v>42745</v>
      </c>
      <c r="C159" s="401">
        <v>17.03</v>
      </c>
      <c r="D159" s="408" t="s">
        <v>6015</v>
      </c>
    </row>
    <row r="160" spans="2:4">
      <c r="B160" s="400">
        <v>42745</v>
      </c>
      <c r="C160" s="401">
        <v>17.5</v>
      </c>
      <c r="D160" s="408" t="s">
        <v>6015</v>
      </c>
    </row>
    <row r="161" spans="2:4">
      <c r="B161" s="400">
        <v>42745</v>
      </c>
      <c r="C161" s="401">
        <v>18.78</v>
      </c>
      <c r="D161" s="408" t="s">
        <v>6015</v>
      </c>
    </row>
    <row r="162" spans="2:4">
      <c r="B162" s="400">
        <v>42745</v>
      </c>
      <c r="C162" s="401">
        <v>18.91</v>
      </c>
      <c r="D162" s="408" t="s">
        <v>6015</v>
      </c>
    </row>
    <row r="163" spans="2:4">
      <c r="B163" s="400">
        <v>42745</v>
      </c>
      <c r="C163" s="401">
        <v>19.079999999999998</v>
      </c>
      <c r="D163" s="408" t="s">
        <v>6015</v>
      </c>
    </row>
    <row r="164" spans="2:4">
      <c r="B164" s="400">
        <v>42745</v>
      </c>
      <c r="C164" s="401">
        <v>20</v>
      </c>
      <c r="D164" s="408" t="s">
        <v>6015</v>
      </c>
    </row>
    <row r="165" spans="2:4">
      <c r="B165" s="400">
        <v>42745</v>
      </c>
      <c r="C165" s="401">
        <v>20</v>
      </c>
      <c r="D165" s="408" t="s">
        <v>6015</v>
      </c>
    </row>
    <row r="166" spans="2:4">
      <c r="B166" s="400">
        <v>42745</v>
      </c>
      <c r="C166" s="401">
        <v>20</v>
      </c>
      <c r="D166" s="408" t="s">
        <v>6015</v>
      </c>
    </row>
    <row r="167" spans="2:4">
      <c r="B167" s="400">
        <v>42745</v>
      </c>
      <c r="C167" s="401">
        <v>20</v>
      </c>
      <c r="D167" s="408" t="s">
        <v>6015</v>
      </c>
    </row>
    <row r="168" spans="2:4">
      <c r="B168" s="400">
        <v>42745</v>
      </c>
      <c r="C168" s="401">
        <v>20</v>
      </c>
      <c r="D168" s="408" t="s">
        <v>6015</v>
      </c>
    </row>
    <row r="169" spans="2:4">
      <c r="B169" s="400">
        <v>42745</v>
      </c>
      <c r="C169" s="401">
        <v>20</v>
      </c>
      <c r="D169" s="408" t="s">
        <v>6015</v>
      </c>
    </row>
    <row r="170" spans="2:4">
      <c r="B170" s="400">
        <v>42745</v>
      </c>
      <c r="C170" s="401">
        <v>20</v>
      </c>
      <c r="D170" s="408" t="s">
        <v>6015</v>
      </c>
    </row>
    <row r="171" spans="2:4">
      <c r="B171" s="400">
        <v>42745</v>
      </c>
      <c r="C171" s="401">
        <v>20</v>
      </c>
      <c r="D171" s="408" t="s">
        <v>6015</v>
      </c>
    </row>
    <row r="172" spans="2:4">
      <c r="B172" s="400">
        <v>42745</v>
      </c>
      <c r="C172" s="401">
        <v>20</v>
      </c>
      <c r="D172" s="408" t="s">
        <v>6015</v>
      </c>
    </row>
    <row r="173" spans="2:4">
      <c r="B173" s="400">
        <v>42745</v>
      </c>
      <c r="C173" s="401">
        <v>20</v>
      </c>
      <c r="D173" s="408" t="s">
        <v>6015</v>
      </c>
    </row>
    <row r="174" spans="2:4">
      <c r="B174" s="400">
        <v>42745</v>
      </c>
      <c r="C174" s="401">
        <v>20</v>
      </c>
      <c r="D174" s="408" t="s">
        <v>6015</v>
      </c>
    </row>
    <row r="175" spans="2:4">
      <c r="B175" s="400">
        <v>42745</v>
      </c>
      <c r="C175" s="401">
        <v>20</v>
      </c>
      <c r="D175" s="408" t="s">
        <v>6015</v>
      </c>
    </row>
    <row r="176" spans="2:4">
      <c r="B176" s="400">
        <v>42745</v>
      </c>
      <c r="C176" s="401">
        <v>20</v>
      </c>
      <c r="D176" s="408" t="s">
        <v>6015</v>
      </c>
    </row>
    <row r="177" spans="2:4">
      <c r="B177" s="400">
        <v>42745</v>
      </c>
      <c r="C177" s="401">
        <v>20</v>
      </c>
      <c r="D177" s="408" t="s">
        <v>6015</v>
      </c>
    </row>
    <row r="178" spans="2:4">
      <c r="B178" s="400">
        <v>42745</v>
      </c>
      <c r="C178" s="401">
        <v>20</v>
      </c>
      <c r="D178" s="408" t="s">
        <v>6015</v>
      </c>
    </row>
    <row r="179" spans="2:4">
      <c r="B179" s="400">
        <v>42745</v>
      </c>
      <c r="C179" s="401">
        <v>20</v>
      </c>
      <c r="D179" s="408" t="s">
        <v>6015</v>
      </c>
    </row>
    <row r="180" spans="2:4">
      <c r="B180" s="400">
        <v>42745</v>
      </c>
      <c r="C180" s="401">
        <v>20</v>
      </c>
      <c r="D180" s="408" t="s">
        <v>6015</v>
      </c>
    </row>
    <row r="181" spans="2:4">
      <c r="B181" s="400">
        <v>42745</v>
      </c>
      <c r="C181" s="401">
        <v>20</v>
      </c>
      <c r="D181" s="408" t="s">
        <v>6015</v>
      </c>
    </row>
    <row r="182" spans="2:4">
      <c r="B182" s="400">
        <v>42745</v>
      </c>
      <c r="C182" s="401">
        <v>20</v>
      </c>
      <c r="D182" s="408" t="s">
        <v>6015</v>
      </c>
    </row>
    <row r="183" spans="2:4">
      <c r="B183" s="400">
        <v>42745</v>
      </c>
      <c r="C183" s="401">
        <v>20</v>
      </c>
      <c r="D183" s="408" t="s">
        <v>6015</v>
      </c>
    </row>
    <row r="184" spans="2:4">
      <c r="B184" s="400">
        <v>42745</v>
      </c>
      <c r="C184" s="401">
        <v>20</v>
      </c>
      <c r="D184" s="408" t="s">
        <v>6015</v>
      </c>
    </row>
    <row r="185" spans="2:4">
      <c r="B185" s="400">
        <v>42745</v>
      </c>
      <c r="C185" s="401">
        <v>20</v>
      </c>
      <c r="D185" s="408" t="s">
        <v>6015</v>
      </c>
    </row>
    <row r="186" spans="2:4">
      <c r="B186" s="400">
        <v>42745</v>
      </c>
      <c r="C186" s="401">
        <v>20</v>
      </c>
      <c r="D186" s="408" t="s">
        <v>6015</v>
      </c>
    </row>
    <row r="187" spans="2:4">
      <c r="B187" s="400">
        <v>42745</v>
      </c>
      <c r="C187" s="401">
        <v>20</v>
      </c>
      <c r="D187" s="408" t="s">
        <v>6015</v>
      </c>
    </row>
    <row r="188" spans="2:4">
      <c r="B188" s="400">
        <v>42745</v>
      </c>
      <c r="C188" s="401">
        <v>20</v>
      </c>
      <c r="D188" s="408" t="s">
        <v>6015</v>
      </c>
    </row>
    <row r="189" spans="2:4">
      <c r="B189" s="400">
        <v>42745</v>
      </c>
      <c r="C189" s="401">
        <v>20</v>
      </c>
      <c r="D189" s="408" t="s">
        <v>6015</v>
      </c>
    </row>
    <row r="190" spans="2:4">
      <c r="B190" s="400">
        <v>42745</v>
      </c>
      <c r="C190" s="401">
        <v>20.02</v>
      </c>
      <c r="D190" s="408" t="s">
        <v>6015</v>
      </c>
    </row>
    <row r="191" spans="2:4">
      <c r="B191" s="400">
        <v>42745</v>
      </c>
      <c r="C191" s="401">
        <v>20.23</v>
      </c>
      <c r="D191" s="408" t="s">
        <v>6015</v>
      </c>
    </row>
    <row r="192" spans="2:4">
      <c r="B192" s="400">
        <v>42745</v>
      </c>
      <c r="C192" s="401">
        <v>20.54</v>
      </c>
      <c r="D192" s="408" t="s">
        <v>6015</v>
      </c>
    </row>
    <row r="193" spans="2:4">
      <c r="B193" s="400">
        <v>42745</v>
      </c>
      <c r="C193" s="401">
        <v>20.57</v>
      </c>
      <c r="D193" s="408" t="s">
        <v>6015</v>
      </c>
    </row>
    <row r="194" spans="2:4">
      <c r="B194" s="400">
        <v>42745</v>
      </c>
      <c r="C194" s="401">
        <v>20.85</v>
      </c>
      <c r="D194" s="408" t="s">
        <v>6015</v>
      </c>
    </row>
    <row r="195" spans="2:4">
      <c r="B195" s="400">
        <v>42745</v>
      </c>
      <c r="C195" s="401">
        <v>21</v>
      </c>
      <c r="D195" s="408" t="s">
        <v>6015</v>
      </c>
    </row>
    <row r="196" spans="2:4">
      <c r="B196" s="400">
        <v>42745</v>
      </c>
      <c r="C196" s="401">
        <v>21.3</v>
      </c>
      <c r="D196" s="408" t="s">
        <v>6015</v>
      </c>
    </row>
    <row r="197" spans="2:4">
      <c r="B197" s="400">
        <v>42745</v>
      </c>
      <c r="C197" s="401">
        <v>23.61</v>
      </c>
      <c r="D197" s="408" t="s">
        <v>6015</v>
      </c>
    </row>
    <row r="198" spans="2:4">
      <c r="B198" s="400">
        <v>42745</v>
      </c>
      <c r="C198" s="401">
        <v>24</v>
      </c>
      <c r="D198" s="408" t="s">
        <v>6015</v>
      </c>
    </row>
    <row r="199" spans="2:4">
      <c r="B199" s="400">
        <v>42745</v>
      </c>
      <c r="C199" s="401">
        <v>24</v>
      </c>
      <c r="D199" s="408" t="s">
        <v>6015</v>
      </c>
    </row>
    <row r="200" spans="2:4">
      <c r="B200" s="400">
        <v>42745</v>
      </c>
      <c r="C200" s="401">
        <v>25</v>
      </c>
      <c r="D200" s="408" t="s">
        <v>6015</v>
      </c>
    </row>
    <row r="201" spans="2:4">
      <c r="B201" s="400">
        <v>42745</v>
      </c>
      <c r="C201" s="401">
        <v>25</v>
      </c>
      <c r="D201" s="408" t="s">
        <v>6015</v>
      </c>
    </row>
    <row r="202" spans="2:4">
      <c r="B202" s="400">
        <v>42745</v>
      </c>
      <c r="C202" s="401">
        <v>25</v>
      </c>
      <c r="D202" s="408" t="s">
        <v>6015</v>
      </c>
    </row>
    <row r="203" spans="2:4">
      <c r="B203" s="400">
        <v>42745</v>
      </c>
      <c r="C203" s="401">
        <v>25</v>
      </c>
      <c r="D203" s="408" t="s">
        <v>6015</v>
      </c>
    </row>
    <row r="204" spans="2:4">
      <c r="B204" s="400">
        <v>42745</v>
      </c>
      <c r="C204" s="401">
        <v>25</v>
      </c>
      <c r="D204" s="408" t="s">
        <v>6015</v>
      </c>
    </row>
    <row r="205" spans="2:4">
      <c r="B205" s="400">
        <v>42745</v>
      </c>
      <c r="C205" s="401">
        <v>25</v>
      </c>
      <c r="D205" s="408" t="s">
        <v>6015</v>
      </c>
    </row>
    <row r="206" spans="2:4">
      <c r="B206" s="400">
        <v>42745</v>
      </c>
      <c r="C206" s="401">
        <v>25</v>
      </c>
      <c r="D206" s="408" t="s">
        <v>6015</v>
      </c>
    </row>
    <row r="207" spans="2:4">
      <c r="B207" s="400">
        <v>42745</v>
      </c>
      <c r="C207" s="401">
        <v>25</v>
      </c>
      <c r="D207" s="408" t="s">
        <v>6015</v>
      </c>
    </row>
    <row r="208" spans="2:4">
      <c r="B208" s="400">
        <v>42745</v>
      </c>
      <c r="C208" s="401">
        <v>25</v>
      </c>
      <c r="D208" s="408" t="s">
        <v>6015</v>
      </c>
    </row>
    <row r="209" spans="2:4">
      <c r="B209" s="400">
        <v>42745</v>
      </c>
      <c r="C209" s="401">
        <v>25</v>
      </c>
      <c r="D209" s="408" t="s">
        <v>6015</v>
      </c>
    </row>
    <row r="210" spans="2:4">
      <c r="B210" s="400">
        <v>42745</v>
      </c>
      <c r="C210" s="401">
        <v>25</v>
      </c>
      <c r="D210" s="408" t="s">
        <v>6015</v>
      </c>
    </row>
    <row r="211" spans="2:4">
      <c r="B211" s="400">
        <v>42745</v>
      </c>
      <c r="C211" s="401">
        <v>25</v>
      </c>
      <c r="D211" s="408" t="s">
        <v>6015</v>
      </c>
    </row>
    <row r="212" spans="2:4">
      <c r="B212" s="400">
        <v>42745</v>
      </c>
      <c r="C212" s="401">
        <v>25</v>
      </c>
      <c r="D212" s="408" t="s">
        <v>6015</v>
      </c>
    </row>
    <row r="213" spans="2:4">
      <c r="B213" s="400">
        <v>42745</v>
      </c>
      <c r="C213" s="401">
        <v>25</v>
      </c>
      <c r="D213" s="408" t="s">
        <v>6015</v>
      </c>
    </row>
    <row r="214" spans="2:4">
      <c r="B214" s="400">
        <v>42745</v>
      </c>
      <c r="C214" s="401">
        <v>25</v>
      </c>
      <c r="D214" s="408" t="s">
        <v>6015</v>
      </c>
    </row>
    <row r="215" spans="2:4">
      <c r="B215" s="400">
        <v>42745</v>
      </c>
      <c r="C215" s="401">
        <v>25</v>
      </c>
      <c r="D215" s="408" t="s">
        <v>6015</v>
      </c>
    </row>
    <row r="216" spans="2:4">
      <c r="B216" s="400">
        <v>42745</v>
      </c>
      <c r="C216" s="401">
        <v>25</v>
      </c>
      <c r="D216" s="408" t="s">
        <v>6015</v>
      </c>
    </row>
    <row r="217" spans="2:4">
      <c r="B217" s="400">
        <v>42745</v>
      </c>
      <c r="C217" s="401">
        <v>25</v>
      </c>
      <c r="D217" s="408" t="s">
        <v>6015</v>
      </c>
    </row>
    <row r="218" spans="2:4">
      <c r="B218" s="400">
        <v>42745</v>
      </c>
      <c r="C218" s="401">
        <v>25</v>
      </c>
      <c r="D218" s="408" t="s">
        <v>6015</v>
      </c>
    </row>
    <row r="219" spans="2:4">
      <c r="B219" s="400">
        <v>42745</v>
      </c>
      <c r="C219" s="401">
        <v>25</v>
      </c>
      <c r="D219" s="408" t="s">
        <v>6015</v>
      </c>
    </row>
    <row r="220" spans="2:4">
      <c r="B220" s="400">
        <v>42745</v>
      </c>
      <c r="C220" s="401">
        <v>25</v>
      </c>
      <c r="D220" s="408" t="s">
        <v>6015</v>
      </c>
    </row>
    <row r="221" spans="2:4">
      <c r="B221" s="400">
        <v>42745</v>
      </c>
      <c r="C221" s="401">
        <v>25</v>
      </c>
      <c r="D221" s="408" t="s">
        <v>6015</v>
      </c>
    </row>
    <row r="222" spans="2:4">
      <c r="B222" s="400">
        <v>42745</v>
      </c>
      <c r="C222" s="401">
        <v>25</v>
      </c>
      <c r="D222" s="408" t="s">
        <v>6015</v>
      </c>
    </row>
    <row r="223" spans="2:4">
      <c r="B223" s="400">
        <v>42745</v>
      </c>
      <c r="C223" s="401">
        <v>25</v>
      </c>
      <c r="D223" s="408" t="s">
        <v>6015</v>
      </c>
    </row>
    <row r="224" spans="2:4">
      <c r="B224" s="400">
        <v>42745</v>
      </c>
      <c r="C224" s="401">
        <v>25</v>
      </c>
      <c r="D224" s="408" t="s">
        <v>6015</v>
      </c>
    </row>
    <row r="225" spans="2:4">
      <c r="B225" s="400">
        <v>42745</v>
      </c>
      <c r="C225" s="401">
        <v>25</v>
      </c>
      <c r="D225" s="408" t="s">
        <v>6015</v>
      </c>
    </row>
    <row r="226" spans="2:4">
      <c r="B226" s="400">
        <v>42745</v>
      </c>
      <c r="C226" s="401">
        <v>25</v>
      </c>
      <c r="D226" s="408" t="s">
        <v>6015</v>
      </c>
    </row>
    <row r="227" spans="2:4">
      <c r="B227" s="400">
        <v>42745</v>
      </c>
      <c r="C227" s="401">
        <v>25</v>
      </c>
      <c r="D227" s="408" t="s">
        <v>6015</v>
      </c>
    </row>
    <row r="228" spans="2:4">
      <c r="B228" s="400">
        <v>42745</v>
      </c>
      <c r="C228" s="401">
        <v>25</v>
      </c>
      <c r="D228" s="408" t="s">
        <v>6015</v>
      </c>
    </row>
    <row r="229" spans="2:4">
      <c r="B229" s="400">
        <v>42745</v>
      </c>
      <c r="C229" s="401">
        <v>25.59</v>
      </c>
      <c r="D229" s="408" t="s">
        <v>6015</v>
      </c>
    </row>
    <row r="230" spans="2:4">
      <c r="B230" s="400">
        <v>42745</v>
      </c>
      <c r="C230" s="401">
        <v>26</v>
      </c>
      <c r="D230" s="408" t="s">
        <v>6015</v>
      </c>
    </row>
    <row r="231" spans="2:4">
      <c r="B231" s="400">
        <v>42745</v>
      </c>
      <c r="C231" s="401">
        <v>26.52</v>
      </c>
      <c r="D231" s="408" t="s">
        <v>6015</v>
      </c>
    </row>
    <row r="232" spans="2:4">
      <c r="B232" s="400">
        <v>42745</v>
      </c>
      <c r="C232" s="401">
        <v>28</v>
      </c>
      <c r="D232" s="408" t="s">
        <v>6015</v>
      </c>
    </row>
    <row r="233" spans="2:4">
      <c r="B233" s="400">
        <v>42745</v>
      </c>
      <c r="C233" s="401">
        <v>28</v>
      </c>
      <c r="D233" s="408" t="s">
        <v>6015</v>
      </c>
    </row>
    <row r="234" spans="2:4">
      <c r="B234" s="400">
        <v>42745</v>
      </c>
      <c r="C234" s="401">
        <v>28.67</v>
      </c>
      <c r="D234" s="408" t="s">
        <v>6015</v>
      </c>
    </row>
    <row r="235" spans="2:4">
      <c r="B235" s="400">
        <v>42745</v>
      </c>
      <c r="C235" s="401">
        <v>28.75</v>
      </c>
      <c r="D235" s="408" t="s">
        <v>6015</v>
      </c>
    </row>
    <row r="236" spans="2:4">
      <c r="B236" s="400">
        <v>42745</v>
      </c>
      <c r="C236" s="401">
        <v>28.8</v>
      </c>
      <c r="D236" s="408" t="s">
        <v>6015</v>
      </c>
    </row>
    <row r="237" spans="2:4">
      <c r="B237" s="400">
        <v>42745</v>
      </c>
      <c r="C237" s="401">
        <v>30</v>
      </c>
      <c r="D237" s="408" t="s">
        <v>6015</v>
      </c>
    </row>
    <row r="238" spans="2:4">
      <c r="B238" s="400">
        <v>42745</v>
      </c>
      <c r="C238" s="401">
        <v>30</v>
      </c>
      <c r="D238" s="408" t="s">
        <v>6015</v>
      </c>
    </row>
    <row r="239" spans="2:4">
      <c r="B239" s="400">
        <v>42745</v>
      </c>
      <c r="C239" s="401">
        <v>30</v>
      </c>
      <c r="D239" s="408" t="s">
        <v>6015</v>
      </c>
    </row>
    <row r="240" spans="2:4">
      <c r="B240" s="400">
        <v>42745</v>
      </c>
      <c r="C240" s="401">
        <v>30</v>
      </c>
      <c r="D240" s="408" t="s">
        <v>6015</v>
      </c>
    </row>
    <row r="241" spans="2:4">
      <c r="B241" s="400">
        <v>42745</v>
      </c>
      <c r="C241" s="401">
        <v>30</v>
      </c>
      <c r="D241" s="408" t="s">
        <v>6015</v>
      </c>
    </row>
    <row r="242" spans="2:4">
      <c r="B242" s="400">
        <v>42745</v>
      </c>
      <c r="C242" s="401">
        <v>30</v>
      </c>
      <c r="D242" s="408" t="s">
        <v>6015</v>
      </c>
    </row>
    <row r="243" spans="2:4">
      <c r="B243" s="400">
        <v>42745</v>
      </c>
      <c r="C243" s="401">
        <v>32</v>
      </c>
      <c r="D243" s="408" t="s">
        <v>6015</v>
      </c>
    </row>
    <row r="244" spans="2:4">
      <c r="B244" s="400">
        <v>42745</v>
      </c>
      <c r="C244" s="401">
        <v>33</v>
      </c>
      <c r="D244" s="408" t="s">
        <v>6015</v>
      </c>
    </row>
    <row r="245" spans="2:4">
      <c r="B245" s="400">
        <v>42745</v>
      </c>
      <c r="C245" s="401">
        <v>33</v>
      </c>
      <c r="D245" s="408" t="s">
        <v>6015</v>
      </c>
    </row>
    <row r="246" spans="2:4">
      <c r="B246" s="400">
        <v>42745</v>
      </c>
      <c r="C246" s="401">
        <v>34</v>
      </c>
      <c r="D246" s="408" t="s">
        <v>6015</v>
      </c>
    </row>
    <row r="247" spans="2:4">
      <c r="B247" s="400">
        <v>42745</v>
      </c>
      <c r="C247" s="401">
        <v>34</v>
      </c>
      <c r="D247" s="408" t="s">
        <v>6015</v>
      </c>
    </row>
    <row r="248" spans="2:4">
      <c r="B248" s="400">
        <v>42745</v>
      </c>
      <c r="C248" s="401">
        <v>34.25</v>
      </c>
      <c r="D248" s="408" t="s">
        <v>6015</v>
      </c>
    </row>
    <row r="249" spans="2:4">
      <c r="B249" s="400">
        <v>42745</v>
      </c>
      <c r="C249" s="401">
        <v>35</v>
      </c>
      <c r="D249" s="408" t="s">
        <v>6015</v>
      </c>
    </row>
    <row r="250" spans="2:4">
      <c r="B250" s="400">
        <v>42745</v>
      </c>
      <c r="C250" s="401">
        <v>35.67</v>
      </c>
      <c r="D250" s="408" t="s">
        <v>6015</v>
      </c>
    </row>
    <row r="251" spans="2:4">
      <c r="B251" s="400">
        <v>42745</v>
      </c>
      <c r="C251" s="401">
        <v>36</v>
      </c>
      <c r="D251" s="408" t="s">
        <v>6015</v>
      </c>
    </row>
    <row r="252" spans="2:4">
      <c r="B252" s="400">
        <v>42745</v>
      </c>
      <c r="C252" s="401">
        <v>36.020000000000003</v>
      </c>
      <c r="D252" s="408" t="s">
        <v>6015</v>
      </c>
    </row>
    <row r="253" spans="2:4">
      <c r="B253" s="400">
        <v>42745</v>
      </c>
      <c r="C253" s="401">
        <v>36.67</v>
      </c>
      <c r="D253" s="408" t="s">
        <v>6015</v>
      </c>
    </row>
    <row r="254" spans="2:4">
      <c r="B254" s="400">
        <v>42745</v>
      </c>
      <c r="C254" s="401">
        <v>39.25</v>
      </c>
      <c r="D254" s="408" t="s">
        <v>6015</v>
      </c>
    </row>
    <row r="255" spans="2:4">
      <c r="B255" s="400">
        <v>42745</v>
      </c>
      <c r="C255" s="401">
        <v>40</v>
      </c>
      <c r="D255" s="408" t="s">
        <v>6015</v>
      </c>
    </row>
    <row r="256" spans="2:4">
      <c r="B256" s="400">
        <v>42745</v>
      </c>
      <c r="C256" s="401">
        <v>40</v>
      </c>
      <c r="D256" s="408" t="s">
        <v>6015</v>
      </c>
    </row>
    <row r="257" spans="2:4">
      <c r="B257" s="400">
        <v>42745</v>
      </c>
      <c r="C257" s="401">
        <v>41</v>
      </c>
      <c r="D257" s="408" t="s">
        <v>6015</v>
      </c>
    </row>
    <row r="258" spans="2:4">
      <c r="B258" s="400">
        <v>42745</v>
      </c>
      <c r="C258" s="401">
        <v>44</v>
      </c>
      <c r="D258" s="408" t="s">
        <v>6015</v>
      </c>
    </row>
    <row r="259" spans="2:4">
      <c r="B259" s="400">
        <v>42745</v>
      </c>
      <c r="C259" s="401">
        <v>47</v>
      </c>
      <c r="D259" s="408" t="s">
        <v>6015</v>
      </c>
    </row>
    <row r="260" spans="2:4">
      <c r="B260" s="400">
        <v>42745</v>
      </c>
      <c r="C260" s="401">
        <v>48</v>
      </c>
      <c r="D260" s="408" t="s">
        <v>6015</v>
      </c>
    </row>
    <row r="261" spans="2:4">
      <c r="B261" s="400">
        <v>42745</v>
      </c>
      <c r="C261" s="401">
        <v>48</v>
      </c>
      <c r="D261" s="408" t="s">
        <v>6015</v>
      </c>
    </row>
    <row r="262" spans="2:4">
      <c r="B262" s="400">
        <v>42745</v>
      </c>
      <c r="C262" s="401">
        <v>48</v>
      </c>
      <c r="D262" s="408" t="s">
        <v>6015</v>
      </c>
    </row>
    <row r="263" spans="2:4">
      <c r="B263" s="400">
        <v>42745</v>
      </c>
      <c r="C263" s="401">
        <v>49.5</v>
      </c>
      <c r="D263" s="408" t="s">
        <v>6015</v>
      </c>
    </row>
    <row r="264" spans="2:4">
      <c r="B264" s="400">
        <v>42745</v>
      </c>
      <c r="C264" s="401">
        <v>50</v>
      </c>
      <c r="D264" s="408" t="s">
        <v>6015</v>
      </c>
    </row>
    <row r="265" spans="2:4">
      <c r="B265" s="400">
        <v>42745</v>
      </c>
      <c r="C265" s="401">
        <v>50</v>
      </c>
      <c r="D265" s="408" t="s">
        <v>6015</v>
      </c>
    </row>
    <row r="266" spans="2:4">
      <c r="B266" s="400">
        <v>42745</v>
      </c>
      <c r="C266" s="401">
        <v>50</v>
      </c>
      <c r="D266" s="408" t="s">
        <v>6015</v>
      </c>
    </row>
    <row r="267" spans="2:4">
      <c r="B267" s="400">
        <v>42745</v>
      </c>
      <c r="C267" s="401">
        <v>50</v>
      </c>
      <c r="D267" s="408" t="s">
        <v>6015</v>
      </c>
    </row>
    <row r="268" spans="2:4">
      <c r="B268" s="400">
        <v>42745</v>
      </c>
      <c r="C268" s="401">
        <v>50</v>
      </c>
      <c r="D268" s="408" t="s">
        <v>6015</v>
      </c>
    </row>
    <row r="269" spans="2:4">
      <c r="B269" s="400">
        <v>42745</v>
      </c>
      <c r="C269" s="401">
        <v>50</v>
      </c>
      <c r="D269" s="408" t="s">
        <v>6015</v>
      </c>
    </row>
    <row r="270" spans="2:4">
      <c r="B270" s="400">
        <v>42745</v>
      </c>
      <c r="C270" s="401">
        <v>50</v>
      </c>
      <c r="D270" s="408" t="s">
        <v>6015</v>
      </c>
    </row>
    <row r="271" spans="2:4">
      <c r="B271" s="400">
        <v>42745</v>
      </c>
      <c r="C271" s="401">
        <v>50</v>
      </c>
      <c r="D271" s="408" t="s">
        <v>6015</v>
      </c>
    </row>
    <row r="272" spans="2:4">
      <c r="B272" s="400">
        <v>42745</v>
      </c>
      <c r="C272" s="401">
        <v>50</v>
      </c>
      <c r="D272" s="408" t="s">
        <v>6015</v>
      </c>
    </row>
    <row r="273" spans="2:4">
      <c r="B273" s="400">
        <v>42745</v>
      </c>
      <c r="C273" s="401">
        <v>50</v>
      </c>
      <c r="D273" s="408" t="s">
        <v>6015</v>
      </c>
    </row>
    <row r="274" spans="2:4">
      <c r="B274" s="400">
        <v>42745</v>
      </c>
      <c r="C274" s="401">
        <v>50</v>
      </c>
      <c r="D274" s="408" t="s">
        <v>6015</v>
      </c>
    </row>
    <row r="275" spans="2:4">
      <c r="B275" s="400">
        <v>42745</v>
      </c>
      <c r="C275" s="401">
        <v>50</v>
      </c>
      <c r="D275" s="408" t="s">
        <v>6015</v>
      </c>
    </row>
    <row r="276" spans="2:4">
      <c r="B276" s="400">
        <v>42745</v>
      </c>
      <c r="C276" s="401">
        <v>50</v>
      </c>
      <c r="D276" s="408" t="s">
        <v>6015</v>
      </c>
    </row>
    <row r="277" spans="2:4">
      <c r="B277" s="400">
        <v>42745</v>
      </c>
      <c r="C277" s="401">
        <v>50</v>
      </c>
      <c r="D277" s="408" t="s">
        <v>6015</v>
      </c>
    </row>
    <row r="278" spans="2:4">
      <c r="B278" s="400">
        <v>42745</v>
      </c>
      <c r="C278" s="401">
        <v>50</v>
      </c>
      <c r="D278" s="408" t="s">
        <v>6015</v>
      </c>
    </row>
    <row r="279" spans="2:4">
      <c r="B279" s="400">
        <v>42745</v>
      </c>
      <c r="C279" s="401">
        <v>52</v>
      </c>
      <c r="D279" s="408" t="s">
        <v>6015</v>
      </c>
    </row>
    <row r="280" spans="2:4">
      <c r="B280" s="400">
        <v>42745</v>
      </c>
      <c r="C280" s="401">
        <v>52</v>
      </c>
      <c r="D280" s="408" t="s">
        <v>6015</v>
      </c>
    </row>
    <row r="281" spans="2:4">
      <c r="B281" s="400">
        <v>42745</v>
      </c>
      <c r="C281" s="401">
        <v>52</v>
      </c>
      <c r="D281" s="408" t="s">
        <v>6015</v>
      </c>
    </row>
    <row r="282" spans="2:4">
      <c r="B282" s="400">
        <v>42745</v>
      </c>
      <c r="C282" s="401">
        <v>55</v>
      </c>
      <c r="D282" s="408" t="s">
        <v>6015</v>
      </c>
    </row>
    <row r="283" spans="2:4">
      <c r="B283" s="400">
        <v>42745</v>
      </c>
      <c r="C283" s="401">
        <v>60</v>
      </c>
      <c r="D283" s="408" t="s">
        <v>6015</v>
      </c>
    </row>
    <row r="284" spans="2:4">
      <c r="B284" s="400">
        <v>42745</v>
      </c>
      <c r="C284" s="401">
        <v>60</v>
      </c>
      <c r="D284" s="408" t="s">
        <v>6015</v>
      </c>
    </row>
    <row r="285" spans="2:4">
      <c r="B285" s="400">
        <v>42745</v>
      </c>
      <c r="C285" s="401">
        <v>60</v>
      </c>
      <c r="D285" s="408" t="s">
        <v>6015</v>
      </c>
    </row>
    <row r="286" spans="2:4">
      <c r="B286" s="400">
        <v>42745</v>
      </c>
      <c r="C286" s="401">
        <v>60</v>
      </c>
      <c r="D286" s="408" t="s">
        <v>6015</v>
      </c>
    </row>
    <row r="287" spans="2:4">
      <c r="B287" s="400">
        <v>42745</v>
      </c>
      <c r="C287" s="401">
        <v>60</v>
      </c>
      <c r="D287" s="408" t="s">
        <v>6015</v>
      </c>
    </row>
    <row r="288" spans="2:4">
      <c r="B288" s="400">
        <v>42745</v>
      </c>
      <c r="C288" s="401">
        <v>60</v>
      </c>
      <c r="D288" s="408" t="s">
        <v>6015</v>
      </c>
    </row>
    <row r="289" spans="2:4">
      <c r="B289" s="400">
        <v>42745</v>
      </c>
      <c r="C289" s="401">
        <v>60</v>
      </c>
      <c r="D289" s="408" t="s">
        <v>6015</v>
      </c>
    </row>
    <row r="290" spans="2:4">
      <c r="B290" s="400">
        <v>42745</v>
      </c>
      <c r="C290" s="401">
        <v>60</v>
      </c>
      <c r="D290" s="408" t="s">
        <v>6015</v>
      </c>
    </row>
    <row r="291" spans="2:4">
      <c r="B291" s="400">
        <v>42745</v>
      </c>
      <c r="C291" s="401">
        <v>60</v>
      </c>
      <c r="D291" s="408" t="s">
        <v>6015</v>
      </c>
    </row>
    <row r="292" spans="2:4">
      <c r="B292" s="400">
        <v>42745</v>
      </c>
      <c r="C292" s="401">
        <v>60</v>
      </c>
      <c r="D292" s="408" t="s">
        <v>6015</v>
      </c>
    </row>
    <row r="293" spans="2:4">
      <c r="B293" s="400">
        <v>42745</v>
      </c>
      <c r="C293" s="401">
        <v>60</v>
      </c>
      <c r="D293" s="408" t="s">
        <v>6015</v>
      </c>
    </row>
    <row r="294" spans="2:4">
      <c r="B294" s="400">
        <v>42745</v>
      </c>
      <c r="C294" s="401">
        <v>60</v>
      </c>
      <c r="D294" s="408" t="s">
        <v>6015</v>
      </c>
    </row>
    <row r="295" spans="2:4">
      <c r="B295" s="400">
        <v>42745</v>
      </c>
      <c r="C295" s="401">
        <v>60</v>
      </c>
      <c r="D295" s="408" t="s">
        <v>6015</v>
      </c>
    </row>
    <row r="296" spans="2:4">
      <c r="B296" s="400">
        <v>42745</v>
      </c>
      <c r="C296" s="401">
        <v>60</v>
      </c>
      <c r="D296" s="408" t="s">
        <v>6015</v>
      </c>
    </row>
    <row r="297" spans="2:4">
      <c r="B297" s="400">
        <v>42745</v>
      </c>
      <c r="C297" s="401">
        <v>60</v>
      </c>
      <c r="D297" s="408" t="s">
        <v>6015</v>
      </c>
    </row>
    <row r="298" spans="2:4">
      <c r="B298" s="400">
        <v>42745</v>
      </c>
      <c r="C298" s="401">
        <v>60</v>
      </c>
      <c r="D298" s="408" t="s">
        <v>6015</v>
      </c>
    </row>
    <row r="299" spans="2:4">
      <c r="B299" s="400">
        <v>42745</v>
      </c>
      <c r="C299" s="401">
        <v>60</v>
      </c>
      <c r="D299" s="408" t="s">
        <v>6015</v>
      </c>
    </row>
    <row r="300" spans="2:4">
      <c r="B300" s="400">
        <v>42745</v>
      </c>
      <c r="C300" s="401">
        <v>60</v>
      </c>
      <c r="D300" s="408" t="s">
        <v>6015</v>
      </c>
    </row>
    <row r="301" spans="2:4">
      <c r="B301" s="400">
        <v>42745</v>
      </c>
      <c r="C301" s="401">
        <v>60</v>
      </c>
      <c r="D301" s="408" t="s">
        <v>6015</v>
      </c>
    </row>
    <row r="302" spans="2:4">
      <c r="B302" s="400">
        <v>42745</v>
      </c>
      <c r="C302" s="401">
        <v>60</v>
      </c>
      <c r="D302" s="408" t="s">
        <v>6015</v>
      </c>
    </row>
    <row r="303" spans="2:4">
      <c r="B303" s="400">
        <v>42745</v>
      </c>
      <c r="C303" s="401">
        <v>60</v>
      </c>
      <c r="D303" s="408" t="s">
        <v>6015</v>
      </c>
    </row>
    <row r="304" spans="2:4">
      <c r="B304" s="400">
        <v>42745</v>
      </c>
      <c r="C304" s="401">
        <v>60</v>
      </c>
      <c r="D304" s="408" t="s">
        <v>6015</v>
      </c>
    </row>
    <row r="305" spans="2:4">
      <c r="B305" s="400">
        <v>42745</v>
      </c>
      <c r="C305" s="401">
        <v>60</v>
      </c>
      <c r="D305" s="408" t="s">
        <v>6015</v>
      </c>
    </row>
    <row r="306" spans="2:4">
      <c r="B306" s="400">
        <v>42745</v>
      </c>
      <c r="C306" s="401">
        <v>60</v>
      </c>
      <c r="D306" s="408" t="s">
        <v>6015</v>
      </c>
    </row>
    <row r="307" spans="2:4">
      <c r="B307" s="400">
        <v>42745</v>
      </c>
      <c r="C307" s="401">
        <v>60</v>
      </c>
      <c r="D307" s="408" t="s">
        <v>6015</v>
      </c>
    </row>
    <row r="308" spans="2:4">
      <c r="B308" s="400">
        <v>42745</v>
      </c>
      <c r="C308" s="401">
        <v>60</v>
      </c>
      <c r="D308" s="408" t="s">
        <v>6015</v>
      </c>
    </row>
    <row r="309" spans="2:4">
      <c r="B309" s="400">
        <v>42745</v>
      </c>
      <c r="C309" s="401">
        <v>60</v>
      </c>
      <c r="D309" s="408" t="s">
        <v>6015</v>
      </c>
    </row>
    <row r="310" spans="2:4">
      <c r="B310" s="400">
        <v>42745</v>
      </c>
      <c r="C310" s="401">
        <v>60</v>
      </c>
      <c r="D310" s="408" t="s">
        <v>6015</v>
      </c>
    </row>
    <row r="311" spans="2:4">
      <c r="B311" s="400">
        <v>42745</v>
      </c>
      <c r="C311" s="401">
        <v>60</v>
      </c>
      <c r="D311" s="408" t="s">
        <v>6015</v>
      </c>
    </row>
    <row r="312" spans="2:4">
      <c r="B312" s="400">
        <v>42745</v>
      </c>
      <c r="C312" s="401">
        <v>60</v>
      </c>
      <c r="D312" s="408" t="s">
        <v>6015</v>
      </c>
    </row>
    <row r="313" spans="2:4">
      <c r="B313" s="400">
        <v>42745</v>
      </c>
      <c r="C313" s="401">
        <v>60.35</v>
      </c>
      <c r="D313" s="408" t="s">
        <v>6015</v>
      </c>
    </row>
    <row r="314" spans="2:4">
      <c r="B314" s="400">
        <v>42745</v>
      </c>
      <c r="C314" s="401">
        <v>67.150000000000006</v>
      </c>
      <c r="D314" s="408" t="s">
        <v>6015</v>
      </c>
    </row>
    <row r="315" spans="2:4">
      <c r="B315" s="400">
        <v>42745</v>
      </c>
      <c r="C315" s="401">
        <v>68.37</v>
      </c>
      <c r="D315" s="408" t="s">
        <v>6015</v>
      </c>
    </row>
    <row r="316" spans="2:4">
      <c r="B316" s="400">
        <v>42745</v>
      </c>
      <c r="C316" s="401">
        <v>70</v>
      </c>
      <c r="D316" s="408" t="s">
        <v>6015</v>
      </c>
    </row>
    <row r="317" spans="2:4">
      <c r="B317" s="400">
        <v>42745</v>
      </c>
      <c r="C317" s="401">
        <v>70</v>
      </c>
      <c r="D317" s="408" t="s">
        <v>6015</v>
      </c>
    </row>
    <row r="318" spans="2:4">
      <c r="B318" s="400">
        <v>42745</v>
      </c>
      <c r="C318" s="401">
        <v>72</v>
      </c>
      <c r="D318" s="408" t="s">
        <v>6015</v>
      </c>
    </row>
    <row r="319" spans="2:4">
      <c r="B319" s="400">
        <v>42745</v>
      </c>
      <c r="C319" s="401">
        <v>74</v>
      </c>
      <c r="D319" s="408" t="s">
        <v>6015</v>
      </c>
    </row>
    <row r="320" spans="2:4">
      <c r="B320" s="400">
        <v>42745</v>
      </c>
      <c r="C320" s="401">
        <v>75</v>
      </c>
      <c r="D320" s="408" t="s">
        <v>6015</v>
      </c>
    </row>
    <row r="321" spans="2:4">
      <c r="B321" s="400">
        <v>42745</v>
      </c>
      <c r="C321" s="401">
        <v>75</v>
      </c>
      <c r="D321" s="408" t="s">
        <v>6015</v>
      </c>
    </row>
    <row r="322" spans="2:4">
      <c r="B322" s="400">
        <v>42745</v>
      </c>
      <c r="C322" s="401">
        <v>75</v>
      </c>
      <c r="D322" s="408" t="s">
        <v>6015</v>
      </c>
    </row>
    <row r="323" spans="2:4">
      <c r="B323" s="400">
        <v>42745</v>
      </c>
      <c r="C323" s="401">
        <v>75</v>
      </c>
      <c r="D323" s="408" t="s">
        <v>6015</v>
      </c>
    </row>
    <row r="324" spans="2:4">
      <c r="B324" s="400">
        <v>42745</v>
      </c>
      <c r="C324" s="401">
        <v>75</v>
      </c>
      <c r="D324" s="408" t="s">
        <v>6015</v>
      </c>
    </row>
    <row r="325" spans="2:4">
      <c r="B325" s="400">
        <v>42745</v>
      </c>
      <c r="C325" s="401">
        <v>75</v>
      </c>
      <c r="D325" s="408" t="s">
        <v>6015</v>
      </c>
    </row>
    <row r="326" spans="2:4">
      <c r="B326" s="400">
        <v>42745</v>
      </c>
      <c r="C326" s="401">
        <v>75</v>
      </c>
      <c r="D326" s="408" t="s">
        <v>6015</v>
      </c>
    </row>
    <row r="327" spans="2:4">
      <c r="B327" s="400">
        <v>42745</v>
      </c>
      <c r="C327" s="401">
        <v>75</v>
      </c>
      <c r="D327" s="408" t="s">
        <v>6015</v>
      </c>
    </row>
    <row r="328" spans="2:4">
      <c r="B328" s="400">
        <v>42745</v>
      </c>
      <c r="C328" s="401">
        <v>75</v>
      </c>
      <c r="D328" s="408" t="s">
        <v>6015</v>
      </c>
    </row>
    <row r="329" spans="2:4">
      <c r="B329" s="400">
        <v>42745</v>
      </c>
      <c r="C329" s="401">
        <v>75</v>
      </c>
      <c r="D329" s="408" t="s">
        <v>6015</v>
      </c>
    </row>
    <row r="330" spans="2:4">
      <c r="B330" s="400">
        <v>42745</v>
      </c>
      <c r="C330" s="401">
        <v>75</v>
      </c>
      <c r="D330" s="408" t="s">
        <v>6015</v>
      </c>
    </row>
    <row r="331" spans="2:4">
      <c r="B331" s="400">
        <v>42745</v>
      </c>
      <c r="C331" s="401">
        <v>75</v>
      </c>
      <c r="D331" s="408" t="s">
        <v>6015</v>
      </c>
    </row>
    <row r="332" spans="2:4">
      <c r="B332" s="400">
        <v>42745</v>
      </c>
      <c r="C332" s="401">
        <v>76</v>
      </c>
      <c r="D332" s="408" t="s">
        <v>6015</v>
      </c>
    </row>
    <row r="333" spans="2:4">
      <c r="B333" s="400">
        <v>42745</v>
      </c>
      <c r="C333" s="401">
        <v>80</v>
      </c>
      <c r="D333" s="408" t="s">
        <v>6015</v>
      </c>
    </row>
    <row r="334" spans="2:4">
      <c r="B334" s="400">
        <v>42745</v>
      </c>
      <c r="C334" s="401">
        <v>80</v>
      </c>
      <c r="D334" s="408" t="s">
        <v>6015</v>
      </c>
    </row>
    <row r="335" spans="2:4">
      <c r="B335" s="400">
        <v>42745</v>
      </c>
      <c r="C335" s="401">
        <v>80</v>
      </c>
      <c r="D335" s="408" t="s">
        <v>6015</v>
      </c>
    </row>
    <row r="336" spans="2:4">
      <c r="B336" s="400">
        <v>42745</v>
      </c>
      <c r="C336" s="401">
        <v>80</v>
      </c>
      <c r="D336" s="408" t="s">
        <v>6015</v>
      </c>
    </row>
    <row r="337" spans="2:4">
      <c r="B337" s="400">
        <v>42745</v>
      </c>
      <c r="C337" s="401">
        <v>88</v>
      </c>
      <c r="D337" s="408" t="s">
        <v>6015</v>
      </c>
    </row>
    <row r="338" spans="2:4">
      <c r="B338" s="400">
        <v>42745</v>
      </c>
      <c r="C338" s="401">
        <v>96</v>
      </c>
      <c r="D338" s="408" t="s">
        <v>6015</v>
      </c>
    </row>
    <row r="339" spans="2:4">
      <c r="B339" s="400">
        <v>42745</v>
      </c>
      <c r="C339" s="401">
        <v>200</v>
      </c>
      <c r="D339" s="408" t="s">
        <v>6015</v>
      </c>
    </row>
    <row r="340" spans="2:4">
      <c r="B340" s="400">
        <v>42746</v>
      </c>
      <c r="C340" s="401">
        <v>0.01</v>
      </c>
      <c r="D340" s="408" t="s">
        <v>6015</v>
      </c>
    </row>
    <row r="341" spans="2:4">
      <c r="B341" s="400">
        <v>42746</v>
      </c>
      <c r="C341" s="401">
        <v>0.11</v>
      </c>
      <c r="D341" s="408" t="s">
        <v>6015</v>
      </c>
    </row>
    <row r="342" spans="2:4">
      <c r="B342" s="400">
        <v>42746</v>
      </c>
      <c r="C342" s="401">
        <v>0.15</v>
      </c>
      <c r="D342" s="408" t="s">
        <v>6015</v>
      </c>
    </row>
    <row r="343" spans="2:4">
      <c r="B343" s="400">
        <v>42746</v>
      </c>
      <c r="C343" s="401">
        <v>0.15</v>
      </c>
      <c r="D343" s="408" t="s">
        <v>6015</v>
      </c>
    </row>
    <row r="344" spans="2:4">
      <c r="B344" s="400">
        <v>42746</v>
      </c>
      <c r="C344" s="401">
        <v>0.25</v>
      </c>
      <c r="D344" s="408" t="s">
        <v>6015</v>
      </c>
    </row>
    <row r="345" spans="2:4">
      <c r="B345" s="400">
        <v>42746</v>
      </c>
      <c r="C345" s="401">
        <v>0.32</v>
      </c>
      <c r="D345" s="408" t="s">
        <v>6015</v>
      </c>
    </row>
    <row r="346" spans="2:4">
      <c r="B346" s="400">
        <v>42746</v>
      </c>
      <c r="C346" s="401">
        <v>0.34</v>
      </c>
      <c r="D346" s="408" t="s">
        <v>6015</v>
      </c>
    </row>
    <row r="347" spans="2:4">
      <c r="B347" s="400">
        <v>42746</v>
      </c>
      <c r="C347" s="401">
        <v>0.44</v>
      </c>
      <c r="D347" s="408" t="s">
        <v>6015</v>
      </c>
    </row>
    <row r="348" spans="2:4">
      <c r="B348" s="400">
        <v>42746</v>
      </c>
      <c r="C348" s="401">
        <v>1</v>
      </c>
      <c r="D348" s="408" t="s">
        <v>6015</v>
      </c>
    </row>
    <row r="349" spans="2:4">
      <c r="B349" s="400">
        <v>42746</v>
      </c>
      <c r="C349" s="401">
        <v>1.25</v>
      </c>
      <c r="D349" s="408" t="s">
        <v>6015</v>
      </c>
    </row>
    <row r="350" spans="2:4">
      <c r="B350" s="400">
        <v>42746</v>
      </c>
      <c r="C350" s="401">
        <v>2</v>
      </c>
      <c r="D350" s="408" t="s">
        <v>6015</v>
      </c>
    </row>
    <row r="351" spans="2:4">
      <c r="B351" s="400">
        <v>42746</v>
      </c>
      <c r="C351" s="401">
        <v>2</v>
      </c>
      <c r="D351" s="408" t="s">
        <v>6015</v>
      </c>
    </row>
    <row r="352" spans="2:4">
      <c r="B352" s="400">
        <v>42746</v>
      </c>
      <c r="C352" s="401">
        <v>2</v>
      </c>
      <c r="D352" s="408" t="s">
        <v>6015</v>
      </c>
    </row>
    <row r="353" spans="2:4">
      <c r="B353" s="400">
        <v>42746</v>
      </c>
      <c r="C353" s="401">
        <v>2.46</v>
      </c>
      <c r="D353" s="408" t="s">
        <v>6015</v>
      </c>
    </row>
    <row r="354" spans="2:4">
      <c r="B354" s="400">
        <v>42746</v>
      </c>
      <c r="C354" s="401">
        <v>2.74</v>
      </c>
      <c r="D354" s="408" t="s">
        <v>6015</v>
      </c>
    </row>
    <row r="355" spans="2:4">
      <c r="B355" s="400">
        <v>42746</v>
      </c>
      <c r="C355" s="401">
        <v>3</v>
      </c>
      <c r="D355" s="408" t="s">
        <v>6015</v>
      </c>
    </row>
    <row r="356" spans="2:4">
      <c r="B356" s="400">
        <v>42746</v>
      </c>
      <c r="C356" s="401">
        <v>3</v>
      </c>
      <c r="D356" s="408" t="s">
        <v>6015</v>
      </c>
    </row>
    <row r="357" spans="2:4">
      <c r="B357" s="400">
        <v>42746</v>
      </c>
      <c r="C357" s="401">
        <v>3.06</v>
      </c>
      <c r="D357" s="408" t="s">
        <v>6015</v>
      </c>
    </row>
    <row r="358" spans="2:4">
      <c r="B358" s="400">
        <v>42746</v>
      </c>
      <c r="C358" s="401">
        <v>3.28</v>
      </c>
      <c r="D358" s="408" t="s">
        <v>6015</v>
      </c>
    </row>
    <row r="359" spans="2:4">
      <c r="B359" s="400">
        <v>42746</v>
      </c>
      <c r="C359" s="401">
        <v>3.65</v>
      </c>
      <c r="D359" s="408" t="s">
        <v>6015</v>
      </c>
    </row>
    <row r="360" spans="2:4">
      <c r="B360" s="400">
        <v>42746</v>
      </c>
      <c r="C360" s="401">
        <v>4.0199999999999996</v>
      </c>
      <c r="D360" s="408" t="s">
        <v>6015</v>
      </c>
    </row>
    <row r="361" spans="2:4">
      <c r="B361" s="400">
        <v>42746</v>
      </c>
      <c r="C361" s="401">
        <v>4.4800000000000004</v>
      </c>
      <c r="D361" s="408" t="s">
        <v>6015</v>
      </c>
    </row>
    <row r="362" spans="2:4">
      <c r="B362" s="400">
        <v>42746</v>
      </c>
      <c r="C362" s="401">
        <v>4.92</v>
      </c>
      <c r="D362" s="408" t="s">
        <v>6015</v>
      </c>
    </row>
    <row r="363" spans="2:4">
      <c r="B363" s="400">
        <v>42746</v>
      </c>
      <c r="C363" s="401">
        <v>4.93</v>
      </c>
      <c r="D363" s="408" t="s">
        <v>6015</v>
      </c>
    </row>
    <row r="364" spans="2:4">
      <c r="B364" s="400">
        <v>42746</v>
      </c>
      <c r="C364" s="401">
        <v>5</v>
      </c>
      <c r="D364" s="408" t="s">
        <v>6015</v>
      </c>
    </row>
    <row r="365" spans="2:4">
      <c r="B365" s="400">
        <v>42746</v>
      </c>
      <c r="C365" s="401">
        <v>5</v>
      </c>
      <c r="D365" s="408" t="s">
        <v>6015</v>
      </c>
    </row>
    <row r="366" spans="2:4">
      <c r="B366" s="400">
        <v>42746</v>
      </c>
      <c r="C366" s="401">
        <v>5</v>
      </c>
      <c r="D366" s="408" t="s">
        <v>6015</v>
      </c>
    </row>
    <row r="367" spans="2:4">
      <c r="B367" s="400">
        <v>42746</v>
      </c>
      <c r="C367" s="401">
        <v>5.24</v>
      </c>
      <c r="D367" s="408" t="s">
        <v>6015</v>
      </c>
    </row>
    <row r="368" spans="2:4">
      <c r="B368" s="400">
        <v>42746</v>
      </c>
      <c r="C368" s="401">
        <v>6</v>
      </c>
      <c r="D368" s="408" t="s">
        <v>6015</v>
      </c>
    </row>
    <row r="369" spans="2:4">
      <c r="B369" s="400">
        <v>42746</v>
      </c>
      <c r="C369" s="401">
        <v>6.51</v>
      </c>
      <c r="D369" s="408" t="s">
        <v>6015</v>
      </c>
    </row>
    <row r="370" spans="2:4">
      <c r="B370" s="400">
        <v>42746</v>
      </c>
      <c r="C370" s="401">
        <v>7</v>
      </c>
      <c r="D370" s="408" t="s">
        <v>6015</v>
      </c>
    </row>
    <row r="371" spans="2:4">
      <c r="B371" s="400">
        <v>42746</v>
      </c>
      <c r="C371" s="401">
        <v>7</v>
      </c>
      <c r="D371" s="408" t="s">
        <v>6015</v>
      </c>
    </row>
    <row r="372" spans="2:4">
      <c r="B372" s="400">
        <v>42746</v>
      </c>
      <c r="C372" s="401">
        <v>7</v>
      </c>
      <c r="D372" s="408" t="s">
        <v>6015</v>
      </c>
    </row>
    <row r="373" spans="2:4">
      <c r="B373" s="400">
        <v>42746</v>
      </c>
      <c r="C373" s="401">
        <v>7</v>
      </c>
      <c r="D373" s="408" t="s">
        <v>6015</v>
      </c>
    </row>
    <row r="374" spans="2:4">
      <c r="B374" s="400">
        <v>42746</v>
      </c>
      <c r="C374" s="401">
        <v>7</v>
      </c>
      <c r="D374" s="408" t="s">
        <v>6015</v>
      </c>
    </row>
    <row r="375" spans="2:4">
      <c r="B375" s="400">
        <v>42746</v>
      </c>
      <c r="C375" s="401">
        <v>7</v>
      </c>
      <c r="D375" s="408" t="s">
        <v>6015</v>
      </c>
    </row>
    <row r="376" spans="2:4">
      <c r="B376" s="400">
        <v>42746</v>
      </c>
      <c r="C376" s="401">
        <v>7</v>
      </c>
      <c r="D376" s="408" t="s">
        <v>6015</v>
      </c>
    </row>
    <row r="377" spans="2:4">
      <c r="B377" s="400">
        <v>42746</v>
      </c>
      <c r="C377" s="401">
        <v>7.75</v>
      </c>
      <c r="D377" s="408" t="s">
        <v>6015</v>
      </c>
    </row>
    <row r="378" spans="2:4">
      <c r="B378" s="400">
        <v>42746</v>
      </c>
      <c r="C378" s="401">
        <v>9.5</v>
      </c>
      <c r="D378" s="408" t="s">
        <v>6015</v>
      </c>
    </row>
    <row r="379" spans="2:4">
      <c r="B379" s="400">
        <v>42746</v>
      </c>
      <c r="C379" s="401">
        <v>10</v>
      </c>
      <c r="D379" s="408" t="s">
        <v>6015</v>
      </c>
    </row>
    <row r="380" spans="2:4">
      <c r="B380" s="400">
        <v>42746</v>
      </c>
      <c r="C380" s="401">
        <v>10</v>
      </c>
      <c r="D380" s="408" t="s">
        <v>6015</v>
      </c>
    </row>
    <row r="381" spans="2:4">
      <c r="B381" s="400">
        <v>42746</v>
      </c>
      <c r="C381" s="401">
        <v>10</v>
      </c>
      <c r="D381" s="408" t="s">
        <v>6015</v>
      </c>
    </row>
    <row r="382" spans="2:4">
      <c r="B382" s="400">
        <v>42746</v>
      </c>
      <c r="C382" s="401">
        <v>10</v>
      </c>
      <c r="D382" s="408" t="s">
        <v>6015</v>
      </c>
    </row>
    <row r="383" spans="2:4">
      <c r="B383" s="400">
        <v>42746</v>
      </c>
      <c r="C383" s="401">
        <v>12.5</v>
      </c>
      <c r="D383" s="408" t="s">
        <v>6015</v>
      </c>
    </row>
    <row r="384" spans="2:4">
      <c r="B384" s="400">
        <v>42746</v>
      </c>
      <c r="C384" s="401">
        <v>13</v>
      </c>
      <c r="D384" s="408" t="s">
        <v>6015</v>
      </c>
    </row>
    <row r="385" spans="2:4">
      <c r="B385" s="400">
        <v>42746</v>
      </c>
      <c r="C385" s="401">
        <v>14</v>
      </c>
      <c r="D385" s="408" t="s">
        <v>6015</v>
      </c>
    </row>
    <row r="386" spans="2:4">
      <c r="B386" s="400">
        <v>42746</v>
      </c>
      <c r="C386" s="401">
        <v>14</v>
      </c>
      <c r="D386" s="408" t="s">
        <v>6015</v>
      </c>
    </row>
    <row r="387" spans="2:4">
      <c r="B387" s="400">
        <v>42746</v>
      </c>
      <c r="C387" s="401">
        <v>14.5</v>
      </c>
      <c r="D387" s="408" t="s">
        <v>6015</v>
      </c>
    </row>
    <row r="388" spans="2:4">
      <c r="B388" s="400">
        <v>42746</v>
      </c>
      <c r="C388" s="401">
        <v>15.47</v>
      </c>
      <c r="D388" s="408" t="s">
        <v>6015</v>
      </c>
    </row>
    <row r="389" spans="2:4">
      <c r="B389" s="400">
        <v>42746</v>
      </c>
      <c r="C389" s="401">
        <v>18.5</v>
      </c>
      <c r="D389" s="408" t="s">
        <v>6015</v>
      </c>
    </row>
    <row r="390" spans="2:4">
      <c r="B390" s="400">
        <v>42746</v>
      </c>
      <c r="C390" s="401">
        <v>19.55</v>
      </c>
      <c r="D390" s="408" t="s">
        <v>6015</v>
      </c>
    </row>
    <row r="391" spans="2:4">
      <c r="B391" s="400">
        <v>42746</v>
      </c>
      <c r="C391" s="401">
        <v>20</v>
      </c>
      <c r="D391" s="408" t="s">
        <v>6015</v>
      </c>
    </row>
    <row r="392" spans="2:4">
      <c r="B392" s="400">
        <v>42746</v>
      </c>
      <c r="C392" s="401">
        <v>20</v>
      </c>
      <c r="D392" s="408" t="s">
        <v>6015</v>
      </c>
    </row>
    <row r="393" spans="2:4">
      <c r="B393" s="400">
        <v>42746</v>
      </c>
      <c r="C393" s="401">
        <v>21</v>
      </c>
      <c r="D393" s="408" t="s">
        <v>6015</v>
      </c>
    </row>
    <row r="394" spans="2:4">
      <c r="B394" s="400">
        <v>42746</v>
      </c>
      <c r="C394" s="401">
        <v>25</v>
      </c>
      <c r="D394" s="408" t="s">
        <v>6015</v>
      </c>
    </row>
    <row r="395" spans="2:4">
      <c r="B395" s="400">
        <v>42746</v>
      </c>
      <c r="C395" s="401">
        <v>25</v>
      </c>
      <c r="D395" s="408" t="s">
        <v>6015</v>
      </c>
    </row>
    <row r="396" spans="2:4">
      <c r="B396" s="400">
        <v>42746</v>
      </c>
      <c r="C396" s="401">
        <v>25</v>
      </c>
      <c r="D396" s="408" t="s">
        <v>6015</v>
      </c>
    </row>
    <row r="397" spans="2:4">
      <c r="B397" s="400">
        <v>42746</v>
      </c>
      <c r="C397" s="401">
        <v>25</v>
      </c>
      <c r="D397" s="408" t="s">
        <v>6015</v>
      </c>
    </row>
    <row r="398" spans="2:4">
      <c r="B398" s="400">
        <v>42746</v>
      </c>
      <c r="C398" s="401">
        <v>25</v>
      </c>
      <c r="D398" s="408" t="s">
        <v>6015</v>
      </c>
    </row>
    <row r="399" spans="2:4">
      <c r="B399" s="400">
        <v>42746</v>
      </c>
      <c r="C399" s="401">
        <v>25</v>
      </c>
      <c r="D399" s="408" t="s">
        <v>6015</v>
      </c>
    </row>
    <row r="400" spans="2:4">
      <c r="B400" s="400">
        <v>42746</v>
      </c>
      <c r="C400" s="401">
        <v>25</v>
      </c>
      <c r="D400" s="408" t="s">
        <v>6015</v>
      </c>
    </row>
    <row r="401" spans="2:4">
      <c r="B401" s="400">
        <v>42746</v>
      </c>
      <c r="C401" s="401">
        <v>25</v>
      </c>
      <c r="D401" s="408" t="s">
        <v>6015</v>
      </c>
    </row>
    <row r="402" spans="2:4">
      <c r="B402" s="400">
        <v>42746</v>
      </c>
      <c r="C402" s="401">
        <v>25</v>
      </c>
      <c r="D402" s="408" t="s">
        <v>6015</v>
      </c>
    </row>
    <row r="403" spans="2:4">
      <c r="B403" s="400">
        <v>42746</v>
      </c>
      <c r="C403" s="401">
        <v>25.75</v>
      </c>
      <c r="D403" s="408" t="s">
        <v>6015</v>
      </c>
    </row>
    <row r="404" spans="2:4">
      <c r="B404" s="400">
        <v>42746</v>
      </c>
      <c r="C404" s="401">
        <v>27.4</v>
      </c>
      <c r="D404" s="408" t="s">
        <v>6015</v>
      </c>
    </row>
    <row r="405" spans="2:4">
      <c r="B405" s="400">
        <v>42746</v>
      </c>
      <c r="C405" s="401">
        <v>30</v>
      </c>
      <c r="D405" s="408" t="s">
        <v>6015</v>
      </c>
    </row>
    <row r="406" spans="2:4">
      <c r="B406" s="400">
        <v>42746</v>
      </c>
      <c r="C406" s="401">
        <v>30</v>
      </c>
      <c r="D406" s="408" t="s">
        <v>6015</v>
      </c>
    </row>
    <row r="407" spans="2:4">
      <c r="B407" s="400">
        <v>42746</v>
      </c>
      <c r="C407" s="401">
        <v>30</v>
      </c>
      <c r="D407" s="408" t="s">
        <v>6015</v>
      </c>
    </row>
    <row r="408" spans="2:4">
      <c r="B408" s="400">
        <v>42746</v>
      </c>
      <c r="C408" s="401">
        <v>30</v>
      </c>
      <c r="D408" s="408" t="s">
        <v>6015</v>
      </c>
    </row>
    <row r="409" spans="2:4">
      <c r="B409" s="400">
        <v>42746</v>
      </c>
      <c r="C409" s="401">
        <v>30</v>
      </c>
      <c r="D409" s="408" t="s">
        <v>6015</v>
      </c>
    </row>
    <row r="410" spans="2:4">
      <c r="B410" s="400">
        <v>42746</v>
      </c>
      <c r="C410" s="401">
        <v>30</v>
      </c>
      <c r="D410" s="408" t="s">
        <v>6015</v>
      </c>
    </row>
    <row r="411" spans="2:4">
      <c r="B411" s="400">
        <v>42746</v>
      </c>
      <c r="C411" s="401">
        <v>30</v>
      </c>
      <c r="D411" s="408" t="s">
        <v>6015</v>
      </c>
    </row>
    <row r="412" spans="2:4">
      <c r="B412" s="400">
        <v>42746</v>
      </c>
      <c r="C412" s="401">
        <v>30</v>
      </c>
      <c r="D412" s="408" t="s">
        <v>6015</v>
      </c>
    </row>
    <row r="413" spans="2:4">
      <c r="B413" s="400">
        <v>42746</v>
      </c>
      <c r="C413" s="401">
        <v>30.31</v>
      </c>
      <c r="D413" s="408" t="s">
        <v>6015</v>
      </c>
    </row>
    <row r="414" spans="2:4">
      <c r="B414" s="400">
        <v>42746</v>
      </c>
      <c r="C414" s="401">
        <v>32</v>
      </c>
      <c r="D414" s="408" t="s">
        <v>6015</v>
      </c>
    </row>
    <row r="415" spans="2:4">
      <c r="B415" s="400">
        <v>42746</v>
      </c>
      <c r="C415" s="401">
        <v>38.99</v>
      </c>
      <c r="D415" s="408" t="s">
        <v>6015</v>
      </c>
    </row>
    <row r="416" spans="2:4">
      <c r="B416" s="400">
        <v>42746</v>
      </c>
      <c r="C416" s="401">
        <v>40</v>
      </c>
      <c r="D416" s="408" t="s">
        <v>6015</v>
      </c>
    </row>
    <row r="417" spans="2:4">
      <c r="B417" s="400">
        <v>42746</v>
      </c>
      <c r="C417" s="401">
        <v>40</v>
      </c>
      <c r="D417" s="408" t="s">
        <v>6015</v>
      </c>
    </row>
    <row r="418" spans="2:4">
      <c r="B418" s="400">
        <v>42746</v>
      </c>
      <c r="C418" s="401">
        <v>48.5</v>
      </c>
      <c r="D418" s="408" t="s">
        <v>7607</v>
      </c>
    </row>
    <row r="419" spans="2:4">
      <c r="B419" s="400">
        <v>42746</v>
      </c>
      <c r="C419" s="401">
        <v>50</v>
      </c>
      <c r="D419" s="408" t="s">
        <v>6015</v>
      </c>
    </row>
    <row r="420" spans="2:4">
      <c r="B420" s="400">
        <v>42746</v>
      </c>
      <c r="C420" s="401">
        <v>57</v>
      </c>
      <c r="D420" s="408" t="s">
        <v>6015</v>
      </c>
    </row>
    <row r="421" spans="2:4">
      <c r="B421" s="400">
        <v>42746</v>
      </c>
      <c r="C421" s="401">
        <v>60</v>
      </c>
      <c r="D421" s="408" t="s">
        <v>6015</v>
      </c>
    </row>
    <row r="422" spans="2:4">
      <c r="B422" s="400">
        <v>42746</v>
      </c>
      <c r="C422" s="401">
        <v>60</v>
      </c>
      <c r="D422" s="408" t="s">
        <v>6015</v>
      </c>
    </row>
    <row r="423" spans="2:4">
      <c r="B423" s="400">
        <v>42746</v>
      </c>
      <c r="C423" s="401">
        <v>60</v>
      </c>
      <c r="D423" s="408" t="s">
        <v>6015</v>
      </c>
    </row>
    <row r="424" spans="2:4">
      <c r="B424" s="400">
        <v>42746</v>
      </c>
      <c r="C424" s="401">
        <v>60</v>
      </c>
      <c r="D424" s="408" t="s">
        <v>6015</v>
      </c>
    </row>
    <row r="425" spans="2:4">
      <c r="B425" s="400">
        <v>42746</v>
      </c>
      <c r="C425" s="401">
        <v>70</v>
      </c>
      <c r="D425" s="408" t="s">
        <v>6015</v>
      </c>
    </row>
    <row r="426" spans="2:4">
      <c r="B426" s="400">
        <v>42746</v>
      </c>
      <c r="C426" s="401">
        <v>100</v>
      </c>
      <c r="D426" s="408" t="s">
        <v>6015</v>
      </c>
    </row>
    <row r="427" spans="2:4">
      <c r="B427" s="400">
        <v>42746</v>
      </c>
      <c r="C427" s="401">
        <v>110.67</v>
      </c>
      <c r="D427" s="408" t="s">
        <v>6015</v>
      </c>
    </row>
    <row r="428" spans="2:4">
      <c r="B428" s="400">
        <v>42746</v>
      </c>
      <c r="C428" s="401">
        <v>1455</v>
      </c>
      <c r="D428" s="408" t="s">
        <v>7607</v>
      </c>
    </row>
    <row r="429" spans="2:4">
      <c r="B429" s="400">
        <v>42747</v>
      </c>
      <c r="C429" s="401">
        <v>0.1</v>
      </c>
      <c r="D429" s="408" t="s">
        <v>6015</v>
      </c>
    </row>
    <row r="430" spans="2:4">
      <c r="B430" s="400">
        <v>42747</v>
      </c>
      <c r="C430" s="401">
        <v>0.15</v>
      </c>
      <c r="D430" s="408" t="s">
        <v>6015</v>
      </c>
    </row>
    <row r="431" spans="2:4">
      <c r="B431" s="400">
        <v>42747</v>
      </c>
      <c r="C431" s="401">
        <v>0.15</v>
      </c>
      <c r="D431" s="408" t="s">
        <v>6015</v>
      </c>
    </row>
    <row r="432" spans="2:4">
      <c r="B432" s="400">
        <v>42747</v>
      </c>
      <c r="C432" s="401">
        <v>0.19</v>
      </c>
      <c r="D432" s="408" t="s">
        <v>6015</v>
      </c>
    </row>
    <row r="433" spans="2:4">
      <c r="B433" s="400">
        <v>42747</v>
      </c>
      <c r="C433" s="401">
        <v>0.24</v>
      </c>
      <c r="D433" s="408" t="s">
        <v>6015</v>
      </c>
    </row>
    <row r="434" spans="2:4">
      <c r="B434" s="400">
        <v>42747</v>
      </c>
      <c r="C434" s="401">
        <v>0.3</v>
      </c>
      <c r="D434" s="408" t="s">
        <v>6015</v>
      </c>
    </row>
    <row r="435" spans="2:4">
      <c r="B435" s="400">
        <v>42747</v>
      </c>
      <c r="C435" s="401">
        <v>0.33</v>
      </c>
      <c r="D435" s="408" t="s">
        <v>6015</v>
      </c>
    </row>
    <row r="436" spans="2:4">
      <c r="B436" s="400">
        <v>42747</v>
      </c>
      <c r="C436" s="401">
        <v>0.33</v>
      </c>
      <c r="D436" s="408" t="s">
        <v>6015</v>
      </c>
    </row>
    <row r="437" spans="2:4">
      <c r="B437" s="400">
        <v>42747</v>
      </c>
      <c r="C437" s="401">
        <v>0.7</v>
      </c>
      <c r="D437" s="408" t="s">
        <v>6015</v>
      </c>
    </row>
    <row r="438" spans="2:4">
      <c r="B438" s="400">
        <v>42747</v>
      </c>
      <c r="C438" s="401">
        <v>1</v>
      </c>
      <c r="D438" s="408" t="s">
        <v>6015</v>
      </c>
    </row>
    <row r="439" spans="2:4">
      <c r="B439" s="400">
        <v>42747</v>
      </c>
      <c r="C439" s="401">
        <v>1.03</v>
      </c>
      <c r="D439" s="408" t="s">
        <v>6015</v>
      </c>
    </row>
    <row r="440" spans="2:4">
      <c r="B440" s="400">
        <v>42747</v>
      </c>
      <c r="C440" s="401">
        <v>1.04</v>
      </c>
      <c r="D440" s="408" t="s">
        <v>6015</v>
      </c>
    </row>
    <row r="441" spans="2:4">
      <c r="B441" s="400">
        <v>42747</v>
      </c>
      <c r="C441" s="401">
        <v>1.25</v>
      </c>
      <c r="D441" s="408" t="s">
        <v>6015</v>
      </c>
    </row>
    <row r="442" spans="2:4">
      <c r="B442" s="400">
        <v>42747</v>
      </c>
      <c r="C442" s="401">
        <v>1.52</v>
      </c>
      <c r="D442" s="408" t="s">
        <v>6015</v>
      </c>
    </row>
    <row r="443" spans="2:4">
      <c r="B443" s="400">
        <v>42747</v>
      </c>
      <c r="C443" s="401">
        <v>2</v>
      </c>
      <c r="D443" s="408" t="s">
        <v>6015</v>
      </c>
    </row>
    <row r="444" spans="2:4">
      <c r="B444" s="400">
        <v>42747</v>
      </c>
      <c r="C444" s="401">
        <v>2</v>
      </c>
      <c r="D444" s="408" t="s">
        <v>6015</v>
      </c>
    </row>
    <row r="445" spans="2:4">
      <c r="B445" s="400">
        <v>42747</v>
      </c>
      <c r="C445" s="401">
        <v>2.77</v>
      </c>
      <c r="D445" s="408" t="s">
        <v>6015</v>
      </c>
    </row>
    <row r="446" spans="2:4">
      <c r="B446" s="400">
        <v>42747</v>
      </c>
      <c r="C446" s="401">
        <v>3</v>
      </c>
      <c r="D446" s="408" t="s">
        <v>6015</v>
      </c>
    </row>
    <row r="447" spans="2:4">
      <c r="B447" s="400">
        <v>42747</v>
      </c>
      <c r="C447" s="401">
        <v>3.36</v>
      </c>
      <c r="D447" s="408" t="s">
        <v>6015</v>
      </c>
    </row>
    <row r="448" spans="2:4">
      <c r="B448" s="400">
        <v>42747</v>
      </c>
      <c r="C448" s="401">
        <v>4.32</v>
      </c>
      <c r="D448" s="408" t="s">
        <v>6015</v>
      </c>
    </row>
    <row r="449" spans="2:4">
      <c r="B449" s="400">
        <v>42747</v>
      </c>
      <c r="C449" s="401">
        <v>5</v>
      </c>
      <c r="D449" s="408" t="s">
        <v>6015</v>
      </c>
    </row>
    <row r="450" spans="2:4">
      <c r="B450" s="400">
        <v>42747</v>
      </c>
      <c r="C450" s="401">
        <v>5</v>
      </c>
      <c r="D450" s="408" t="s">
        <v>6015</v>
      </c>
    </row>
    <row r="451" spans="2:4">
      <c r="B451" s="400">
        <v>42747</v>
      </c>
      <c r="C451" s="401">
        <v>5</v>
      </c>
      <c r="D451" s="408" t="s">
        <v>6015</v>
      </c>
    </row>
    <row r="452" spans="2:4">
      <c r="B452" s="400">
        <v>42747</v>
      </c>
      <c r="C452" s="401">
        <v>5</v>
      </c>
      <c r="D452" s="408" t="s">
        <v>6015</v>
      </c>
    </row>
    <row r="453" spans="2:4">
      <c r="B453" s="400">
        <v>42747</v>
      </c>
      <c r="C453" s="401">
        <v>7</v>
      </c>
      <c r="D453" s="408" t="s">
        <v>6015</v>
      </c>
    </row>
    <row r="454" spans="2:4">
      <c r="B454" s="400">
        <v>42747</v>
      </c>
      <c r="C454" s="401">
        <v>7</v>
      </c>
      <c r="D454" s="408" t="s">
        <v>6015</v>
      </c>
    </row>
    <row r="455" spans="2:4">
      <c r="B455" s="400">
        <v>42747</v>
      </c>
      <c r="C455" s="401">
        <v>7.18</v>
      </c>
      <c r="D455" s="408" t="s">
        <v>6015</v>
      </c>
    </row>
    <row r="456" spans="2:4">
      <c r="B456" s="400">
        <v>42747</v>
      </c>
      <c r="C456" s="401">
        <v>8</v>
      </c>
      <c r="D456" s="408" t="s">
        <v>6015</v>
      </c>
    </row>
    <row r="457" spans="2:4">
      <c r="B457" s="400">
        <v>42747</v>
      </c>
      <c r="C457" s="401">
        <v>8</v>
      </c>
      <c r="D457" s="408" t="s">
        <v>6015</v>
      </c>
    </row>
    <row r="458" spans="2:4">
      <c r="B458" s="400">
        <v>42747</v>
      </c>
      <c r="C458" s="401">
        <v>8</v>
      </c>
      <c r="D458" s="408" t="s">
        <v>6015</v>
      </c>
    </row>
    <row r="459" spans="2:4">
      <c r="B459" s="400">
        <v>42747</v>
      </c>
      <c r="C459" s="401">
        <v>8</v>
      </c>
      <c r="D459" s="408" t="s">
        <v>6015</v>
      </c>
    </row>
    <row r="460" spans="2:4">
      <c r="B460" s="400">
        <v>42747</v>
      </c>
      <c r="C460" s="401">
        <v>8</v>
      </c>
      <c r="D460" s="408" t="s">
        <v>6015</v>
      </c>
    </row>
    <row r="461" spans="2:4">
      <c r="B461" s="400">
        <v>42747</v>
      </c>
      <c r="C461" s="401">
        <v>9</v>
      </c>
      <c r="D461" s="408" t="s">
        <v>6015</v>
      </c>
    </row>
    <row r="462" spans="2:4">
      <c r="B462" s="400">
        <v>42747</v>
      </c>
      <c r="C462" s="401">
        <v>10</v>
      </c>
      <c r="D462" s="408" t="s">
        <v>6015</v>
      </c>
    </row>
    <row r="463" spans="2:4">
      <c r="B463" s="400">
        <v>42747</v>
      </c>
      <c r="C463" s="401">
        <v>11</v>
      </c>
      <c r="D463" s="408" t="s">
        <v>6015</v>
      </c>
    </row>
    <row r="464" spans="2:4">
      <c r="B464" s="400">
        <v>42747</v>
      </c>
      <c r="C464" s="401">
        <v>11</v>
      </c>
      <c r="D464" s="408" t="s">
        <v>6015</v>
      </c>
    </row>
    <row r="465" spans="2:4">
      <c r="B465" s="400">
        <v>42747</v>
      </c>
      <c r="C465" s="401">
        <v>14.94</v>
      </c>
      <c r="D465" s="408" t="s">
        <v>6015</v>
      </c>
    </row>
    <row r="466" spans="2:4">
      <c r="B466" s="400">
        <v>42747</v>
      </c>
      <c r="C466" s="401">
        <v>15</v>
      </c>
      <c r="D466" s="408" t="s">
        <v>6015</v>
      </c>
    </row>
    <row r="467" spans="2:4">
      <c r="B467" s="400">
        <v>42747</v>
      </c>
      <c r="C467" s="401">
        <v>18</v>
      </c>
      <c r="D467" s="408" t="s">
        <v>6015</v>
      </c>
    </row>
    <row r="468" spans="2:4">
      <c r="B468" s="400">
        <v>42747</v>
      </c>
      <c r="C468" s="401">
        <v>18</v>
      </c>
      <c r="D468" s="408" t="s">
        <v>6015</v>
      </c>
    </row>
    <row r="469" spans="2:4">
      <c r="B469" s="400">
        <v>42747</v>
      </c>
      <c r="C469" s="401">
        <v>18.91</v>
      </c>
      <c r="D469" s="408" t="s">
        <v>6015</v>
      </c>
    </row>
    <row r="470" spans="2:4">
      <c r="B470" s="400">
        <v>42747</v>
      </c>
      <c r="C470" s="401">
        <v>19</v>
      </c>
      <c r="D470" s="408" t="s">
        <v>6015</v>
      </c>
    </row>
    <row r="471" spans="2:4">
      <c r="B471" s="400">
        <v>42747</v>
      </c>
      <c r="C471" s="401">
        <v>20</v>
      </c>
      <c r="D471" s="408" t="s">
        <v>6015</v>
      </c>
    </row>
    <row r="472" spans="2:4">
      <c r="B472" s="400">
        <v>42747</v>
      </c>
      <c r="C472" s="401">
        <v>25</v>
      </c>
      <c r="D472" s="408" t="s">
        <v>6015</v>
      </c>
    </row>
    <row r="473" spans="2:4">
      <c r="B473" s="400">
        <v>42747</v>
      </c>
      <c r="C473" s="401">
        <v>25</v>
      </c>
      <c r="D473" s="408" t="s">
        <v>6015</v>
      </c>
    </row>
    <row r="474" spans="2:4">
      <c r="B474" s="400">
        <v>42747</v>
      </c>
      <c r="C474" s="401">
        <v>25</v>
      </c>
      <c r="D474" s="408" t="s">
        <v>6015</v>
      </c>
    </row>
    <row r="475" spans="2:4">
      <c r="B475" s="400">
        <v>42747</v>
      </c>
      <c r="C475" s="401">
        <v>25</v>
      </c>
      <c r="D475" s="408" t="s">
        <v>6015</v>
      </c>
    </row>
    <row r="476" spans="2:4">
      <c r="B476" s="400">
        <v>42747</v>
      </c>
      <c r="C476" s="401">
        <v>30</v>
      </c>
      <c r="D476" s="408" t="s">
        <v>6015</v>
      </c>
    </row>
    <row r="477" spans="2:4">
      <c r="B477" s="400">
        <v>42747</v>
      </c>
      <c r="C477" s="401">
        <v>30</v>
      </c>
      <c r="D477" s="408" t="s">
        <v>6015</v>
      </c>
    </row>
    <row r="478" spans="2:4">
      <c r="B478" s="400">
        <v>42747</v>
      </c>
      <c r="C478" s="401">
        <v>30</v>
      </c>
      <c r="D478" s="408" t="s">
        <v>6015</v>
      </c>
    </row>
    <row r="479" spans="2:4">
      <c r="B479" s="400">
        <v>42747</v>
      </c>
      <c r="C479" s="401">
        <v>30</v>
      </c>
      <c r="D479" s="408" t="s">
        <v>6015</v>
      </c>
    </row>
    <row r="480" spans="2:4">
      <c r="B480" s="400">
        <v>42747</v>
      </c>
      <c r="C480" s="401">
        <v>30</v>
      </c>
      <c r="D480" s="408" t="s">
        <v>6015</v>
      </c>
    </row>
    <row r="481" spans="2:4">
      <c r="B481" s="400">
        <v>42747</v>
      </c>
      <c r="C481" s="401">
        <v>33.64</v>
      </c>
      <c r="D481" s="408" t="s">
        <v>6015</v>
      </c>
    </row>
    <row r="482" spans="2:4">
      <c r="B482" s="400">
        <v>42747</v>
      </c>
      <c r="C482" s="401">
        <v>34</v>
      </c>
      <c r="D482" s="408" t="s">
        <v>6015</v>
      </c>
    </row>
    <row r="483" spans="2:4">
      <c r="B483" s="400">
        <v>42747</v>
      </c>
      <c r="C483" s="401">
        <v>35</v>
      </c>
      <c r="D483" s="408" t="s">
        <v>6015</v>
      </c>
    </row>
    <row r="484" spans="2:4">
      <c r="B484" s="400">
        <v>42747</v>
      </c>
      <c r="C484" s="401">
        <v>35</v>
      </c>
      <c r="D484" s="408" t="s">
        <v>6015</v>
      </c>
    </row>
    <row r="485" spans="2:4">
      <c r="B485" s="400">
        <v>42747</v>
      </c>
      <c r="C485" s="401">
        <v>70</v>
      </c>
      <c r="D485" s="408" t="s">
        <v>6015</v>
      </c>
    </row>
    <row r="486" spans="2:4">
      <c r="B486" s="400">
        <v>42747</v>
      </c>
      <c r="C486" s="401">
        <v>70</v>
      </c>
      <c r="D486" s="408" t="s">
        <v>6015</v>
      </c>
    </row>
    <row r="487" spans="2:4">
      <c r="B487" s="400">
        <v>42747</v>
      </c>
      <c r="C487" s="401">
        <v>75</v>
      </c>
      <c r="D487" s="408" t="s">
        <v>6015</v>
      </c>
    </row>
    <row r="488" spans="2:4">
      <c r="B488" s="400">
        <v>42747</v>
      </c>
      <c r="C488" s="401">
        <v>80</v>
      </c>
      <c r="D488" s="408" t="s">
        <v>6015</v>
      </c>
    </row>
    <row r="489" spans="2:4">
      <c r="B489" s="400">
        <v>42747</v>
      </c>
      <c r="C489" s="401">
        <v>80</v>
      </c>
      <c r="D489" s="408" t="s">
        <v>6015</v>
      </c>
    </row>
    <row r="490" spans="2:4">
      <c r="B490" s="400">
        <v>42747</v>
      </c>
      <c r="C490" s="401">
        <v>84</v>
      </c>
      <c r="D490" s="408" t="s">
        <v>6015</v>
      </c>
    </row>
    <row r="491" spans="2:4">
      <c r="B491" s="400">
        <v>42747</v>
      </c>
      <c r="C491" s="401">
        <v>95</v>
      </c>
      <c r="D491" s="408" t="s">
        <v>6015</v>
      </c>
    </row>
    <row r="492" spans="2:4">
      <c r="B492" s="400">
        <v>42747</v>
      </c>
      <c r="C492" s="401">
        <v>97</v>
      </c>
      <c r="D492" s="408" t="s">
        <v>7607</v>
      </c>
    </row>
    <row r="493" spans="2:4">
      <c r="B493" s="400">
        <v>42747</v>
      </c>
      <c r="C493" s="401">
        <v>97</v>
      </c>
      <c r="D493" s="408" t="s">
        <v>7607</v>
      </c>
    </row>
    <row r="494" spans="2:4">
      <c r="B494" s="400">
        <v>42747</v>
      </c>
      <c r="C494" s="401">
        <v>137</v>
      </c>
      <c r="D494" s="408" t="s">
        <v>6015</v>
      </c>
    </row>
    <row r="495" spans="2:4">
      <c r="B495" s="400">
        <v>42747</v>
      </c>
      <c r="C495" s="401">
        <v>215.34</v>
      </c>
      <c r="D495" s="408" t="s">
        <v>7607</v>
      </c>
    </row>
    <row r="496" spans="2:4">
      <c r="B496" s="400">
        <v>42747</v>
      </c>
      <c r="C496" s="401">
        <v>350</v>
      </c>
      <c r="D496" s="408" t="s">
        <v>6015</v>
      </c>
    </row>
    <row r="497" spans="2:4">
      <c r="B497" s="400">
        <v>42748</v>
      </c>
      <c r="C497" s="401">
        <v>0.13</v>
      </c>
      <c r="D497" s="408" t="s">
        <v>6015</v>
      </c>
    </row>
    <row r="498" spans="2:4">
      <c r="B498" s="400">
        <v>42748</v>
      </c>
      <c r="C498" s="401">
        <v>0.15</v>
      </c>
      <c r="D498" s="408" t="s">
        <v>6015</v>
      </c>
    </row>
    <row r="499" spans="2:4">
      <c r="B499" s="400">
        <v>42748</v>
      </c>
      <c r="C499" s="401">
        <v>0.18</v>
      </c>
      <c r="D499" s="408" t="s">
        <v>6015</v>
      </c>
    </row>
    <row r="500" spans="2:4">
      <c r="B500" s="400">
        <v>42748</v>
      </c>
      <c r="C500" s="401">
        <v>0.21</v>
      </c>
      <c r="D500" s="408" t="s">
        <v>6015</v>
      </c>
    </row>
    <row r="501" spans="2:4">
      <c r="B501" s="400">
        <v>42748</v>
      </c>
      <c r="C501" s="401">
        <v>0.49</v>
      </c>
      <c r="D501" s="408" t="s">
        <v>6015</v>
      </c>
    </row>
    <row r="502" spans="2:4">
      <c r="B502" s="400">
        <v>42748</v>
      </c>
      <c r="C502" s="401">
        <v>0.7</v>
      </c>
      <c r="D502" s="408" t="s">
        <v>6015</v>
      </c>
    </row>
    <row r="503" spans="2:4">
      <c r="B503" s="400">
        <v>42748</v>
      </c>
      <c r="C503" s="401">
        <v>1</v>
      </c>
      <c r="D503" s="408" t="s">
        <v>6015</v>
      </c>
    </row>
    <row r="504" spans="2:4">
      <c r="B504" s="400">
        <v>42748</v>
      </c>
      <c r="C504" s="401">
        <v>1</v>
      </c>
      <c r="D504" s="408" t="s">
        <v>6015</v>
      </c>
    </row>
    <row r="505" spans="2:4">
      <c r="B505" s="400">
        <v>42748</v>
      </c>
      <c r="C505" s="401">
        <v>1.01</v>
      </c>
      <c r="D505" s="408" t="s">
        <v>6015</v>
      </c>
    </row>
    <row r="506" spans="2:4">
      <c r="B506" s="400">
        <v>42748</v>
      </c>
      <c r="C506" s="401">
        <v>2.17</v>
      </c>
      <c r="D506" s="408" t="s">
        <v>6015</v>
      </c>
    </row>
    <row r="507" spans="2:4">
      <c r="B507" s="400">
        <v>42748</v>
      </c>
      <c r="C507" s="401">
        <v>2.3199999999999998</v>
      </c>
      <c r="D507" s="408" t="s">
        <v>6015</v>
      </c>
    </row>
    <row r="508" spans="2:4">
      <c r="B508" s="400">
        <v>42748</v>
      </c>
      <c r="C508" s="401">
        <v>2.5</v>
      </c>
      <c r="D508" s="408" t="s">
        <v>6015</v>
      </c>
    </row>
    <row r="509" spans="2:4">
      <c r="B509" s="400">
        <v>42748</v>
      </c>
      <c r="C509" s="401">
        <v>3.45</v>
      </c>
      <c r="D509" s="408" t="s">
        <v>6015</v>
      </c>
    </row>
    <row r="510" spans="2:4">
      <c r="B510" s="400">
        <v>42748</v>
      </c>
      <c r="C510" s="401">
        <v>3.6</v>
      </c>
      <c r="D510" s="408" t="s">
        <v>6015</v>
      </c>
    </row>
    <row r="511" spans="2:4">
      <c r="B511" s="400">
        <v>42748</v>
      </c>
      <c r="C511" s="401">
        <v>3.85</v>
      </c>
      <c r="D511" s="408" t="s">
        <v>6015</v>
      </c>
    </row>
    <row r="512" spans="2:4">
      <c r="B512" s="400">
        <v>42748</v>
      </c>
      <c r="C512" s="401">
        <v>4</v>
      </c>
      <c r="D512" s="408" t="s">
        <v>6015</v>
      </c>
    </row>
    <row r="513" spans="2:4">
      <c r="B513" s="400">
        <v>42748</v>
      </c>
      <c r="C513" s="401">
        <v>4.5599999999999996</v>
      </c>
      <c r="D513" s="408" t="s">
        <v>6015</v>
      </c>
    </row>
    <row r="514" spans="2:4">
      <c r="B514" s="400">
        <v>42748</v>
      </c>
      <c r="C514" s="401">
        <v>4.72</v>
      </c>
      <c r="D514" s="408" t="s">
        <v>6015</v>
      </c>
    </row>
    <row r="515" spans="2:4">
      <c r="B515" s="400">
        <v>42748</v>
      </c>
      <c r="C515" s="401">
        <v>4.99</v>
      </c>
      <c r="D515" s="408" t="s">
        <v>6015</v>
      </c>
    </row>
    <row r="516" spans="2:4">
      <c r="B516" s="400">
        <v>42748</v>
      </c>
      <c r="C516" s="401">
        <v>5</v>
      </c>
      <c r="D516" s="408" t="s">
        <v>6015</v>
      </c>
    </row>
    <row r="517" spans="2:4">
      <c r="B517" s="400">
        <v>42748</v>
      </c>
      <c r="C517" s="401">
        <v>5</v>
      </c>
      <c r="D517" s="408" t="s">
        <v>6015</v>
      </c>
    </row>
    <row r="518" spans="2:4">
      <c r="B518" s="400">
        <v>42748</v>
      </c>
      <c r="C518" s="401">
        <v>5</v>
      </c>
      <c r="D518" s="408" t="s">
        <v>6015</v>
      </c>
    </row>
    <row r="519" spans="2:4">
      <c r="B519" s="400">
        <v>42748</v>
      </c>
      <c r="C519" s="401">
        <v>5</v>
      </c>
      <c r="D519" s="408" t="s">
        <v>6015</v>
      </c>
    </row>
    <row r="520" spans="2:4">
      <c r="B520" s="400">
        <v>42748</v>
      </c>
      <c r="C520" s="401">
        <v>5</v>
      </c>
      <c r="D520" s="408" t="s">
        <v>6015</v>
      </c>
    </row>
    <row r="521" spans="2:4">
      <c r="B521" s="400">
        <v>42748</v>
      </c>
      <c r="C521" s="401">
        <v>7</v>
      </c>
      <c r="D521" s="408" t="s">
        <v>6015</v>
      </c>
    </row>
    <row r="522" spans="2:4">
      <c r="B522" s="400">
        <v>42748</v>
      </c>
      <c r="C522" s="401">
        <v>7</v>
      </c>
      <c r="D522" s="408" t="s">
        <v>6015</v>
      </c>
    </row>
    <row r="523" spans="2:4">
      <c r="B523" s="400">
        <v>42748</v>
      </c>
      <c r="C523" s="401">
        <v>7.52</v>
      </c>
      <c r="D523" s="408" t="s">
        <v>6015</v>
      </c>
    </row>
    <row r="524" spans="2:4">
      <c r="B524" s="400">
        <v>42748</v>
      </c>
      <c r="C524" s="401">
        <v>7.8</v>
      </c>
      <c r="D524" s="408" t="s">
        <v>6015</v>
      </c>
    </row>
    <row r="525" spans="2:4">
      <c r="B525" s="400">
        <v>42748</v>
      </c>
      <c r="C525" s="401">
        <v>7.92</v>
      </c>
      <c r="D525" s="408" t="s">
        <v>6015</v>
      </c>
    </row>
    <row r="526" spans="2:4">
      <c r="B526" s="400">
        <v>42748</v>
      </c>
      <c r="C526" s="401">
        <v>8</v>
      </c>
      <c r="D526" s="408" t="s">
        <v>6015</v>
      </c>
    </row>
    <row r="527" spans="2:4">
      <c r="B527" s="400">
        <v>42748</v>
      </c>
      <c r="C527" s="401">
        <v>8.8000000000000007</v>
      </c>
      <c r="D527" s="408" t="s">
        <v>6015</v>
      </c>
    </row>
    <row r="528" spans="2:4">
      <c r="B528" s="400">
        <v>42748</v>
      </c>
      <c r="C528" s="401">
        <v>8.85</v>
      </c>
      <c r="D528" s="408" t="s">
        <v>6015</v>
      </c>
    </row>
    <row r="529" spans="2:4">
      <c r="B529" s="400">
        <v>42748</v>
      </c>
      <c r="C529" s="401">
        <v>9</v>
      </c>
      <c r="D529" s="408" t="s">
        <v>6015</v>
      </c>
    </row>
    <row r="530" spans="2:4">
      <c r="B530" s="400">
        <v>42748</v>
      </c>
      <c r="C530" s="401">
        <v>10</v>
      </c>
      <c r="D530" s="408" t="s">
        <v>6015</v>
      </c>
    </row>
    <row r="531" spans="2:4">
      <c r="B531" s="400">
        <v>42748</v>
      </c>
      <c r="C531" s="401">
        <v>10</v>
      </c>
      <c r="D531" s="408" t="s">
        <v>6015</v>
      </c>
    </row>
    <row r="532" spans="2:4">
      <c r="B532" s="400">
        <v>42748</v>
      </c>
      <c r="C532" s="401">
        <v>10</v>
      </c>
      <c r="D532" s="408" t="s">
        <v>6015</v>
      </c>
    </row>
    <row r="533" spans="2:4">
      <c r="B533" s="400">
        <v>42748</v>
      </c>
      <c r="C533" s="401">
        <v>10</v>
      </c>
      <c r="D533" s="408" t="s">
        <v>6015</v>
      </c>
    </row>
    <row r="534" spans="2:4">
      <c r="B534" s="400">
        <v>42748</v>
      </c>
      <c r="C534" s="401">
        <v>10</v>
      </c>
      <c r="D534" s="408" t="s">
        <v>6015</v>
      </c>
    </row>
    <row r="535" spans="2:4">
      <c r="B535" s="400">
        <v>42748</v>
      </c>
      <c r="C535" s="401">
        <v>10</v>
      </c>
      <c r="D535" s="408" t="s">
        <v>6015</v>
      </c>
    </row>
    <row r="536" spans="2:4">
      <c r="B536" s="400">
        <v>42748</v>
      </c>
      <c r="C536" s="401">
        <v>10</v>
      </c>
      <c r="D536" s="408" t="s">
        <v>6015</v>
      </c>
    </row>
    <row r="537" spans="2:4">
      <c r="B537" s="400">
        <v>42748</v>
      </c>
      <c r="C537" s="401">
        <v>10</v>
      </c>
      <c r="D537" s="408" t="s">
        <v>6015</v>
      </c>
    </row>
    <row r="538" spans="2:4">
      <c r="B538" s="400">
        <v>42748</v>
      </c>
      <c r="C538" s="401">
        <v>10</v>
      </c>
      <c r="D538" s="408" t="s">
        <v>6015</v>
      </c>
    </row>
    <row r="539" spans="2:4">
      <c r="B539" s="400">
        <v>42748</v>
      </c>
      <c r="C539" s="401">
        <v>10</v>
      </c>
      <c r="D539" s="408" t="s">
        <v>6015</v>
      </c>
    </row>
    <row r="540" spans="2:4">
      <c r="B540" s="400">
        <v>42748</v>
      </c>
      <c r="C540" s="401">
        <v>10</v>
      </c>
      <c r="D540" s="408" t="s">
        <v>6015</v>
      </c>
    </row>
    <row r="541" spans="2:4">
      <c r="B541" s="400">
        <v>42748</v>
      </c>
      <c r="C541" s="401">
        <v>12</v>
      </c>
      <c r="D541" s="408" t="s">
        <v>6015</v>
      </c>
    </row>
    <row r="542" spans="2:4">
      <c r="B542" s="400">
        <v>42748</v>
      </c>
      <c r="C542" s="401">
        <v>12</v>
      </c>
      <c r="D542" s="408" t="s">
        <v>6015</v>
      </c>
    </row>
    <row r="543" spans="2:4">
      <c r="B543" s="400">
        <v>42748</v>
      </c>
      <c r="C543" s="401">
        <v>17.5</v>
      </c>
      <c r="D543" s="408" t="s">
        <v>6015</v>
      </c>
    </row>
    <row r="544" spans="2:4">
      <c r="B544" s="400">
        <v>42748</v>
      </c>
      <c r="C544" s="401">
        <v>17.75</v>
      </c>
      <c r="D544" s="408" t="s">
        <v>6015</v>
      </c>
    </row>
    <row r="545" spans="2:4">
      <c r="B545" s="400">
        <v>42748</v>
      </c>
      <c r="C545" s="401">
        <v>18.16</v>
      </c>
      <c r="D545" s="408" t="s">
        <v>6015</v>
      </c>
    </row>
    <row r="546" spans="2:4">
      <c r="B546" s="400">
        <v>42748</v>
      </c>
      <c r="C546" s="401">
        <v>19.45</v>
      </c>
      <c r="D546" s="408" t="s">
        <v>6015</v>
      </c>
    </row>
    <row r="547" spans="2:4">
      <c r="B547" s="400">
        <v>42748</v>
      </c>
      <c r="C547" s="401">
        <v>20</v>
      </c>
      <c r="D547" s="408" t="s">
        <v>6015</v>
      </c>
    </row>
    <row r="548" spans="2:4">
      <c r="B548" s="400">
        <v>42748</v>
      </c>
      <c r="C548" s="401">
        <v>22.41</v>
      </c>
      <c r="D548" s="408" t="s">
        <v>6015</v>
      </c>
    </row>
    <row r="549" spans="2:4">
      <c r="B549" s="400">
        <v>42748</v>
      </c>
      <c r="C549" s="401">
        <v>24.15</v>
      </c>
      <c r="D549" s="408" t="s">
        <v>6015</v>
      </c>
    </row>
    <row r="550" spans="2:4">
      <c r="B550" s="400">
        <v>42748</v>
      </c>
      <c r="C550" s="401">
        <v>25</v>
      </c>
      <c r="D550" s="408" t="s">
        <v>6015</v>
      </c>
    </row>
    <row r="551" spans="2:4">
      <c r="B551" s="400">
        <v>42748</v>
      </c>
      <c r="C551" s="401">
        <v>25</v>
      </c>
      <c r="D551" s="408" t="s">
        <v>6015</v>
      </c>
    </row>
    <row r="552" spans="2:4">
      <c r="B552" s="400">
        <v>42748</v>
      </c>
      <c r="C552" s="401">
        <v>25</v>
      </c>
      <c r="D552" s="408" t="s">
        <v>6015</v>
      </c>
    </row>
    <row r="553" spans="2:4">
      <c r="B553" s="400">
        <v>42748</v>
      </c>
      <c r="C553" s="401">
        <v>25</v>
      </c>
      <c r="D553" s="408" t="s">
        <v>6015</v>
      </c>
    </row>
    <row r="554" spans="2:4">
      <c r="B554" s="400">
        <v>42748</v>
      </c>
      <c r="C554" s="401">
        <v>25</v>
      </c>
      <c r="D554" s="408" t="s">
        <v>6015</v>
      </c>
    </row>
    <row r="555" spans="2:4">
      <c r="B555" s="400">
        <v>42748</v>
      </c>
      <c r="C555" s="401">
        <v>25</v>
      </c>
      <c r="D555" s="408" t="s">
        <v>6015</v>
      </c>
    </row>
    <row r="556" spans="2:4">
      <c r="B556" s="400">
        <v>42748</v>
      </c>
      <c r="C556" s="401">
        <v>25.5</v>
      </c>
      <c r="D556" s="408" t="s">
        <v>6015</v>
      </c>
    </row>
    <row r="557" spans="2:4">
      <c r="B557" s="400">
        <v>42748</v>
      </c>
      <c r="C557" s="401">
        <v>27.53</v>
      </c>
      <c r="D557" s="408" t="s">
        <v>6015</v>
      </c>
    </row>
    <row r="558" spans="2:4">
      <c r="B558" s="400">
        <v>42748</v>
      </c>
      <c r="C558" s="401">
        <v>29.06</v>
      </c>
      <c r="D558" s="408" t="s">
        <v>6015</v>
      </c>
    </row>
    <row r="559" spans="2:4">
      <c r="B559" s="400">
        <v>42748</v>
      </c>
      <c r="C559" s="401">
        <v>30</v>
      </c>
      <c r="D559" s="408" t="s">
        <v>6015</v>
      </c>
    </row>
    <row r="560" spans="2:4">
      <c r="B560" s="400">
        <v>42748</v>
      </c>
      <c r="C560" s="401">
        <v>30</v>
      </c>
      <c r="D560" s="408" t="s">
        <v>6015</v>
      </c>
    </row>
    <row r="561" spans="2:4">
      <c r="B561" s="400">
        <v>42748</v>
      </c>
      <c r="C561" s="401">
        <v>30</v>
      </c>
      <c r="D561" s="408" t="s">
        <v>6015</v>
      </c>
    </row>
    <row r="562" spans="2:4">
      <c r="B562" s="400">
        <v>42748</v>
      </c>
      <c r="C562" s="401">
        <v>30</v>
      </c>
      <c r="D562" s="408" t="s">
        <v>6015</v>
      </c>
    </row>
    <row r="563" spans="2:4">
      <c r="B563" s="400">
        <v>42748</v>
      </c>
      <c r="C563" s="401">
        <v>30</v>
      </c>
      <c r="D563" s="408" t="s">
        <v>6015</v>
      </c>
    </row>
    <row r="564" spans="2:4">
      <c r="B564" s="400">
        <v>42748</v>
      </c>
      <c r="C564" s="401">
        <v>30</v>
      </c>
      <c r="D564" s="408" t="s">
        <v>6015</v>
      </c>
    </row>
    <row r="565" spans="2:4">
      <c r="B565" s="400">
        <v>42748</v>
      </c>
      <c r="C565" s="401">
        <v>31.75</v>
      </c>
      <c r="D565" s="408" t="s">
        <v>6015</v>
      </c>
    </row>
    <row r="566" spans="2:4">
      <c r="B566" s="400">
        <v>42748</v>
      </c>
      <c r="C566" s="401">
        <v>35</v>
      </c>
      <c r="D566" s="408" t="s">
        <v>6015</v>
      </c>
    </row>
    <row r="567" spans="2:4">
      <c r="B567" s="400">
        <v>42748</v>
      </c>
      <c r="C567" s="401">
        <v>35</v>
      </c>
      <c r="D567" s="408" t="s">
        <v>6015</v>
      </c>
    </row>
    <row r="568" spans="2:4">
      <c r="B568" s="400">
        <v>42748</v>
      </c>
      <c r="C568" s="401">
        <v>35.200000000000003</v>
      </c>
      <c r="D568" s="408" t="s">
        <v>6015</v>
      </c>
    </row>
    <row r="569" spans="2:4">
      <c r="B569" s="400">
        <v>42748</v>
      </c>
      <c r="C569" s="401">
        <v>37.5</v>
      </c>
      <c r="D569" s="408" t="s">
        <v>6015</v>
      </c>
    </row>
    <row r="570" spans="2:4">
      <c r="B570" s="400">
        <v>42748</v>
      </c>
      <c r="C570" s="401">
        <v>39</v>
      </c>
      <c r="D570" s="408" t="s">
        <v>6015</v>
      </c>
    </row>
    <row r="571" spans="2:4">
      <c r="B571" s="400">
        <v>42748</v>
      </c>
      <c r="C571" s="401">
        <v>40</v>
      </c>
      <c r="D571" s="408" t="s">
        <v>6015</v>
      </c>
    </row>
    <row r="572" spans="2:4">
      <c r="B572" s="400">
        <v>42748</v>
      </c>
      <c r="C572" s="401">
        <v>47</v>
      </c>
      <c r="D572" s="408" t="s">
        <v>6015</v>
      </c>
    </row>
    <row r="573" spans="2:4">
      <c r="B573" s="400">
        <v>42748</v>
      </c>
      <c r="C573" s="401">
        <v>49.5</v>
      </c>
      <c r="D573" s="408" t="s">
        <v>6015</v>
      </c>
    </row>
    <row r="574" spans="2:4">
      <c r="B574" s="400">
        <v>42748</v>
      </c>
      <c r="C574" s="401">
        <v>65.650000000000006</v>
      </c>
      <c r="D574" s="408" t="s">
        <v>6015</v>
      </c>
    </row>
    <row r="575" spans="2:4">
      <c r="B575" s="400">
        <v>42748</v>
      </c>
      <c r="C575" s="401">
        <v>75</v>
      </c>
      <c r="D575" s="408" t="s">
        <v>6015</v>
      </c>
    </row>
    <row r="576" spans="2:4">
      <c r="B576" s="400">
        <v>42748</v>
      </c>
      <c r="C576" s="401">
        <v>80</v>
      </c>
      <c r="D576" s="408" t="s">
        <v>6015</v>
      </c>
    </row>
    <row r="577" spans="2:4">
      <c r="B577" s="400">
        <v>42748</v>
      </c>
      <c r="C577" s="401">
        <v>195</v>
      </c>
      <c r="D577" s="408" t="s">
        <v>6015</v>
      </c>
    </row>
    <row r="578" spans="2:4">
      <c r="B578" s="400">
        <v>42748</v>
      </c>
      <c r="C578" s="401">
        <v>201.02</v>
      </c>
      <c r="D578" s="408" t="s">
        <v>7607</v>
      </c>
    </row>
    <row r="579" spans="2:4">
      <c r="B579" s="400">
        <v>42748</v>
      </c>
      <c r="C579" s="401">
        <v>474.8</v>
      </c>
      <c r="D579" s="408" t="s">
        <v>6015</v>
      </c>
    </row>
    <row r="580" spans="2:4">
      <c r="B580" s="400">
        <v>42748</v>
      </c>
      <c r="C580" s="401">
        <v>3589</v>
      </c>
      <c r="D580" s="408" t="s">
        <v>7607</v>
      </c>
    </row>
    <row r="581" spans="2:4">
      <c r="B581" s="400">
        <v>42751</v>
      </c>
      <c r="C581" s="401">
        <v>0.1</v>
      </c>
      <c r="D581" s="408" t="s">
        <v>6015</v>
      </c>
    </row>
    <row r="582" spans="2:4">
      <c r="B582" s="400">
        <v>42751</v>
      </c>
      <c r="C582" s="401">
        <v>0.14000000000000001</v>
      </c>
      <c r="D582" s="408" t="s">
        <v>6015</v>
      </c>
    </row>
    <row r="583" spans="2:4">
      <c r="B583" s="400">
        <v>42751</v>
      </c>
      <c r="C583" s="401">
        <v>0.14000000000000001</v>
      </c>
      <c r="D583" s="408" t="s">
        <v>6015</v>
      </c>
    </row>
    <row r="584" spans="2:4">
      <c r="B584" s="400">
        <v>42751</v>
      </c>
      <c r="C584" s="401">
        <v>0.14000000000000001</v>
      </c>
      <c r="D584" s="408" t="s">
        <v>6015</v>
      </c>
    </row>
    <row r="585" spans="2:4">
      <c r="B585" s="400">
        <v>42751</v>
      </c>
      <c r="C585" s="401">
        <v>0.3</v>
      </c>
      <c r="D585" s="408" t="s">
        <v>6015</v>
      </c>
    </row>
    <row r="586" spans="2:4">
      <c r="B586" s="400">
        <v>42751</v>
      </c>
      <c r="C586" s="401">
        <v>0.3</v>
      </c>
      <c r="D586" s="408" t="s">
        <v>6015</v>
      </c>
    </row>
    <row r="587" spans="2:4">
      <c r="B587" s="400">
        <v>42751</v>
      </c>
      <c r="C587" s="401">
        <v>0.3</v>
      </c>
      <c r="D587" s="408" t="s">
        <v>6015</v>
      </c>
    </row>
    <row r="588" spans="2:4">
      <c r="B588" s="400">
        <v>42751</v>
      </c>
      <c r="C588" s="401">
        <v>0.38</v>
      </c>
      <c r="D588" s="408" t="s">
        <v>6015</v>
      </c>
    </row>
    <row r="589" spans="2:4">
      <c r="B589" s="400">
        <v>42751</v>
      </c>
      <c r="C589" s="401">
        <v>0.38</v>
      </c>
      <c r="D589" s="408" t="s">
        <v>6015</v>
      </c>
    </row>
    <row r="590" spans="2:4">
      <c r="B590" s="400">
        <v>42751</v>
      </c>
      <c r="C590" s="401">
        <v>0.38</v>
      </c>
      <c r="D590" s="408" t="s">
        <v>6015</v>
      </c>
    </row>
    <row r="591" spans="2:4">
      <c r="B591" s="400">
        <v>42751</v>
      </c>
      <c r="C591" s="401">
        <v>0.48</v>
      </c>
      <c r="D591" s="408" t="s">
        <v>6015</v>
      </c>
    </row>
    <row r="592" spans="2:4">
      <c r="B592" s="400">
        <v>42751</v>
      </c>
      <c r="C592" s="401">
        <v>0.57999999999999996</v>
      </c>
      <c r="D592" s="408" t="s">
        <v>6015</v>
      </c>
    </row>
    <row r="593" spans="2:4">
      <c r="B593" s="400">
        <v>42751</v>
      </c>
      <c r="C593" s="401">
        <v>0.9</v>
      </c>
      <c r="D593" s="408" t="s">
        <v>6015</v>
      </c>
    </row>
    <row r="594" spans="2:4">
      <c r="B594" s="400">
        <v>42751</v>
      </c>
      <c r="C594" s="401">
        <v>1</v>
      </c>
      <c r="D594" s="408" t="s">
        <v>6015</v>
      </c>
    </row>
    <row r="595" spans="2:4">
      <c r="B595" s="400">
        <v>42751</v>
      </c>
      <c r="C595" s="401">
        <v>1</v>
      </c>
      <c r="D595" s="408" t="s">
        <v>6015</v>
      </c>
    </row>
    <row r="596" spans="2:4">
      <c r="B596" s="400">
        <v>42751</v>
      </c>
      <c r="C596" s="401">
        <v>1.05</v>
      </c>
      <c r="D596" s="408" t="s">
        <v>6015</v>
      </c>
    </row>
    <row r="597" spans="2:4">
      <c r="B597" s="400">
        <v>42751</v>
      </c>
      <c r="C597" s="401">
        <v>1.25</v>
      </c>
      <c r="D597" s="408" t="s">
        <v>6015</v>
      </c>
    </row>
    <row r="598" spans="2:4">
      <c r="B598" s="400">
        <v>42751</v>
      </c>
      <c r="C598" s="401">
        <v>1.25</v>
      </c>
      <c r="D598" s="408" t="s">
        <v>6015</v>
      </c>
    </row>
    <row r="599" spans="2:4">
      <c r="B599" s="400">
        <v>42751</v>
      </c>
      <c r="C599" s="401">
        <v>1.28</v>
      </c>
      <c r="D599" s="408" t="s">
        <v>6015</v>
      </c>
    </row>
    <row r="600" spans="2:4">
      <c r="B600" s="400">
        <v>42751</v>
      </c>
      <c r="C600" s="401">
        <v>1.48</v>
      </c>
      <c r="D600" s="408" t="s">
        <v>6015</v>
      </c>
    </row>
    <row r="601" spans="2:4">
      <c r="B601" s="400">
        <v>42751</v>
      </c>
      <c r="C601" s="401">
        <v>1.87</v>
      </c>
      <c r="D601" s="408" t="s">
        <v>6015</v>
      </c>
    </row>
    <row r="602" spans="2:4">
      <c r="B602" s="400">
        <v>42751</v>
      </c>
      <c r="C602" s="401">
        <v>2.09</v>
      </c>
      <c r="D602" s="408" t="s">
        <v>6015</v>
      </c>
    </row>
    <row r="603" spans="2:4">
      <c r="B603" s="400">
        <v>42751</v>
      </c>
      <c r="C603" s="401">
        <v>2.1800000000000002</v>
      </c>
      <c r="D603" s="408" t="s">
        <v>6015</v>
      </c>
    </row>
    <row r="604" spans="2:4">
      <c r="B604" s="400">
        <v>42751</v>
      </c>
      <c r="C604" s="401">
        <v>2.61</v>
      </c>
      <c r="D604" s="408" t="s">
        <v>6015</v>
      </c>
    </row>
    <row r="605" spans="2:4">
      <c r="B605" s="400">
        <v>42751</v>
      </c>
      <c r="C605" s="401">
        <v>2.99</v>
      </c>
      <c r="D605" s="408" t="s">
        <v>6015</v>
      </c>
    </row>
    <row r="606" spans="2:4">
      <c r="B606" s="400">
        <v>42751</v>
      </c>
      <c r="C606" s="401">
        <v>3</v>
      </c>
      <c r="D606" s="408" t="s">
        <v>6015</v>
      </c>
    </row>
    <row r="607" spans="2:4">
      <c r="B607" s="400">
        <v>42751</v>
      </c>
      <c r="C607" s="401">
        <v>3</v>
      </c>
      <c r="D607" s="408" t="s">
        <v>6015</v>
      </c>
    </row>
    <row r="608" spans="2:4">
      <c r="B608" s="400">
        <v>42751</v>
      </c>
      <c r="C608" s="401">
        <v>3.65</v>
      </c>
      <c r="D608" s="408" t="s">
        <v>6015</v>
      </c>
    </row>
    <row r="609" spans="2:4">
      <c r="B609" s="400">
        <v>42751</v>
      </c>
      <c r="C609" s="401">
        <v>4.1399999999999997</v>
      </c>
      <c r="D609" s="408" t="s">
        <v>6015</v>
      </c>
    </row>
    <row r="610" spans="2:4">
      <c r="B610" s="400">
        <v>42751</v>
      </c>
      <c r="C610" s="401">
        <v>4.3499999999999996</v>
      </c>
      <c r="D610" s="408" t="s">
        <v>6015</v>
      </c>
    </row>
    <row r="611" spans="2:4">
      <c r="B611" s="400">
        <v>42751</v>
      </c>
      <c r="C611" s="401">
        <v>4.47</v>
      </c>
      <c r="D611" s="408" t="s">
        <v>6015</v>
      </c>
    </row>
    <row r="612" spans="2:4">
      <c r="B612" s="400">
        <v>42751</v>
      </c>
      <c r="C612" s="401">
        <v>5</v>
      </c>
      <c r="D612" s="408" t="s">
        <v>6015</v>
      </c>
    </row>
    <row r="613" spans="2:4">
      <c r="B613" s="400">
        <v>42751</v>
      </c>
      <c r="C613" s="401">
        <v>5</v>
      </c>
      <c r="D613" s="408" t="s">
        <v>6015</v>
      </c>
    </row>
    <row r="614" spans="2:4">
      <c r="B614" s="400">
        <v>42751</v>
      </c>
      <c r="C614" s="401">
        <v>5</v>
      </c>
      <c r="D614" s="408" t="s">
        <v>6015</v>
      </c>
    </row>
    <row r="615" spans="2:4">
      <c r="B615" s="400">
        <v>42751</v>
      </c>
      <c r="C615" s="401">
        <v>5</v>
      </c>
      <c r="D615" s="408" t="s">
        <v>6015</v>
      </c>
    </row>
    <row r="616" spans="2:4">
      <c r="B616" s="400">
        <v>42751</v>
      </c>
      <c r="C616" s="401">
        <v>5</v>
      </c>
      <c r="D616" s="408" t="s">
        <v>6015</v>
      </c>
    </row>
    <row r="617" spans="2:4">
      <c r="B617" s="400">
        <v>42751</v>
      </c>
      <c r="C617" s="401">
        <v>5</v>
      </c>
      <c r="D617" s="408" t="s">
        <v>6015</v>
      </c>
    </row>
    <row r="618" spans="2:4">
      <c r="B618" s="400">
        <v>42751</v>
      </c>
      <c r="C618" s="401">
        <v>5</v>
      </c>
      <c r="D618" s="408" t="s">
        <v>6015</v>
      </c>
    </row>
    <row r="619" spans="2:4">
      <c r="B619" s="400">
        <v>42751</v>
      </c>
      <c r="C619" s="401">
        <v>5.24</v>
      </c>
      <c r="D619" s="408" t="s">
        <v>6015</v>
      </c>
    </row>
    <row r="620" spans="2:4">
      <c r="B620" s="400">
        <v>42751</v>
      </c>
      <c r="C620" s="401">
        <v>5.32</v>
      </c>
      <c r="D620" s="408" t="s">
        <v>6015</v>
      </c>
    </row>
    <row r="621" spans="2:4">
      <c r="B621" s="400">
        <v>42751</v>
      </c>
      <c r="C621" s="401">
        <v>5.4</v>
      </c>
      <c r="D621" s="408" t="s">
        <v>6015</v>
      </c>
    </row>
    <row r="622" spans="2:4">
      <c r="B622" s="400">
        <v>42751</v>
      </c>
      <c r="C622" s="401">
        <v>5.69</v>
      </c>
      <c r="D622" s="408" t="s">
        <v>6015</v>
      </c>
    </row>
    <row r="623" spans="2:4">
      <c r="B623" s="400">
        <v>42751</v>
      </c>
      <c r="C623" s="401">
        <v>6.1</v>
      </c>
      <c r="D623" s="408" t="s">
        <v>6015</v>
      </c>
    </row>
    <row r="624" spans="2:4">
      <c r="B624" s="400">
        <v>42751</v>
      </c>
      <c r="C624" s="401">
        <v>6.38</v>
      </c>
      <c r="D624" s="408" t="s">
        <v>6015</v>
      </c>
    </row>
    <row r="625" spans="2:4">
      <c r="B625" s="400">
        <v>42751</v>
      </c>
      <c r="C625" s="401">
        <v>7</v>
      </c>
      <c r="D625" s="408" t="s">
        <v>6015</v>
      </c>
    </row>
    <row r="626" spans="2:4">
      <c r="B626" s="400">
        <v>42751</v>
      </c>
      <c r="C626" s="401">
        <v>7</v>
      </c>
      <c r="D626" s="408" t="s">
        <v>6015</v>
      </c>
    </row>
    <row r="627" spans="2:4">
      <c r="B627" s="400">
        <v>42751</v>
      </c>
      <c r="C627" s="401">
        <v>7</v>
      </c>
      <c r="D627" s="408" t="s">
        <v>6015</v>
      </c>
    </row>
    <row r="628" spans="2:4" ht="11.25" customHeight="1">
      <c r="B628" s="400">
        <v>42751</v>
      </c>
      <c r="C628" s="401">
        <v>7.98</v>
      </c>
      <c r="D628" s="408" t="s">
        <v>6015</v>
      </c>
    </row>
    <row r="629" spans="2:4">
      <c r="B629" s="400">
        <v>42751</v>
      </c>
      <c r="C629" s="401">
        <v>9</v>
      </c>
      <c r="D629" s="408" t="s">
        <v>6015</v>
      </c>
    </row>
    <row r="630" spans="2:4">
      <c r="B630" s="400">
        <v>42751</v>
      </c>
      <c r="C630" s="401">
        <v>9</v>
      </c>
      <c r="D630" s="408" t="s">
        <v>6015</v>
      </c>
    </row>
    <row r="631" spans="2:4">
      <c r="B631" s="400">
        <v>42751</v>
      </c>
      <c r="C631" s="401">
        <v>9.75</v>
      </c>
      <c r="D631" s="408" t="s">
        <v>6015</v>
      </c>
    </row>
    <row r="632" spans="2:4">
      <c r="B632" s="400">
        <v>42751</v>
      </c>
      <c r="C632" s="401">
        <v>10</v>
      </c>
      <c r="D632" s="408" t="s">
        <v>6015</v>
      </c>
    </row>
    <row r="633" spans="2:4">
      <c r="B633" s="400">
        <v>42751</v>
      </c>
      <c r="C633" s="401">
        <v>10</v>
      </c>
      <c r="D633" s="408" t="s">
        <v>6015</v>
      </c>
    </row>
    <row r="634" spans="2:4">
      <c r="B634" s="400">
        <v>42751</v>
      </c>
      <c r="C634" s="401">
        <v>10</v>
      </c>
      <c r="D634" s="408" t="s">
        <v>6015</v>
      </c>
    </row>
    <row r="635" spans="2:4">
      <c r="B635" s="400">
        <v>42751</v>
      </c>
      <c r="C635" s="401">
        <v>10</v>
      </c>
      <c r="D635" s="408" t="s">
        <v>6015</v>
      </c>
    </row>
    <row r="636" spans="2:4">
      <c r="B636" s="400">
        <v>42751</v>
      </c>
      <c r="C636" s="401">
        <v>10</v>
      </c>
      <c r="D636" s="408" t="s">
        <v>6015</v>
      </c>
    </row>
    <row r="637" spans="2:4">
      <c r="B637" s="400">
        <v>42751</v>
      </c>
      <c r="C637" s="401">
        <v>10</v>
      </c>
      <c r="D637" s="408" t="s">
        <v>6015</v>
      </c>
    </row>
    <row r="638" spans="2:4">
      <c r="B638" s="400">
        <v>42751</v>
      </c>
      <c r="C638" s="401">
        <v>10</v>
      </c>
      <c r="D638" s="408" t="s">
        <v>6015</v>
      </c>
    </row>
    <row r="639" spans="2:4">
      <c r="B639" s="400">
        <v>42751</v>
      </c>
      <c r="C639" s="401">
        <v>10</v>
      </c>
      <c r="D639" s="408" t="s">
        <v>6015</v>
      </c>
    </row>
    <row r="640" spans="2:4">
      <c r="B640" s="400">
        <v>42751</v>
      </c>
      <c r="C640" s="401">
        <v>10</v>
      </c>
      <c r="D640" s="408" t="s">
        <v>6015</v>
      </c>
    </row>
    <row r="641" spans="2:4">
      <c r="B641" s="400">
        <v>42751</v>
      </c>
      <c r="C641" s="401">
        <v>10</v>
      </c>
      <c r="D641" s="408" t="s">
        <v>6015</v>
      </c>
    </row>
    <row r="642" spans="2:4">
      <c r="B642" s="400">
        <v>42751</v>
      </c>
      <c r="C642" s="401">
        <v>10</v>
      </c>
      <c r="D642" s="408" t="s">
        <v>6015</v>
      </c>
    </row>
    <row r="643" spans="2:4">
      <c r="B643" s="400">
        <v>42751</v>
      </c>
      <c r="C643" s="401">
        <v>10.35</v>
      </c>
      <c r="D643" s="408" t="s">
        <v>6015</v>
      </c>
    </row>
    <row r="644" spans="2:4">
      <c r="B644" s="400">
        <v>42751</v>
      </c>
      <c r="C644" s="401">
        <v>12.5</v>
      </c>
      <c r="D644" s="408" t="s">
        <v>6015</v>
      </c>
    </row>
    <row r="645" spans="2:4">
      <c r="B645" s="400">
        <v>42751</v>
      </c>
      <c r="C645" s="401">
        <v>12.5</v>
      </c>
      <c r="D645" s="408" t="s">
        <v>6015</v>
      </c>
    </row>
    <row r="646" spans="2:4">
      <c r="B646" s="400">
        <v>42751</v>
      </c>
      <c r="C646" s="401">
        <v>12.78</v>
      </c>
      <c r="D646" s="408" t="s">
        <v>6015</v>
      </c>
    </row>
    <row r="647" spans="2:4">
      <c r="B647" s="400">
        <v>42751</v>
      </c>
      <c r="C647" s="401">
        <v>13.25</v>
      </c>
      <c r="D647" s="408" t="s">
        <v>6015</v>
      </c>
    </row>
    <row r="648" spans="2:4">
      <c r="B648" s="400">
        <v>42751</v>
      </c>
      <c r="C648" s="401">
        <v>13.42</v>
      </c>
      <c r="D648" s="408" t="s">
        <v>6015</v>
      </c>
    </row>
    <row r="649" spans="2:4">
      <c r="B649" s="400">
        <v>42751</v>
      </c>
      <c r="C649" s="401">
        <v>14.24</v>
      </c>
      <c r="D649" s="408" t="s">
        <v>6015</v>
      </c>
    </row>
    <row r="650" spans="2:4">
      <c r="B650" s="400">
        <v>42751</v>
      </c>
      <c r="C650" s="401">
        <v>15</v>
      </c>
      <c r="D650" s="408" t="s">
        <v>6015</v>
      </c>
    </row>
    <row r="651" spans="2:4">
      <c r="B651" s="400">
        <v>42751</v>
      </c>
      <c r="C651" s="401">
        <v>17</v>
      </c>
      <c r="D651" s="408" t="s">
        <v>6015</v>
      </c>
    </row>
    <row r="652" spans="2:4">
      <c r="B652" s="400">
        <v>42751</v>
      </c>
      <c r="C652" s="401">
        <v>17</v>
      </c>
      <c r="D652" s="408" t="s">
        <v>6015</v>
      </c>
    </row>
    <row r="653" spans="2:4">
      <c r="B653" s="400">
        <v>42751</v>
      </c>
      <c r="C653" s="401">
        <v>17.36</v>
      </c>
      <c r="D653" s="408" t="s">
        <v>6015</v>
      </c>
    </row>
    <row r="654" spans="2:4">
      <c r="B654" s="400">
        <v>42751</v>
      </c>
      <c r="C654" s="401">
        <v>18</v>
      </c>
      <c r="D654" s="408" t="s">
        <v>6015</v>
      </c>
    </row>
    <row r="655" spans="2:4">
      <c r="B655" s="400">
        <v>42751</v>
      </c>
      <c r="C655" s="401">
        <v>18.559999999999999</v>
      </c>
      <c r="D655" s="408" t="s">
        <v>6015</v>
      </c>
    </row>
    <row r="656" spans="2:4">
      <c r="B656" s="400">
        <v>42751</v>
      </c>
      <c r="C656" s="401">
        <v>19</v>
      </c>
      <c r="D656" s="408" t="s">
        <v>6015</v>
      </c>
    </row>
    <row r="657" spans="2:5">
      <c r="B657" s="400">
        <v>42751</v>
      </c>
      <c r="C657" s="401">
        <v>19</v>
      </c>
      <c r="D657" s="408" t="s">
        <v>6015</v>
      </c>
      <c r="E657" s="399"/>
    </row>
    <row r="658" spans="2:5">
      <c r="B658" s="400">
        <v>42751</v>
      </c>
      <c r="C658" s="401">
        <v>19</v>
      </c>
      <c r="D658" s="408" t="s">
        <v>6015</v>
      </c>
      <c r="E658" s="399"/>
    </row>
    <row r="659" spans="2:5">
      <c r="B659" s="400">
        <v>42751</v>
      </c>
      <c r="C659" s="401">
        <v>20</v>
      </c>
      <c r="D659" s="408" t="s">
        <v>6015</v>
      </c>
      <c r="E659" s="399"/>
    </row>
    <row r="660" spans="2:5">
      <c r="B660" s="400">
        <v>42751</v>
      </c>
      <c r="C660" s="401">
        <v>20</v>
      </c>
      <c r="D660" s="408" t="s">
        <v>6015</v>
      </c>
      <c r="E660" s="399"/>
    </row>
    <row r="661" spans="2:5">
      <c r="B661" s="400">
        <v>42751</v>
      </c>
      <c r="C661" s="401">
        <v>20</v>
      </c>
      <c r="D661" s="408" t="s">
        <v>6015</v>
      </c>
      <c r="E661" s="399"/>
    </row>
    <row r="662" spans="2:5">
      <c r="B662" s="400">
        <v>42751</v>
      </c>
      <c r="C662" s="401">
        <v>20</v>
      </c>
      <c r="D662" s="408" t="s">
        <v>6015</v>
      </c>
      <c r="E662" s="399"/>
    </row>
    <row r="663" spans="2:5">
      <c r="B663" s="400">
        <v>42751</v>
      </c>
      <c r="C663" s="401">
        <v>20</v>
      </c>
      <c r="D663" s="408" t="s">
        <v>6015</v>
      </c>
      <c r="E663" s="399"/>
    </row>
    <row r="664" spans="2:5">
      <c r="B664" s="400">
        <v>42751</v>
      </c>
      <c r="C664" s="401">
        <v>20</v>
      </c>
      <c r="D664" s="408" t="s">
        <v>6015</v>
      </c>
      <c r="E664" s="399"/>
    </row>
    <row r="665" spans="2:5">
      <c r="B665" s="400">
        <v>42751</v>
      </c>
      <c r="C665" s="401">
        <v>20</v>
      </c>
      <c r="D665" s="408" t="s">
        <v>6015</v>
      </c>
      <c r="E665" s="399"/>
    </row>
    <row r="666" spans="2:5">
      <c r="B666" s="400">
        <v>42751</v>
      </c>
      <c r="C666" s="401">
        <v>20</v>
      </c>
      <c r="D666" s="408" t="s">
        <v>6015</v>
      </c>
      <c r="E666" s="399"/>
    </row>
    <row r="667" spans="2:5">
      <c r="B667" s="400">
        <v>42751</v>
      </c>
      <c r="C667" s="401">
        <v>20</v>
      </c>
      <c r="D667" s="408" t="s">
        <v>6015</v>
      </c>
      <c r="E667" s="399"/>
    </row>
    <row r="668" spans="2:5">
      <c r="B668" s="400">
        <v>42751</v>
      </c>
      <c r="C668" s="401">
        <v>22.82</v>
      </c>
      <c r="D668" s="408" t="s">
        <v>6015</v>
      </c>
      <c r="E668" s="399"/>
    </row>
    <row r="669" spans="2:5">
      <c r="B669" s="400">
        <v>42751</v>
      </c>
      <c r="C669" s="401">
        <v>24.61</v>
      </c>
      <c r="D669" s="408" t="s">
        <v>6015</v>
      </c>
      <c r="E669" s="399"/>
    </row>
    <row r="670" spans="2:5">
      <c r="B670" s="400">
        <v>42751</v>
      </c>
      <c r="C670" s="401">
        <v>25</v>
      </c>
      <c r="D670" s="408" t="s">
        <v>6015</v>
      </c>
      <c r="E670" s="399"/>
    </row>
    <row r="671" spans="2:5">
      <c r="B671" s="400">
        <v>42751</v>
      </c>
      <c r="C671" s="401">
        <v>25</v>
      </c>
      <c r="D671" s="408" t="s">
        <v>6015</v>
      </c>
      <c r="E671" s="399"/>
    </row>
    <row r="672" spans="2:5">
      <c r="B672" s="400">
        <v>42751</v>
      </c>
      <c r="C672" s="401">
        <v>25</v>
      </c>
      <c r="D672" s="408" t="s">
        <v>6015</v>
      </c>
      <c r="E672" s="399"/>
    </row>
    <row r="673" spans="2:5">
      <c r="B673" s="400">
        <v>42751</v>
      </c>
      <c r="C673" s="401">
        <v>25</v>
      </c>
      <c r="D673" s="408" t="s">
        <v>6015</v>
      </c>
      <c r="E673" s="399"/>
    </row>
    <row r="674" spans="2:5">
      <c r="B674" s="400">
        <v>42751</v>
      </c>
      <c r="C674" s="401">
        <v>25</v>
      </c>
      <c r="D674" s="408" t="s">
        <v>6015</v>
      </c>
      <c r="E674" s="399"/>
    </row>
    <row r="675" spans="2:5">
      <c r="B675" s="400">
        <v>42751</v>
      </c>
      <c r="C675" s="401">
        <v>25</v>
      </c>
      <c r="D675" s="408" t="s">
        <v>6015</v>
      </c>
      <c r="E675" s="399"/>
    </row>
    <row r="676" spans="2:5">
      <c r="B676" s="400">
        <v>42751</v>
      </c>
      <c r="C676" s="401">
        <v>25</v>
      </c>
      <c r="D676" s="408" t="s">
        <v>6015</v>
      </c>
      <c r="E676" s="399"/>
    </row>
    <row r="677" spans="2:5">
      <c r="B677" s="400">
        <v>42751</v>
      </c>
      <c r="C677" s="401">
        <v>25</v>
      </c>
      <c r="D677" s="408" t="s">
        <v>6015</v>
      </c>
      <c r="E677" s="399"/>
    </row>
    <row r="678" spans="2:5">
      <c r="B678" s="400">
        <v>42751</v>
      </c>
      <c r="C678" s="401">
        <v>25</v>
      </c>
      <c r="D678" s="408" t="s">
        <v>6015</v>
      </c>
      <c r="E678" s="399"/>
    </row>
    <row r="679" spans="2:5">
      <c r="B679" s="400">
        <v>42751</v>
      </c>
      <c r="C679" s="401">
        <v>25</v>
      </c>
      <c r="D679" s="408" t="s">
        <v>6015</v>
      </c>
      <c r="E679" s="399"/>
    </row>
    <row r="680" spans="2:5">
      <c r="B680" s="400">
        <v>42751</v>
      </c>
      <c r="C680" s="401">
        <v>25</v>
      </c>
      <c r="D680" s="408" t="s">
        <v>6015</v>
      </c>
      <c r="E680" s="399"/>
    </row>
    <row r="681" spans="2:5">
      <c r="B681" s="400">
        <v>42751</v>
      </c>
      <c r="C681" s="401">
        <v>25.78</v>
      </c>
      <c r="D681" s="408" t="s">
        <v>6015</v>
      </c>
      <c r="E681" s="399"/>
    </row>
    <row r="682" spans="2:5">
      <c r="B682" s="400">
        <v>42751</v>
      </c>
      <c r="C682" s="401">
        <v>25.78</v>
      </c>
      <c r="D682" s="408" t="s">
        <v>6015</v>
      </c>
      <c r="E682" s="399"/>
    </row>
    <row r="683" spans="2:5">
      <c r="B683" s="400">
        <v>42751</v>
      </c>
      <c r="C683" s="401">
        <v>25.78</v>
      </c>
      <c r="D683" s="408" t="s">
        <v>6015</v>
      </c>
      <c r="E683" s="399"/>
    </row>
    <row r="684" spans="2:5">
      <c r="B684" s="400">
        <v>42751</v>
      </c>
      <c r="C684" s="401">
        <v>30</v>
      </c>
      <c r="D684" s="408" t="s">
        <v>6015</v>
      </c>
      <c r="E684" s="399"/>
    </row>
    <row r="685" spans="2:5">
      <c r="B685" s="400">
        <v>42751</v>
      </c>
      <c r="C685" s="401">
        <v>30</v>
      </c>
      <c r="D685" s="408" t="s">
        <v>6015</v>
      </c>
      <c r="E685" s="399"/>
    </row>
    <row r="686" spans="2:5">
      <c r="B686" s="400">
        <v>42751</v>
      </c>
      <c r="C686" s="401">
        <v>30</v>
      </c>
      <c r="D686" s="408" t="s">
        <v>6015</v>
      </c>
      <c r="E686" s="399"/>
    </row>
    <row r="687" spans="2:5">
      <c r="B687" s="400">
        <v>42751</v>
      </c>
      <c r="C687" s="401">
        <v>33.5</v>
      </c>
      <c r="D687" s="408" t="s">
        <v>6015</v>
      </c>
      <c r="E687" s="399"/>
    </row>
    <row r="688" spans="2:5">
      <c r="B688" s="400">
        <v>42751</v>
      </c>
      <c r="C688" s="401">
        <v>36.61</v>
      </c>
      <c r="D688" s="408" t="s">
        <v>6015</v>
      </c>
      <c r="E688" s="399"/>
    </row>
    <row r="689" spans="2:5">
      <c r="B689" s="400">
        <v>42751</v>
      </c>
      <c r="C689" s="401">
        <v>39</v>
      </c>
      <c r="D689" s="408" t="s">
        <v>6015</v>
      </c>
      <c r="E689" s="399"/>
    </row>
    <row r="690" spans="2:5">
      <c r="B690" s="400">
        <v>42751</v>
      </c>
      <c r="C690" s="401">
        <v>40</v>
      </c>
      <c r="D690" s="408" t="s">
        <v>6015</v>
      </c>
      <c r="E690" s="399"/>
    </row>
    <row r="691" spans="2:5">
      <c r="B691" s="400">
        <v>42751</v>
      </c>
      <c r="C691" s="401">
        <v>40</v>
      </c>
      <c r="D691" s="408" t="s">
        <v>6015</v>
      </c>
      <c r="E691" s="399"/>
    </row>
    <row r="692" spans="2:5">
      <c r="B692" s="400">
        <v>42751</v>
      </c>
      <c r="C692" s="401">
        <v>40</v>
      </c>
      <c r="D692" s="408" t="s">
        <v>6015</v>
      </c>
      <c r="E692" s="399"/>
    </row>
    <row r="693" spans="2:5">
      <c r="B693" s="400">
        <v>42751</v>
      </c>
      <c r="C693" s="401">
        <v>40</v>
      </c>
      <c r="D693" s="408" t="s">
        <v>6015</v>
      </c>
      <c r="E693" s="399"/>
    </row>
    <row r="694" spans="2:5">
      <c r="B694" s="400">
        <v>42751</v>
      </c>
      <c r="C694" s="401">
        <v>40</v>
      </c>
      <c r="D694" s="408" t="s">
        <v>6015</v>
      </c>
      <c r="E694" s="399"/>
    </row>
    <row r="695" spans="2:5">
      <c r="B695" s="400">
        <v>42751</v>
      </c>
      <c r="C695" s="401">
        <v>40</v>
      </c>
      <c r="D695" s="408" t="s">
        <v>6015</v>
      </c>
      <c r="E695" s="399"/>
    </row>
    <row r="696" spans="2:5">
      <c r="B696" s="400">
        <v>42751</v>
      </c>
      <c r="C696" s="401">
        <v>40</v>
      </c>
      <c r="D696" s="408" t="s">
        <v>6015</v>
      </c>
      <c r="E696" s="399"/>
    </row>
    <row r="697" spans="2:5">
      <c r="B697" s="400">
        <v>42751</v>
      </c>
      <c r="C697" s="401">
        <v>40</v>
      </c>
      <c r="D697" s="408" t="s">
        <v>6015</v>
      </c>
      <c r="E697" s="399"/>
    </row>
    <row r="698" spans="2:5">
      <c r="B698" s="400">
        <v>42751</v>
      </c>
      <c r="C698" s="401">
        <v>40</v>
      </c>
      <c r="D698" s="408" t="s">
        <v>6015</v>
      </c>
      <c r="E698" s="399"/>
    </row>
    <row r="699" spans="2:5">
      <c r="B699" s="400">
        <v>42751</v>
      </c>
      <c r="C699" s="401">
        <v>40</v>
      </c>
      <c r="D699" s="408" t="s">
        <v>6015</v>
      </c>
      <c r="E699" s="399"/>
    </row>
    <row r="700" spans="2:5">
      <c r="B700" s="400">
        <v>42751</v>
      </c>
      <c r="C700" s="401">
        <v>40</v>
      </c>
      <c r="D700" s="408" t="s">
        <v>6015</v>
      </c>
      <c r="E700" s="399"/>
    </row>
    <row r="701" spans="2:5">
      <c r="B701" s="400">
        <v>42751</v>
      </c>
      <c r="C701" s="401">
        <v>40</v>
      </c>
      <c r="D701" s="408" t="s">
        <v>6015</v>
      </c>
      <c r="E701" s="399"/>
    </row>
    <row r="702" spans="2:5">
      <c r="B702" s="400">
        <v>42751</v>
      </c>
      <c r="C702" s="401">
        <v>40</v>
      </c>
      <c r="D702" s="408" t="s">
        <v>6015</v>
      </c>
      <c r="E702" s="399"/>
    </row>
    <row r="703" spans="2:5">
      <c r="B703" s="400">
        <v>42751</v>
      </c>
      <c r="C703" s="401">
        <v>44.5</v>
      </c>
      <c r="D703" s="408" t="s">
        <v>6015</v>
      </c>
      <c r="E703" s="399"/>
    </row>
    <row r="704" spans="2:5">
      <c r="B704" s="400">
        <v>42751</v>
      </c>
      <c r="C704" s="401">
        <v>50</v>
      </c>
      <c r="D704" s="408" t="s">
        <v>6015</v>
      </c>
      <c r="E704" s="399"/>
    </row>
    <row r="705" spans="2:5">
      <c r="B705" s="400">
        <v>42751</v>
      </c>
      <c r="C705" s="401">
        <v>50</v>
      </c>
      <c r="D705" s="408" t="s">
        <v>6015</v>
      </c>
      <c r="E705" s="399"/>
    </row>
    <row r="706" spans="2:5">
      <c r="B706" s="400">
        <v>42751</v>
      </c>
      <c r="C706" s="401">
        <v>50</v>
      </c>
      <c r="D706" s="408" t="s">
        <v>6015</v>
      </c>
      <c r="E706" s="399"/>
    </row>
    <row r="707" spans="2:5">
      <c r="B707" s="400">
        <v>42751</v>
      </c>
      <c r="C707" s="401">
        <v>52</v>
      </c>
      <c r="D707" s="408" t="s">
        <v>6015</v>
      </c>
      <c r="E707" s="399"/>
    </row>
    <row r="708" spans="2:5">
      <c r="B708" s="400">
        <v>42751</v>
      </c>
      <c r="C708" s="401">
        <v>55</v>
      </c>
      <c r="D708" s="408" t="s">
        <v>6015</v>
      </c>
      <c r="E708" s="399"/>
    </row>
    <row r="709" spans="2:5">
      <c r="B709" s="400">
        <v>42751</v>
      </c>
      <c r="C709" s="401">
        <v>55.5</v>
      </c>
      <c r="D709" s="408" t="s">
        <v>6015</v>
      </c>
      <c r="E709" s="399"/>
    </row>
    <row r="710" spans="2:5">
      <c r="B710" s="400">
        <v>42751</v>
      </c>
      <c r="C710" s="401">
        <v>56</v>
      </c>
      <c r="D710" s="408" t="s">
        <v>6015</v>
      </c>
      <c r="E710" s="399"/>
    </row>
    <row r="711" spans="2:5">
      <c r="B711" s="400">
        <v>42751</v>
      </c>
      <c r="C711" s="401">
        <v>60</v>
      </c>
      <c r="D711" s="408" t="s">
        <v>6015</v>
      </c>
      <c r="E711" s="399"/>
    </row>
    <row r="712" spans="2:5">
      <c r="B712" s="400">
        <v>42751</v>
      </c>
      <c r="C712" s="401">
        <v>64</v>
      </c>
      <c r="D712" s="408" t="s">
        <v>6015</v>
      </c>
      <c r="E712" s="399"/>
    </row>
    <row r="713" spans="2:5">
      <c r="B713" s="400">
        <v>42751</v>
      </c>
      <c r="C713" s="401">
        <v>67.48</v>
      </c>
      <c r="D713" s="408" t="s">
        <v>6015</v>
      </c>
      <c r="E713" s="399"/>
    </row>
    <row r="714" spans="2:5">
      <c r="B714" s="400">
        <v>42751</v>
      </c>
      <c r="C714" s="401">
        <v>70</v>
      </c>
      <c r="D714" s="408" t="s">
        <v>6015</v>
      </c>
      <c r="E714" s="399"/>
    </row>
    <row r="715" spans="2:5">
      <c r="B715" s="400">
        <v>42751</v>
      </c>
      <c r="C715" s="401">
        <v>70</v>
      </c>
      <c r="D715" s="408" t="s">
        <v>6015</v>
      </c>
      <c r="E715" s="399"/>
    </row>
    <row r="716" spans="2:5">
      <c r="B716" s="400">
        <v>42751</v>
      </c>
      <c r="C716" s="401">
        <v>80</v>
      </c>
      <c r="D716" s="408" t="s">
        <v>6015</v>
      </c>
      <c r="E716" s="399"/>
    </row>
    <row r="717" spans="2:5">
      <c r="B717" s="400">
        <v>42751</v>
      </c>
      <c r="C717" s="401">
        <v>80</v>
      </c>
      <c r="D717" s="408" t="s">
        <v>6015</v>
      </c>
      <c r="E717" s="399"/>
    </row>
    <row r="718" spans="2:5">
      <c r="B718" s="400">
        <v>42751</v>
      </c>
      <c r="C718" s="401">
        <v>81.760000000000005</v>
      </c>
      <c r="D718" s="408" t="s">
        <v>6015</v>
      </c>
      <c r="E718" s="399"/>
    </row>
    <row r="719" spans="2:5">
      <c r="B719" s="400">
        <v>42751</v>
      </c>
      <c r="C719" s="401">
        <v>85</v>
      </c>
      <c r="D719" s="408" t="s">
        <v>6015</v>
      </c>
      <c r="E719" s="399"/>
    </row>
    <row r="720" spans="2:5">
      <c r="B720" s="400">
        <v>42751</v>
      </c>
      <c r="C720" s="401">
        <v>87.01</v>
      </c>
      <c r="D720" s="408" t="s">
        <v>6015</v>
      </c>
      <c r="E720" s="399"/>
    </row>
    <row r="721" spans="2:5">
      <c r="B721" s="400">
        <v>42751</v>
      </c>
      <c r="C721" s="401">
        <v>100</v>
      </c>
      <c r="D721" s="408" t="s">
        <v>7607</v>
      </c>
      <c r="E721" s="399"/>
    </row>
    <row r="722" spans="2:5">
      <c r="B722" s="400">
        <v>42751</v>
      </c>
      <c r="C722" s="401">
        <v>194</v>
      </c>
      <c r="D722" s="408" t="s">
        <v>7607</v>
      </c>
      <c r="E722" s="399"/>
    </row>
    <row r="723" spans="2:5">
      <c r="B723" s="400">
        <v>42751</v>
      </c>
      <c r="C723" s="401">
        <v>194</v>
      </c>
      <c r="D723" s="408" t="s">
        <v>7607</v>
      </c>
      <c r="E723" s="399"/>
    </row>
    <row r="724" spans="2:5">
      <c r="B724" s="400">
        <v>42751</v>
      </c>
      <c r="C724" s="401">
        <v>485</v>
      </c>
      <c r="D724" s="408" t="s">
        <v>7607</v>
      </c>
      <c r="E724" s="399"/>
    </row>
    <row r="725" spans="2:5">
      <c r="B725" s="400">
        <v>42751</v>
      </c>
      <c r="C725" s="401">
        <v>485</v>
      </c>
      <c r="D725" s="408" t="s">
        <v>7607</v>
      </c>
      <c r="E725" s="399"/>
    </row>
    <row r="726" spans="2:5">
      <c r="B726" s="400">
        <v>42751</v>
      </c>
      <c r="C726" s="401">
        <v>580</v>
      </c>
      <c r="D726" s="408" t="s">
        <v>6015</v>
      </c>
      <c r="E726" s="399"/>
    </row>
    <row r="727" spans="2:5">
      <c r="B727" s="400">
        <v>42751</v>
      </c>
      <c r="C727" s="401">
        <v>951</v>
      </c>
      <c r="D727" s="408" t="s">
        <v>6015</v>
      </c>
      <c r="E727" s="399"/>
    </row>
    <row r="728" spans="2:5">
      <c r="B728" s="400">
        <v>42751</v>
      </c>
      <c r="C728" s="401">
        <v>970</v>
      </c>
      <c r="D728" s="408" t="s">
        <v>7607</v>
      </c>
      <c r="E728" s="399"/>
    </row>
    <row r="729" spans="2:5">
      <c r="B729" s="400">
        <v>42751</v>
      </c>
      <c r="C729" s="401">
        <v>970</v>
      </c>
      <c r="D729" s="408" t="s">
        <v>7607</v>
      </c>
      <c r="E729" s="399"/>
    </row>
    <row r="730" spans="2:5">
      <c r="B730" s="400">
        <v>42751</v>
      </c>
      <c r="C730" s="401">
        <v>970</v>
      </c>
      <c r="D730" s="408" t="s">
        <v>7607</v>
      </c>
      <c r="E730" s="399"/>
    </row>
    <row r="731" spans="2:5">
      <c r="B731" s="400">
        <v>42752</v>
      </c>
      <c r="C731" s="401">
        <v>0.01</v>
      </c>
      <c r="D731" s="408" t="s">
        <v>6015</v>
      </c>
      <c r="E731" s="399"/>
    </row>
    <row r="732" spans="2:5">
      <c r="B732" s="400">
        <v>42752</v>
      </c>
      <c r="C732" s="401">
        <v>0.06</v>
      </c>
      <c r="D732" s="408" t="s">
        <v>6015</v>
      </c>
      <c r="E732" s="399"/>
    </row>
    <row r="733" spans="2:5">
      <c r="B733" s="400">
        <v>42752</v>
      </c>
      <c r="C733" s="401">
        <v>0.25</v>
      </c>
      <c r="D733" s="408" t="s">
        <v>6015</v>
      </c>
      <c r="E733" s="399"/>
    </row>
    <row r="734" spans="2:5">
      <c r="B734" s="400">
        <v>42752</v>
      </c>
      <c r="C734" s="401">
        <v>0.38</v>
      </c>
      <c r="D734" s="408" t="s">
        <v>6015</v>
      </c>
      <c r="E734" s="399"/>
    </row>
    <row r="735" spans="2:5">
      <c r="B735" s="400">
        <v>42752</v>
      </c>
      <c r="C735" s="401">
        <v>0.69</v>
      </c>
      <c r="D735" s="408" t="s">
        <v>6015</v>
      </c>
      <c r="E735" s="399"/>
    </row>
    <row r="736" spans="2:5">
      <c r="B736" s="400">
        <v>42752</v>
      </c>
      <c r="C736" s="401">
        <v>0.83</v>
      </c>
      <c r="D736" s="408" t="s">
        <v>6015</v>
      </c>
      <c r="E736" s="399"/>
    </row>
    <row r="737" spans="2:5">
      <c r="B737" s="400">
        <v>42752</v>
      </c>
      <c r="C737" s="401">
        <v>0.96</v>
      </c>
      <c r="D737" s="408" t="s">
        <v>6015</v>
      </c>
      <c r="E737" s="399"/>
    </row>
    <row r="738" spans="2:5">
      <c r="B738" s="400">
        <v>42752</v>
      </c>
      <c r="C738" s="401">
        <v>1</v>
      </c>
      <c r="D738" s="408" t="s">
        <v>6015</v>
      </c>
      <c r="E738" s="399"/>
    </row>
    <row r="739" spans="2:5">
      <c r="B739" s="400">
        <v>42752</v>
      </c>
      <c r="C739" s="401">
        <v>1.25</v>
      </c>
      <c r="D739" s="408" t="s">
        <v>6015</v>
      </c>
      <c r="E739" s="399"/>
    </row>
    <row r="740" spans="2:5">
      <c r="B740" s="400">
        <v>42752</v>
      </c>
      <c r="C740" s="401">
        <v>1.25</v>
      </c>
      <c r="D740" s="408" t="s">
        <v>6015</v>
      </c>
      <c r="E740" s="399"/>
    </row>
    <row r="741" spans="2:5">
      <c r="B741" s="400">
        <v>42752</v>
      </c>
      <c r="C741" s="401">
        <v>1.5</v>
      </c>
      <c r="D741" s="408" t="s">
        <v>6015</v>
      </c>
      <c r="E741" s="399"/>
    </row>
    <row r="742" spans="2:5">
      <c r="B742" s="400">
        <v>42752</v>
      </c>
      <c r="C742" s="401">
        <v>1.57</v>
      </c>
      <c r="D742" s="408" t="s">
        <v>6015</v>
      </c>
      <c r="E742" s="399"/>
    </row>
    <row r="743" spans="2:5">
      <c r="B743" s="400">
        <v>42752</v>
      </c>
      <c r="C743" s="401">
        <v>2</v>
      </c>
      <c r="D743" s="408" t="s">
        <v>6015</v>
      </c>
      <c r="E743" s="399"/>
    </row>
    <row r="744" spans="2:5">
      <c r="B744" s="400">
        <v>42752</v>
      </c>
      <c r="C744" s="401">
        <v>2</v>
      </c>
      <c r="D744" s="408" t="s">
        <v>6015</v>
      </c>
      <c r="E744" s="399"/>
    </row>
    <row r="745" spans="2:5">
      <c r="B745" s="400">
        <v>42752</v>
      </c>
      <c r="C745" s="401">
        <v>2</v>
      </c>
      <c r="D745" s="408" t="s">
        <v>6015</v>
      </c>
      <c r="E745" s="399"/>
    </row>
    <row r="746" spans="2:5">
      <c r="B746" s="400">
        <v>42752</v>
      </c>
      <c r="C746" s="401">
        <v>2.2200000000000002</v>
      </c>
      <c r="D746" s="408" t="s">
        <v>6015</v>
      </c>
      <c r="E746" s="399"/>
    </row>
    <row r="747" spans="2:5">
      <c r="B747" s="400">
        <v>42752</v>
      </c>
      <c r="C747" s="401">
        <v>2.3199999999999998</v>
      </c>
      <c r="D747" s="408" t="s">
        <v>6015</v>
      </c>
      <c r="E747" s="399"/>
    </row>
    <row r="748" spans="2:5">
      <c r="B748" s="400">
        <v>42752</v>
      </c>
      <c r="C748" s="401">
        <v>2.6</v>
      </c>
      <c r="D748" s="408" t="s">
        <v>6015</v>
      </c>
      <c r="E748" s="399"/>
    </row>
    <row r="749" spans="2:5">
      <c r="B749" s="400">
        <v>42752</v>
      </c>
      <c r="C749" s="401">
        <v>2.78</v>
      </c>
      <c r="D749" s="408" t="s">
        <v>6015</v>
      </c>
      <c r="E749" s="399"/>
    </row>
    <row r="750" spans="2:5">
      <c r="B750" s="400">
        <v>42752</v>
      </c>
      <c r="C750" s="401">
        <v>3.25</v>
      </c>
      <c r="D750" s="408" t="s">
        <v>6015</v>
      </c>
      <c r="E750" s="399"/>
    </row>
    <row r="751" spans="2:5">
      <c r="B751" s="400">
        <v>42752</v>
      </c>
      <c r="C751" s="401">
        <v>3.28</v>
      </c>
      <c r="D751" s="408" t="s">
        <v>6015</v>
      </c>
      <c r="E751" s="399"/>
    </row>
    <row r="752" spans="2:5">
      <c r="B752" s="400">
        <v>42752</v>
      </c>
      <c r="C752" s="401">
        <v>3.5</v>
      </c>
      <c r="D752" s="408" t="s">
        <v>6015</v>
      </c>
      <c r="E752" s="399"/>
    </row>
    <row r="753" spans="2:5">
      <c r="B753" s="400">
        <v>42752</v>
      </c>
      <c r="C753" s="401">
        <v>3.8</v>
      </c>
      <c r="D753" s="408" t="s">
        <v>6015</v>
      </c>
      <c r="E753" s="399"/>
    </row>
    <row r="754" spans="2:5">
      <c r="B754" s="400">
        <v>42752</v>
      </c>
      <c r="C754" s="401">
        <v>4</v>
      </c>
      <c r="D754" s="408" t="s">
        <v>6015</v>
      </c>
      <c r="E754" s="399"/>
    </row>
    <row r="755" spans="2:5">
      <c r="B755" s="400">
        <v>42752</v>
      </c>
      <c r="C755" s="401">
        <v>4.08</v>
      </c>
      <c r="D755" s="408" t="s">
        <v>6015</v>
      </c>
      <c r="E755" s="399"/>
    </row>
    <row r="756" spans="2:5">
      <c r="B756" s="400">
        <v>42752</v>
      </c>
      <c r="C756" s="401">
        <v>4.54</v>
      </c>
      <c r="D756" s="408" t="s">
        <v>6015</v>
      </c>
      <c r="E756" s="399"/>
    </row>
    <row r="757" spans="2:5">
      <c r="B757" s="400">
        <v>42752</v>
      </c>
      <c r="C757" s="401">
        <v>5</v>
      </c>
      <c r="D757" s="408" t="s">
        <v>6015</v>
      </c>
      <c r="E757" s="399"/>
    </row>
    <row r="758" spans="2:5">
      <c r="B758" s="400">
        <v>42752</v>
      </c>
      <c r="C758" s="401">
        <v>5</v>
      </c>
      <c r="D758" s="408" t="s">
        <v>6015</v>
      </c>
      <c r="E758" s="399"/>
    </row>
    <row r="759" spans="2:5">
      <c r="B759" s="400">
        <v>42752</v>
      </c>
      <c r="C759" s="401">
        <v>5</v>
      </c>
      <c r="D759" s="408" t="s">
        <v>6015</v>
      </c>
      <c r="E759" s="399"/>
    </row>
    <row r="760" spans="2:5">
      <c r="B760" s="400">
        <v>42752</v>
      </c>
      <c r="C760" s="401">
        <v>5</v>
      </c>
      <c r="D760" s="408" t="s">
        <v>6015</v>
      </c>
      <c r="E760" s="399"/>
    </row>
    <row r="761" spans="2:5">
      <c r="B761" s="400">
        <v>42752</v>
      </c>
      <c r="C761" s="401">
        <v>5</v>
      </c>
      <c r="D761" s="408" t="s">
        <v>6015</v>
      </c>
      <c r="E761" s="399"/>
    </row>
    <row r="762" spans="2:5">
      <c r="B762" s="400">
        <v>42752</v>
      </c>
      <c r="C762" s="401">
        <v>5</v>
      </c>
      <c r="D762" s="408" t="s">
        <v>6015</v>
      </c>
      <c r="E762" s="399"/>
    </row>
    <row r="763" spans="2:5">
      <c r="B763" s="400">
        <v>42752</v>
      </c>
      <c r="C763" s="401">
        <v>5.23</v>
      </c>
      <c r="D763" s="408" t="s">
        <v>6015</v>
      </c>
      <c r="E763" s="399"/>
    </row>
    <row r="764" spans="2:5">
      <c r="B764" s="400">
        <v>42752</v>
      </c>
      <c r="C764" s="401">
        <v>6.96</v>
      </c>
      <c r="D764" s="408" t="s">
        <v>6015</v>
      </c>
      <c r="E764" s="399"/>
    </row>
    <row r="765" spans="2:5">
      <c r="B765" s="400">
        <v>42752</v>
      </c>
      <c r="C765" s="401">
        <v>7.24</v>
      </c>
      <c r="D765" s="408" t="s">
        <v>6015</v>
      </c>
      <c r="E765" s="399"/>
    </row>
    <row r="766" spans="2:5">
      <c r="B766" s="400">
        <v>42752</v>
      </c>
      <c r="C766" s="401">
        <v>8.5</v>
      </c>
      <c r="D766" s="408" t="s">
        <v>6015</v>
      </c>
      <c r="E766" s="399"/>
    </row>
    <row r="767" spans="2:5">
      <c r="B767" s="400">
        <v>42752</v>
      </c>
      <c r="C767" s="401">
        <v>10</v>
      </c>
      <c r="D767" s="408" t="s">
        <v>6015</v>
      </c>
      <c r="E767" s="399"/>
    </row>
    <row r="768" spans="2:5">
      <c r="B768" s="400">
        <v>42752</v>
      </c>
      <c r="C768" s="401">
        <v>10</v>
      </c>
      <c r="D768" s="408" t="s">
        <v>6015</v>
      </c>
      <c r="E768" s="399"/>
    </row>
    <row r="769" spans="2:5">
      <c r="B769" s="400">
        <v>42752</v>
      </c>
      <c r="C769" s="401">
        <v>10</v>
      </c>
      <c r="D769" s="408" t="s">
        <v>6015</v>
      </c>
      <c r="E769" s="399"/>
    </row>
    <row r="770" spans="2:5">
      <c r="B770" s="400">
        <v>42752</v>
      </c>
      <c r="C770" s="401">
        <v>10</v>
      </c>
      <c r="D770" s="408" t="s">
        <v>6015</v>
      </c>
      <c r="E770" s="399"/>
    </row>
    <row r="771" spans="2:5">
      <c r="B771" s="400">
        <v>42752</v>
      </c>
      <c r="C771" s="401">
        <v>11.78</v>
      </c>
      <c r="D771" s="408" t="s">
        <v>6015</v>
      </c>
      <c r="E771" s="399"/>
    </row>
    <row r="772" spans="2:5">
      <c r="B772" s="400">
        <v>42752</v>
      </c>
      <c r="C772" s="401">
        <v>12</v>
      </c>
      <c r="D772" s="408" t="s">
        <v>6015</v>
      </c>
      <c r="E772" s="399"/>
    </row>
    <row r="773" spans="2:5">
      <c r="B773" s="400">
        <v>42752</v>
      </c>
      <c r="C773" s="401">
        <v>13.5</v>
      </c>
      <c r="D773" s="408" t="s">
        <v>6015</v>
      </c>
      <c r="E773" s="399"/>
    </row>
    <row r="774" spans="2:5">
      <c r="B774" s="400">
        <v>42752</v>
      </c>
      <c r="C774" s="401">
        <v>13.78</v>
      </c>
      <c r="D774" s="408" t="s">
        <v>6015</v>
      </c>
      <c r="E774" s="399"/>
    </row>
    <row r="775" spans="2:5">
      <c r="B775" s="400">
        <v>42752</v>
      </c>
      <c r="C775" s="401">
        <v>17</v>
      </c>
      <c r="D775" s="408" t="s">
        <v>6015</v>
      </c>
      <c r="E775" s="399"/>
    </row>
    <row r="776" spans="2:5">
      <c r="B776" s="400">
        <v>42752</v>
      </c>
      <c r="C776" s="401">
        <v>19.309999999999999</v>
      </c>
      <c r="D776" s="408" t="s">
        <v>6015</v>
      </c>
      <c r="E776" s="399"/>
    </row>
    <row r="777" spans="2:5">
      <c r="B777" s="400">
        <v>42752</v>
      </c>
      <c r="C777" s="401">
        <v>20</v>
      </c>
      <c r="D777" s="408" t="s">
        <v>6015</v>
      </c>
      <c r="E777" s="399"/>
    </row>
    <row r="778" spans="2:5">
      <c r="B778" s="400">
        <v>42752</v>
      </c>
      <c r="C778" s="401">
        <v>21</v>
      </c>
      <c r="D778" s="408" t="s">
        <v>6015</v>
      </c>
      <c r="E778" s="399"/>
    </row>
    <row r="779" spans="2:5">
      <c r="B779" s="400">
        <v>42752</v>
      </c>
      <c r="C779" s="401">
        <v>21</v>
      </c>
      <c r="D779" s="408" t="s">
        <v>6015</v>
      </c>
      <c r="E779" s="399"/>
    </row>
    <row r="780" spans="2:5">
      <c r="B780" s="400">
        <v>42752</v>
      </c>
      <c r="C780" s="401">
        <v>22.5</v>
      </c>
      <c r="D780" s="408" t="s">
        <v>6015</v>
      </c>
      <c r="E780" s="399"/>
    </row>
    <row r="781" spans="2:5">
      <c r="B781" s="400">
        <v>42752</v>
      </c>
      <c r="C781" s="401">
        <v>23.96</v>
      </c>
      <c r="D781" s="408" t="s">
        <v>6015</v>
      </c>
      <c r="E781" s="399"/>
    </row>
    <row r="782" spans="2:5">
      <c r="B782" s="400">
        <v>42752</v>
      </c>
      <c r="C782" s="401">
        <v>24.25</v>
      </c>
      <c r="D782" s="408" t="s">
        <v>6015</v>
      </c>
      <c r="E782" s="399"/>
    </row>
    <row r="783" spans="2:5">
      <c r="B783" s="400">
        <v>42752</v>
      </c>
      <c r="C783" s="401">
        <v>25</v>
      </c>
      <c r="D783" s="408" t="s">
        <v>6015</v>
      </c>
      <c r="E783" s="399"/>
    </row>
    <row r="784" spans="2:5">
      <c r="B784" s="400">
        <v>42752</v>
      </c>
      <c r="C784" s="401">
        <v>25</v>
      </c>
      <c r="D784" s="408" t="s">
        <v>6015</v>
      </c>
      <c r="E784" s="399"/>
    </row>
    <row r="785" spans="2:5">
      <c r="B785" s="400">
        <v>42752</v>
      </c>
      <c r="C785" s="401">
        <v>25</v>
      </c>
      <c r="D785" s="408" t="s">
        <v>6015</v>
      </c>
      <c r="E785" s="399"/>
    </row>
    <row r="786" spans="2:5">
      <c r="B786" s="400">
        <v>42752</v>
      </c>
      <c r="C786" s="401">
        <v>25</v>
      </c>
      <c r="D786" s="408" t="s">
        <v>6015</v>
      </c>
      <c r="E786" s="399"/>
    </row>
    <row r="787" spans="2:5">
      <c r="B787" s="400">
        <v>42752</v>
      </c>
      <c r="C787" s="401">
        <v>25.5</v>
      </c>
      <c r="D787" s="408" t="s">
        <v>6015</v>
      </c>
      <c r="E787" s="399"/>
    </row>
    <row r="788" spans="2:5">
      <c r="B788" s="400">
        <v>42752</v>
      </c>
      <c r="C788" s="401">
        <v>28</v>
      </c>
      <c r="D788" s="408" t="s">
        <v>6015</v>
      </c>
      <c r="E788" s="399"/>
    </row>
    <row r="789" spans="2:5">
      <c r="B789" s="400">
        <v>42752</v>
      </c>
      <c r="C789" s="401">
        <v>30</v>
      </c>
      <c r="D789" s="408" t="s">
        <v>6015</v>
      </c>
      <c r="E789" s="399"/>
    </row>
    <row r="790" spans="2:5">
      <c r="B790" s="400">
        <v>42752</v>
      </c>
      <c r="C790" s="401">
        <v>30</v>
      </c>
      <c r="D790" s="408" t="s">
        <v>6015</v>
      </c>
      <c r="E790" s="399"/>
    </row>
    <row r="791" spans="2:5">
      <c r="B791" s="400">
        <v>42752</v>
      </c>
      <c r="C791" s="401">
        <v>32.72</v>
      </c>
      <c r="D791" s="408" t="s">
        <v>6015</v>
      </c>
      <c r="E791" s="399"/>
    </row>
    <row r="792" spans="2:5">
      <c r="B792" s="400">
        <v>42752</v>
      </c>
      <c r="C792" s="401">
        <v>36.4</v>
      </c>
      <c r="D792" s="408" t="s">
        <v>6015</v>
      </c>
      <c r="E792" s="399"/>
    </row>
    <row r="793" spans="2:5">
      <c r="B793" s="400">
        <v>42752</v>
      </c>
      <c r="C793" s="401">
        <v>36.4</v>
      </c>
      <c r="D793" s="408" t="s">
        <v>6015</v>
      </c>
      <c r="E793" s="399"/>
    </row>
    <row r="794" spans="2:5">
      <c r="B794" s="400">
        <v>42752</v>
      </c>
      <c r="C794" s="401">
        <v>36.4</v>
      </c>
      <c r="D794" s="408" t="s">
        <v>6015</v>
      </c>
      <c r="E794" s="399"/>
    </row>
    <row r="795" spans="2:5">
      <c r="B795" s="400">
        <v>42752</v>
      </c>
      <c r="C795" s="401">
        <v>37.75</v>
      </c>
      <c r="D795" s="408" t="s">
        <v>6015</v>
      </c>
      <c r="E795" s="399"/>
    </row>
    <row r="796" spans="2:5">
      <c r="B796" s="400">
        <v>42752</v>
      </c>
      <c r="C796" s="401">
        <v>40</v>
      </c>
      <c r="D796" s="408" t="s">
        <v>6015</v>
      </c>
      <c r="E796" s="399"/>
    </row>
    <row r="797" spans="2:5">
      <c r="B797" s="400">
        <v>42752</v>
      </c>
      <c r="C797" s="401">
        <v>40</v>
      </c>
      <c r="D797" s="408" t="s">
        <v>6015</v>
      </c>
      <c r="E797" s="399"/>
    </row>
    <row r="798" spans="2:5">
      <c r="B798" s="400">
        <v>42752</v>
      </c>
      <c r="C798" s="401">
        <v>40</v>
      </c>
      <c r="D798" s="408" t="s">
        <v>6015</v>
      </c>
      <c r="E798" s="399"/>
    </row>
    <row r="799" spans="2:5">
      <c r="B799" s="400">
        <v>42752</v>
      </c>
      <c r="C799" s="401">
        <v>40</v>
      </c>
      <c r="D799" s="408" t="s">
        <v>6015</v>
      </c>
      <c r="E799" s="399"/>
    </row>
    <row r="800" spans="2:5">
      <c r="B800" s="400">
        <v>42752</v>
      </c>
      <c r="C800" s="401">
        <v>40</v>
      </c>
      <c r="D800" s="408" t="s">
        <v>6015</v>
      </c>
      <c r="E800" s="399"/>
    </row>
    <row r="801" spans="2:5">
      <c r="B801" s="400">
        <v>42752</v>
      </c>
      <c r="C801" s="401">
        <v>41</v>
      </c>
      <c r="D801" s="408" t="s">
        <v>6015</v>
      </c>
      <c r="E801" s="399"/>
    </row>
    <row r="802" spans="2:5">
      <c r="B802" s="400">
        <v>42752</v>
      </c>
      <c r="C802" s="401">
        <v>46.12</v>
      </c>
      <c r="D802" s="408" t="s">
        <v>6015</v>
      </c>
      <c r="E802" s="399"/>
    </row>
    <row r="803" spans="2:5">
      <c r="B803" s="400">
        <v>42752</v>
      </c>
      <c r="C803" s="401">
        <v>50</v>
      </c>
      <c r="D803" s="408" t="s">
        <v>6015</v>
      </c>
      <c r="E803" s="399"/>
    </row>
    <row r="804" spans="2:5">
      <c r="B804" s="400">
        <v>42752</v>
      </c>
      <c r="C804" s="401">
        <v>64</v>
      </c>
      <c r="D804" s="408" t="s">
        <v>6015</v>
      </c>
      <c r="E804" s="399"/>
    </row>
    <row r="805" spans="2:5">
      <c r="B805" s="400">
        <v>42752</v>
      </c>
      <c r="C805" s="401">
        <v>75</v>
      </c>
      <c r="D805" s="408" t="s">
        <v>6015</v>
      </c>
      <c r="E805" s="399"/>
    </row>
    <row r="806" spans="2:5">
      <c r="B806" s="400">
        <v>42752</v>
      </c>
      <c r="C806" s="401">
        <v>75</v>
      </c>
      <c r="D806" s="408" t="s">
        <v>6015</v>
      </c>
      <c r="E806" s="399"/>
    </row>
    <row r="807" spans="2:5">
      <c r="B807" s="400">
        <v>42752</v>
      </c>
      <c r="C807" s="401">
        <v>75</v>
      </c>
      <c r="D807" s="408" t="s">
        <v>6015</v>
      </c>
      <c r="E807" s="399"/>
    </row>
    <row r="808" spans="2:5">
      <c r="B808" s="400">
        <v>42752</v>
      </c>
      <c r="C808" s="401">
        <v>75</v>
      </c>
      <c r="D808" s="408" t="s">
        <v>6015</v>
      </c>
      <c r="E808" s="399"/>
    </row>
    <row r="809" spans="2:5">
      <c r="B809" s="400">
        <v>42752</v>
      </c>
      <c r="C809" s="401">
        <v>80</v>
      </c>
      <c r="D809" s="408" t="s">
        <v>6015</v>
      </c>
      <c r="E809" s="399"/>
    </row>
    <row r="810" spans="2:5">
      <c r="B810" s="400">
        <v>42752</v>
      </c>
      <c r="C810" s="401">
        <v>80</v>
      </c>
      <c r="D810" s="408" t="s">
        <v>6015</v>
      </c>
      <c r="E810" s="399"/>
    </row>
    <row r="811" spans="2:5">
      <c r="B811" s="400">
        <v>42752</v>
      </c>
      <c r="C811" s="401">
        <v>82</v>
      </c>
      <c r="D811" s="408" t="s">
        <v>6015</v>
      </c>
      <c r="E811" s="399"/>
    </row>
    <row r="812" spans="2:5">
      <c r="B812" s="400">
        <v>42752</v>
      </c>
      <c r="C812" s="401">
        <v>95.93</v>
      </c>
      <c r="D812" s="408" t="s">
        <v>6015</v>
      </c>
      <c r="E812" s="399"/>
    </row>
    <row r="813" spans="2:5">
      <c r="B813" s="400">
        <v>42752</v>
      </c>
      <c r="C813" s="401">
        <v>95.93</v>
      </c>
      <c r="D813" s="408" t="s">
        <v>6015</v>
      </c>
      <c r="E813" s="399"/>
    </row>
    <row r="814" spans="2:5">
      <c r="B814" s="400">
        <v>42752</v>
      </c>
      <c r="C814" s="401">
        <v>163.78</v>
      </c>
      <c r="D814" s="408" t="s">
        <v>6015</v>
      </c>
      <c r="E814" s="399"/>
    </row>
    <row r="815" spans="2:5">
      <c r="B815" s="400">
        <v>42752</v>
      </c>
      <c r="C815" s="401">
        <v>485</v>
      </c>
      <c r="D815" s="408" t="s">
        <v>7607</v>
      </c>
      <c r="E815" s="399"/>
    </row>
    <row r="816" spans="2:5">
      <c r="B816" s="400">
        <v>42752</v>
      </c>
      <c r="C816" s="401">
        <v>970</v>
      </c>
      <c r="D816" s="408" t="s">
        <v>7607</v>
      </c>
      <c r="E816" s="399"/>
    </row>
    <row r="817" spans="2:5">
      <c r="B817" s="400">
        <v>42753</v>
      </c>
      <c r="C817" s="401">
        <v>0.2</v>
      </c>
      <c r="D817" s="408" t="s">
        <v>6015</v>
      </c>
      <c r="E817" s="399"/>
    </row>
    <row r="818" spans="2:5">
      <c r="B818" s="400">
        <v>42753</v>
      </c>
      <c r="C818" s="401">
        <v>0.2</v>
      </c>
      <c r="D818" s="408" t="s">
        <v>6015</v>
      </c>
      <c r="E818" s="399"/>
    </row>
    <row r="819" spans="2:5">
      <c r="B819" s="400">
        <v>42753</v>
      </c>
      <c r="C819" s="401">
        <v>0.32</v>
      </c>
      <c r="D819" s="408" t="s">
        <v>6015</v>
      </c>
      <c r="E819" s="399"/>
    </row>
    <row r="820" spans="2:5">
      <c r="B820" s="400">
        <v>42753</v>
      </c>
      <c r="C820" s="401">
        <v>1</v>
      </c>
      <c r="D820" s="408" t="s">
        <v>6015</v>
      </c>
      <c r="E820" s="399"/>
    </row>
    <row r="821" spans="2:5">
      <c r="B821" s="400">
        <v>42753</v>
      </c>
      <c r="C821" s="401">
        <v>1.41</v>
      </c>
      <c r="D821" s="408" t="s">
        <v>6015</v>
      </c>
      <c r="E821" s="399"/>
    </row>
    <row r="822" spans="2:5">
      <c r="B822" s="400">
        <v>42753</v>
      </c>
      <c r="C822" s="401">
        <v>1.41</v>
      </c>
      <c r="D822" s="408" t="s">
        <v>6015</v>
      </c>
      <c r="E822" s="399"/>
    </row>
    <row r="823" spans="2:5">
      <c r="B823" s="400">
        <v>42753</v>
      </c>
      <c r="C823" s="401">
        <v>1.47</v>
      </c>
      <c r="D823" s="408" t="s">
        <v>6015</v>
      </c>
      <c r="E823" s="399"/>
    </row>
    <row r="824" spans="2:5">
      <c r="B824" s="400">
        <v>42753</v>
      </c>
      <c r="C824" s="401">
        <v>1.62</v>
      </c>
      <c r="D824" s="408" t="s">
        <v>6015</v>
      </c>
      <c r="E824" s="399"/>
    </row>
    <row r="825" spans="2:5">
      <c r="B825" s="400">
        <v>42753</v>
      </c>
      <c r="C825" s="401">
        <v>1.66</v>
      </c>
      <c r="D825" s="408" t="s">
        <v>6015</v>
      </c>
      <c r="E825" s="399"/>
    </row>
    <row r="826" spans="2:5">
      <c r="B826" s="400">
        <v>42753</v>
      </c>
      <c r="C826" s="401">
        <v>2.5</v>
      </c>
      <c r="D826" s="408" t="s">
        <v>6015</v>
      </c>
      <c r="E826" s="399"/>
    </row>
    <row r="827" spans="2:5">
      <c r="B827" s="400">
        <v>42753</v>
      </c>
      <c r="C827" s="401">
        <v>3.75</v>
      </c>
      <c r="D827" s="408" t="s">
        <v>6015</v>
      </c>
      <c r="E827" s="399"/>
    </row>
    <row r="828" spans="2:5">
      <c r="B828" s="400">
        <v>42753</v>
      </c>
      <c r="C828" s="401">
        <v>4.2</v>
      </c>
      <c r="D828" s="408" t="s">
        <v>6015</v>
      </c>
      <c r="E828" s="399"/>
    </row>
    <row r="829" spans="2:5">
      <c r="B829" s="400">
        <v>42753</v>
      </c>
      <c r="C829" s="401">
        <v>4.54</v>
      </c>
      <c r="D829" s="408" t="s">
        <v>6015</v>
      </c>
      <c r="E829" s="399"/>
    </row>
    <row r="830" spans="2:5">
      <c r="B830" s="400">
        <v>42753</v>
      </c>
      <c r="C830" s="401">
        <v>5</v>
      </c>
      <c r="D830" s="408" t="s">
        <v>6015</v>
      </c>
      <c r="E830" s="399"/>
    </row>
    <row r="831" spans="2:5">
      <c r="B831" s="400">
        <v>42753</v>
      </c>
      <c r="C831" s="401">
        <v>5</v>
      </c>
      <c r="D831" s="408" t="s">
        <v>6015</v>
      </c>
      <c r="E831" s="399"/>
    </row>
    <row r="832" spans="2:5">
      <c r="B832" s="400">
        <v>42753</v>
      </c>
      <c r="C832" s="401">
        <v>5.71</v>
      </c>
      <c r="D832" s="408" t="s">
        <v>6015</v>
      </c>
      <c r="E832" s="399"/>
    </row>
    <row r="833" spans="2:5">
      <c r="B833" s="400">
        <v>42753</v>
      </c>
      <c r="C833" s="401">
        <v>6.56</v>
      </c>
      <c r="D833" s="408" t="s">
        <v>6015</v>
      </c>
      <c r="E833" s="399"/>
    </row>
    <row r="834" spans="2:5">
      <c r="B834" s="400">
        <v>42753</v>
      </c>
      <c r="C834" s="401">
        <v>6.81</v>
      </c>
      <c r="D834" s="408" t="s">
        <v>6015</v>
      </c>
      <c r="E834" s="399"/>
    </row>
    <row r="835" spans="2:5">
      <c r="B835" s="400">
        <v>42753</v>
      </c>
      <c r="C835" s="401">
        <v>8.5</v>
      </c>
      <c r="D835" s="408" t="s">
        <v>6015</v>
      </c>
      <c r="E835" s="399"/>
    </row>
    <row r="836" spans="2:5">
      <c r="B836" s="400">
        <v>42753</v>
      </c>
      <c r="C836" s="401">
        <v>10</v>
      </c>
      <c r="D836" s="408" t="s">
        <v>6015</v>
      </c>
      <c r="E836" s="399"/>
    </row>
    <row r="837" spans="2:5">
      <c r="B837" s="400">
        <v>42753</v>
      </c>
      <c r="C837" s="401">
        <v>10</v>
      </c>
      <c r="D837" s="408" t="s">
        <v>6015</v>
      </c>
      <c r="E837" s="399"/>
    </row>
    <row r="838" spans="2:5">
      <c r="B838" s="400">
        <v>42753</v>
      </c>
      <c r="C838" s="401">
        <v>10</v>
      </c>
      <c r="D838" s="408" t="s">
        <v>6015</v>
      </c>
      <c r="E838" s="399"/>
    </row>
    <row r="839" spans="2:5">
      <c r="B839" s="400">
        <v>42753</v>
      </c>
      <c r="C839" s="401">
        <v>10</v>
      </c>
      <c r="D839" s="408" t="s">
        <v>6015</v>
      </c>
      <c r="E839" s="399"/>
    </row>
    <row r="840" spans="2:5">
      <c r="B840" s="400">
        <v>42753</v>
      </c>
      <c r="C840" s="401">
        <v>10</v>
      </c>
      <c r="D840" s="408" t="s">
        <v>6015</v>
      </c>
      <c r="E840" s="399"/>
    </row>
    <row r="841" spans="2:5">
      <c r="B841" s="400">
        <v>42753</v>
      </c>
      <c r="C841" s="401">
        <v>10</v>
      </c>
      <c r="D841" s="408" t="s">
        <v>6015</v>
      </c>
      <c r="E841" s="399"/>
    </row>
    <row r="842" spans="2:5">
      <c r="B842" s="400">
        <v>42753</v>
      </c>
      <c r="C842" s="401">
        <v>13.25</v>
      </c>
      <c r="D842" s="408" t="s">
        <v>6015</v>
      </c>
      <c r="E842" s="399"/>
    </row>
    <row r="843" spans="2:5">
      <c r="B843" s="400">
        <v>42753</v>
      </c>
      <c r="C843" s="401">
        <v>14</v>
      </c>
      <c r="D843" s="408" t="s">
        <v>6015</v>
      </c>
      <c r="E843" s="399"/>
    </row>
    <row r="844" spans="2:5">
      <c r="B844" s="400">
        <v>42753</v>
      </c>
      <c r="C844" s="401">
        <v>16.8</v>
      </c>
      <c r="D844" s="408" t="s">
        <v>6015</v>
      </c>
      <c r="E844" s="399"/>
    </row>
    <row r="845" spans="2:5">
      <c r="B845" s="400">
        <v>42753</v>
      </c>
      <c r="C845" s="401">
        <v>17</v>
      </c>
      <c r="D845" s="408" t="s">
        <v>6015</v>
      </c>
      <c r="E845" s="399"/>
    </row>
    <row r="846" spans="2:5">
      <c r="B846" s="400">
        <v>42753</v>
      </c>
      <c r="C846" s="401">
        <v>18</v>
      </c>
      <c r="D846" s="408" t="s">
        <v>6015</v>
      </c>
      <c r="E846" s="399"/>
    </row>
    <row r="847" spans="2:5">
      <c r="B847" s="400">
        <v>42753</v>
      </c>
      <c r="C847" s="401">
        <v>18.45</v>
      </c>
      <c r="D847" s="408" t="s">
        <v>6015</v>
      </c>
      <c r="E847" s="399"/>
    </row>
    <row r="848" spans="2:5">
      <c r="B848" s="400">
        <v>42753</v>
      </c>
      <c r="C848" s="401">
        <v>19</v>
      </c>
      <c r="D848" s="408" t="s">
        <v>6015</v>
      </c>
      <c r="E848" s="399"/>
    </row>
    <row r="849" spans="2:5">
      <c r="B849" s="400">
        <v>42753</v>
      </c>
      <c r="C849" s="401">
        <v>19.32</v>
      </c>
      <c r="D849" s="408" t="s">
        <v>6015</v>
      </c>
      <c r="E849" s="399"/>
    </row>
    <row r="850" spans="2:5">
      <c r="B850" s="400">
        <v>42753</v>
      </c>
      <c r="C850" s="401">
        <v>20</v>
      </c>
      <c r="D850" s="408" t="s">
        <v>6015</v>
      </c>
      <c r="E850" s="399"/>
    </row>
    <row r="851" spans="2:5">
      <c r="B851" s="400">
        <v>42753</v>
      </c>
      <c r="C851" s="401">
        <v>21</v>
      </c>
      <c r="D851" s="408" t="s">
        <v>6015</v>
      </c>
      <c r="E851" s="399"/>
    </row>
    <row r="852" spans="2:5">
      <c r="B852" s="400">
        <v>42753</v>
      </c>
      <c r="C852" s="401">
        <v>22.06</v>
      </c>
      <c r="D852" s="408" t="s">
        <v>6015</v>
      </c>
      <c r="E852" s="399"/>
    </row>
    <row r="853" spans="2:5">
      <c r="B853" s="400">
        <v>42753</v>
      </c>
      <c r="C853" s="401">
        <v>22.6</v>
      </c>
      <c r="D853" s="408" t="s">
        <v>6015</v>
      </c>
      <c r="E853" s="399"/>
    </row>
    <row r="854" spans="2:5">
      <c r="B854" s="400">
        <v>42753</v>
      </c>
      <c r="C854" s="401">
        <v>23.01</v>
      </c>
      <c r="D854" s="408" t="s">
        <v>6015</v>
      </c>
      <c r="E854" s="399"/>
    </row>
    <row r="855" spans="2:5">
      <c r="B855" s="400">
        <v>42753</v>
      </c>
      <c r="C855" s="401">
        <v>24.75</v>
      </c>
      <c r="D855" s="408" t="s">
        <v>6015</v>
      </c>
      <c r="E855" s="399"/>
    </row>
    <row r="856" spans="2:5">
      <c r="B856" s="400">
        <v>42753</v>
      </c>
      <c r="C856" s="401">
        <v>25</v>
      </c>
      <c r="D856" s="408" t="s">
        <v>6015</v>
      </c>
      <c r="E856" s="399"/>
    </row>
    <row r="857" spans="2:5">
      <c r="B857" s="400">
        <v>42753</v>
      </c>
      <c r="C857" s="401">
        <v>25</v>
      </c>
      <c r="D857" s="408" t="s">
        <v>6015</v>
      </c>
      <c r="E857" s="399"/>
    </row>
    <row r="858" spans="2:5">
      <c r="B858" s="400">
        <v>42753</v>
      </c>
      <c r="C858" s="401">
        <v>25</v>
      </c>
      <c r="D858" s="408" t="s">
        <v>6015</v>
      </c>
      <c r="E858" s="399"/>
    </row>
    <row r="859" spans="2:5">
      <c r="B859" s="400">
        <v>42753</v>
      </c>
      <c r="C859" s="401">
        <v>25</v>
      </c>
      <c r="D859" s="408" t="s">
        <v>6015</v>
      </c>
      <c r="E859" s="399"/>
    </row>
    <row r="860" spans="2:5">
      <c r="B860" s="400">
        <v>42753</v>
      </c>
      <c r="C860" s="401">
        <v>25</v>
      </c>
      <c r="D860" s="408" t="s">
        <v>6015</v>
      </c>
      <c r="E860" s="399"/>
    </row>
    <row r="861" spans="2:5">
      <c r="B861" s="400">
        <v>42753</v>
      </c>
      <c r="C861" s="401">
        <v>25</v>
      </c>
      <c r="D861" s="408" t="s">
        <v>6015</v>
      </c>
      <c r="E861" s="399"/>
    </row>
    <row r="862" spans="2:5">
      <c r="B862" s="400">
        <v>42753</v>
      </c>
      <c r="C862" s="401">
        <v>25</v>
      </c>
      <c r="D862" s="408" t="s">
        <v>6015</v>
      </c>
      <c r="E862" s="399"/>
    </row>
    <row r="863" spans="2:5">
      <c r="B863" s="400">
        <v>42753</v>
      </c>
      <c r="C863" s="401">
        <v>28</v>
      </c>
      <c r="D863" s="408" t="s">
        <v>6015</v>
      </c>
      <c r="E863" s="399"/>
    </row>
    <row r="864" spans="2:5">
      <c r="B864" s="400">
        <v>42753</v>
      </c>
      <c r="C864" s="401">
        <v>29</v>
      </c>
      <c r="D864" s="408" t="s">
        <v>6015</v>
      </c>
      <c r="E864" s="399"/>
    </row>
    <row r="865" spans="2:5">
      <c r="B865" s="400">
        <v>42753</v>
      </c>
      <c r="C865" s="401">
        <v>30</v>
      </c>
      <c r="D865" s="408" t="s">
        <v>6015</v>
      </c>
      <c r="E865" s="399"/>
    </row>
    <row r="866" spans="2:5">
      <c r="B866" s="400">
        <v>42753</v>
      </c>
      <c r="C866" s="401">
        <v>30</v>
      </c>
      <c r="D866" s="408" t="s">
        <v>6015</v>
      </c>
      <c r="E866" s="399"/>
    </row>
    <row r="867" spans="2:5">
      <c r="B867" s="400">
        <v>42753</v>
      </c>
      <c r="C867" s="401">
        <v>30</v>
      </c>
      <c r="D867" s="408" t="s">
        <v>6015</v>
      </c>
      <c r="E867" s="399"/>
    </row>
    <row r="868" spans="2:5">
      <c r="B868" s="400">
        <v>42753</v>
      </c>
      <c r="C868" s="401">
        <v>32.5</v>
      </c>
      <c r="D868" s="408" t="s">
        <v>6015</v>
      </c>
      <c r="E868" s="399"/>
    </row>
    <row r="869" spans="2:5">
      <c r="B869" s="400">
        <v>42753</v>
      </c>
      <c r="C869" s="401">
        <v>60</v>
      </c>
      <c r="D869" s="408" t="s">
        <v>6015</v>
      </c>
      <c r="E869" s="399"/>
    </row>
    <row r="870" spans="2:5">
      <c r="B870" s="400">
        <v>42753</v>
      </c>
      <c r="C870" s="401">
        <v>80</v>
      </c>
      <c r="D870" s="408" t="s">
        <v>6015</v>
      </c>
      <c r="E870" s="399"/>
    </row>
    <row r="871" spans="2:5">
      <c r="B871" s="400">
        <v>42753</v>
      </c>
      <c r="C871" s="401">
        <v>80</v>
      </c>
      <c r="D871" s="408" t="s">
        <v>6015</v>
      </c>
      <c r="E871" s="399"/>
    </row>
    <row r="872" spans="2:5">
      <c r="B872" s="400">
        <v>42753</v>
      </c>
      <c r="C872" s="401">
        <v>80</v>
      </c>
      <c r="D872" s="408" t="s">
        <v>6015</v>
      </c>
      <c r="E872" s="399"/>
    </row>
    <row r="873" spans="2:5">
      <c r="B873" s="400">
        <v>42753</v>
      </c>
      <c r="C873" s="401">
        <v>84</v>
      </c>
      <c r="D873" s="408" t="s">
        <v>6015</v>
      </c>
      <c r="E873" s="399"/>
    </row>
    <row r="874" spans="2:5">
      <c r="B874" s="400">
        <v>42753</v>
      </c>
      <c r="C874" s="401">
        <v>85</v>
      </c>
      <c r="D874" s="408" t="s">
        <v>6015</v>
      </c>
      <c r="E874" s="399"/>
    </row>
    <row r="875" spans="2:5">
      <c r="B875" s="400">
        <v>42753</v>
      </c>
      <c r="C875" s="401">
        <v>90</v>
      </c>
      <c r="D875" s="408" t="s">
        <v>6015</v>
      </c>
      <c r="E875" s="399"/>
    </row>
    <row r="876" spans="2:5">
      <c r="B876" s="400">
        <v>42753</v>
      </c>
      <c r="C876" s="401">
        <v>90</v>
      </c>
      <c r="D876" s="408" t="s">
        <v>6015</v>
      </c>
      <c r="E876" s="399"/>
    </row>
    <row r="877" spans="2:5">
      <c r="B877" s="400">
        <v>42753</v>
      </c>
      <c r="C877" s="401">
        <v>95.93</v>
      </c>
      <c r="D877" s="408" t="s">
        <v>6015</v>
      </c>
      <c r="E877" s="399"/>
    </row>
    <row r="878" spans="2:5">
      <c r="B878" s="400">
        <v>42753</v>
      </c>
      <c r="C878" s="401">
        <v>97</v>
      </c>
      <c r="D878" s="408" t="s">
        <v>7607</v>
      </c>
      <c r="E878" s="399"/>
    </row>
    <row r="879" spans="2:5">
      <c r="B879" s="400">
        <v>42754</v>
      </c>
      <c r="C879" s="401">
        <v>0.01</v>
      </c>
      <c r="D879" s="408" t="s">
        <v>6015</v>
      </c>
      <c r="E879" s="399"/>
    </row>
    <row r="880" spans="2:5">
      <c r="B880" s="400">
        <v>42754</v>
      </c>
      <c r="C880" s="401">
        <v>0.03</v>
      </c>
      <c r="D880" s="408" t="s">
        <v>6015</v>
      </c>
      <c r="E880" s="399"/>
    </row>
    <row r="881" spans="2:5">
      <c r="B881" s="400">
        <v>42754</v>
      </c>
      <c r="C881" s="401">
        <v>0.06</v>
      </c>
      <c r="D881" s="408" t="s">
        <v>6015</v>
      </c>
      <c r="E881" s="399"/>
    </row>
    <row r="882" spans="2:5">
      <c r="B882" s="400">
        <v>42754</v>
      </c>
      <c r="C882" s="401">
        <v>0.16</v>
      </c>
      <c r="D882" s="408" t="s">
        <v>6015</v>
      </c>
      <c r="E882" s="399"/>
    </row>
    <row r="883" spans="2:5">
      <c r="B883" s="400">
        <v>42754</v>
      </c>
      <c r="C883" s="401">
        <v>0.28000000000000003</v>
      </c>
      <c r="D883" s="408" t="s">
        <v>6015</v>
      </c>
      <c r="E883" s="399"/>
    </row>
    <row r="884" spans="2:5">
      <c r="B884" s="400">
        <v>42754</v>
      </c>
      <c r="C884" s="401">
        <v>0.38</v>
      </c>
      <c r="D884" s="408" t="s">
        <v>6015</v>
      </c>
      <c r="E884" s="399"/>
    </row>
    <row r="885" spans="2:5">
      <c r="B885" s="400">
        <v>42754</v>
      </c>
      <c r="C885" s="401">
        <v>0.38</v>
      </c>
      <c r="D885" s="408" t="s">
        <v>6015</v>
      </c>
      <c r="E885" s="399"/>
    </row>
    <row r="886" spans="2:5">
      <c r="B886" s="400">
        <v>42754</v>
      </c>
      <c r="C886" s="401">
        <v>0.66</v>
      </c>
      <c r="D886" s="408" t="s">
        <v>6015</v>
      </c>
      <c r="E886" s="399"/>
    </row>
    <row r="887" spans="2:5">
      <c r="B887" s="400">
        <v>42754</v>
      </c>
      <c r="C887" s="401">
        <v>0.69</v>
      </c>
      <c r="D887" s="408" t="s">
        <v>6015</v>
      </c>
      <c r="E887" s="399"/>
    </row>
    <row r="888" spans="2:5">
      <c r="B888" s="400">
        <v>42754</v>
      </c>
      <c r="C888" s="401">
        <v>0.72</v>
      </c>
      <c r="D888" s="408" t="s">
        <v>6015</v>
      </c>
      <c r="E888" s="399"/>
    </row>
    <row r="889" spans="2:5">
      <c r="B889" s="400">
        <v>42754</v>
      </c>
      <c r="C889" s="401">
        <v>0.8</v>
      </c>
      <c r="D889" s="408" t="s">
        <v>6015</v>
      </c>
      <c r="E889" s="399"/>
    </row>
    <row r="890" spans="2:5">
      <c r="B890" s="400">
        <v>42754</v>
      </c>
      <c r="C890" s="401">
        <v>1</v>
      </c>
      <c r="D890" s="408" t="s">
        <v>6015</v>
      </c>
      <c r="E890" s="399"/>
    </row>
    <row r="891" spans="2:5">
      <c r="B891" s="400">
        <v>42754</v>
      </c>
      <c r="C891" s="401">
        <v>1.38</v>
      </c>
      <c r="D891" s="408" t="s">
        <v>6015</v>
      </c>
      <c r="E891" s="399"/>
    </row>
    <row r="892" spans="2:5">
      <c r="B892" s="400">
        <v>42754</v>
      </c>
      <c r="C892" s="401">
        <v>1.83</v>
      </c>
      <c r="D892" s="408" t="s">
        <v>6015</v>
      </c>
      <c r="E892" s="399"/>
    </row>
    <row r="893" spans="2:5">
      <c r="B893" s="400">
        <v>42754</v>
      </c>
      <c r="C893" s="401">
        <v>2</v>
      </c>
      <c r="D893" s="408" t="s">
        <v>6015</v>
      </c>
      <c r="E893" s="399"/>
    </row>
    <row r="894" spans="2:5">
      <c r="B894" s="400">
        <v>42754</v>
      </c>
      <c r="C894" s="401">
        <v>2.2599999999999998</v>
      </c>
      <c r="D894" s="408" t="s">
        <v>6015</v>
      </c>
      <c r="E894" s="399"/>
    </row>
    <row r="895" spans="2:5">
      <c r="B895" s="400">
        <v>42754</v>
      </c>
      <c r="C895" s="401">
        <v>2.5</v>
      </c>
      <c r="D895" s="408" t="s">
        <v>6015</v>
      </c>
      <c r="E895" s="399"/>
    </row>
    <row r="896" spans="2:5">
      <c r="B896" s="400">
        <v>42754</v>
      </c>
      <c r="C896" s="401">
        <v>3.28</v>
      </c>
      <c r="D896" s="408" t="s">
        <v>6015</v>
      </c>
      <c r="E896" s="399"/>
    </row>
    <row r="897" spans="2:5">
      <c r="B897" s="400">
        <v>42754</v>
      </c>
      <c r="C897" s="401">
        <v>3.36</v>
      </c>
      <c r="D897" s="408" t="s">
        <v>6015</v>
      </c>
      <c r="E897" s="399"/>
    </row>
    <row r="898" spans="2:5">
      <c r="B898" s="400">
        <v>42754</v>
      </c>
      <c r="C898" s="401">
        <v>4</v>
      </c>
      <c r="D898" s="408" t="s">
        <v>6015</v>
      </c>
      <c r="E898" s="399"/>
    </row>
    <row r="899" spans="2:5">
      <c r="B899" s="400">
        <v>42754</v>
      </c>
      <c r="C899" s="401">
        <v>4</v>
      </c>
      <c r="D899" s="408" t="s">
        <v>6015</v>
      </c>
      <c r="E899" s="399"/>
    </row>
    <row r="900" spans="2:5">
      <c r="B900" s="400">
        <v>42754</v>
      </c>
      <c r="C900" s="401">
        <v>4.75</v>
      </c>
      <c r="D900" s="408" t="s">
        <v>6015</v>
      </c>
      <c r="E900" s="399"/>
    </row>
    <row r="901" spans="2:5">
      <c r="B901" s="400">
        <v>42754</v>
      </c>
      <c r="C901" s="401">
        <v>5</v>
      </c>
      <c r="D901" s="408" t="s">
        <v>6015</v>
      </c>
      <c r="E901" s="399"/>
    </row>
    <row r="902" spans="2:5">
      <c r="B902" s="400">
        <v>42754</v>
      </c>
      <c r="C902" s="401">
        <v>5</v>
      </c>
      <c r="D902" s="408" t="s">
        <v>6015</v>
      </c>
      <c r="E902" s="399"/>
    </row>
    <row r="903" spans="2:5">
      <c r="B903" s="400">
        <v>42754</v>
      </c>
      <c r="C903" s="401">
        <v>5</v>
      </c>
      <c r="D903" s="408" t="s">
        <v>6015</v>
      </c>
      <c r="E903" s="399"/>
    </row>
    <row r="904" spans="2:5">
      <c r="B904" s="400">
        <v>42754</v>
      </c>
      <c r="C904" s="401">
        <v>5</v>
      </c>
      <c r="D904" s="408" t="s">
        <v>6015</v>
      </c>
      <c r="E904" s="399"/>
    </row>
    <row r="905" spans="2:5">
      <c r="B905" s="400">
        <v>42754</v>
      </c>
      <c r="C905" s="401">
        <v>5</v>
      </c>
      <c r="D905" s="408" t="s">
        <v>6015</v>
      </c>
      <c r="E905" s="399"/>
    </row>
    <row r="906" spans="2:5">
      <c r="B906" s="400">
        <v>42754</v>
      </c>
      <c r="C906" s="401">
        <v>7.1</v>
      </c>
      <c r="D906" s="408" t="s">
        <v>6015</v>
      </c>
      <c r="E906" s="399"/>
    </row>
    <row r="907" spans="2:5">
      <c r="B907" s="400">
        <v>42754</v>
      </c>
      <c r="C907" s="401">
        <v>8</v>
      </c>
      <c r="D907" s="408" t="s">
        <v>6015</v>
      </c>
      <c r="E907" s="399"/>
    </row>
    <row r="908" spans="2:5">
      <c r="B908" s="400">
        <v>42754</v>
      </c>
      <c r="C908" s="401">
        <v>9</v>
      </c>
      <c r="D908" s="408" t="s">
        <v>6015</v>
      </c>
      <c r="E908" s="399"/>
    </row>
    <row r="909" spans="2:5">
      <c r="B909" s="400">
        <v>42754</v>
      </c>
      <c r="C909" s="401">
        <v>9.43</v>
      </c>
      <c r="D909" s="408" t="s">
        <v>6015</v>
      </c>
      <c r="E909" s="399"/>
    </row>
    <row r="910" spans="2:5">
      <c r="B910" s="400">
        <v>42754</v>
      </c>
      <c r="C910" s="401">
        <v>12.5</v>
      </c>
      <c r="D910" s="408" t="s">
        <v>6015</v>
      </c>
      <c r="E910" s="399"/>
    </row>
    <row r="911" spans="2:5">
      <c r="B911" s="400">
        <v>42754</v>
      </c>
      <c r="C911" s="401">
        <v>13</v>
      </c>
      <c r="D911" s="408" t="s">
        <v>6015</v>
      </c>
      <c r="E911" s="399"/>
    </row>
    <row r="912" spans="2:5">
      <c r="B912" s="400">
        <v>42754</v>
      </c>
      <c r="C912" s="401">
        <v>13.68</v>
      </c>
      <c r="D912" s="408" t="s">
        <v>6015</v>
      </c>
      <c r="E912" s="399"/>
    </row>
    <row r="913" spans="2:5">
      <c r="B913" s="400">
        <v>42754</v>
      </c>
      <c r="C913" s="401">
        <v>14</v>
      </c>
      <c r="D913" s="408" t="s">
        <v>6015</v>
      </c>
      <c r="E913" s="399"/>
    </row>
    <row r="914" spans="2:5">
      <c r="B914" s="400">
        <v>42754</v>
      </c>
      <c r="C914" s="401">
        <v>14</v>
      </c>
      <c r="D914" s="408" t="s">
        <v>6015</v>
      </c>
      <c r="E914" s="399"/>
    </row>
    <row r="915" spans="2:5">
      <c r="B915" s="400">
        <v>42754</v>
      </c>
      <c r="C915" s="401">
        <v>15</v>
      </c>
      <c r="D915" s="408" t="s">
        <v>6015</v>
      </c>
      <c r="E915" s="399"/>
    </row>
    <row r="916" spans="2:5">
      <c r="B916" s="400">
        <v>42754</v>
      </c>
      <c r="C916" s="401">
        <v>16</v>
      </c>
      <c r="D916" s="408" t="s">
        <v>6015</v>
      </c>
      <c r="E916" s="399"/>
    </row>
    <row r="917" spans="2:5">
      <c r="B917" s="400">
        <v>42754</v>
      </c>
      <c r="C917" s="401">
        <v>16</v>
      </c>
      <c r="D917" s="408" t="s">
        <v>6015</v>
      </c>
      <c r="E917" s="399"/>
    </row>
    <row r="918" spans="2:5">
      <c r="B918" s="400">
        <v>42754</v>
      </c>
      <c r="C918" s="401">
        <v>16.2</v>
      </c>
      <c r="D918" s="408" t="s">
        <v>6015</v>
      </c>
      <c r="E918" s="399"/>
    </row>
    <row r="919" spans="2:5">
      <c r="B919" s="400">
        <v>42754</v>
      </c>
      <c r="C919" s="401">
        <v>18</v>
      </c>
      <c r="D919" s="408" t="s">
        <v>6015</v>
      </c>
      <c r="E919" s="399"/>
    </row>
    <row r="920" spans="2:5">
      <c r="B920" s="400">
        <v>42754</v>
      </c>
      <c r="C920" s="401">
        <v>18</v>
      </c>
      <c r="D920" s="408" t="s">
        <v>6015</v>
      </c>
      <c r="E920" s="399"/>
    </row>
    <row r="921" spans="2:5">
      <c r="B921" s="400">
        <v>42754</v>
      </c>
      <c r="C921" s="401">
        <v>19</v>
      </c>
      <c r="D921" s="408" t="s">
        <v>6015</v>
      </c>
      <c r="E921" s="399"/>
    </row>
    <row r="922" spans="2:5">
      <c r="B922" s="400">
        <v>42754</v>
      </c>
      <c r="C922" s="401">
        <v>19</v>
      </c>
      <c r="D922" s="408" t="s">
        <v>6015</v>
      </c>
      <c r="E922" s="399"/>
    </row>
    <row r="923" spans="2:5">
      <c r="B923" s="400">
        <v>42754</v>
      </c>
      <c r="C923" s="401">
        <v>19</v>
      </c>
      <c r="D923" s="408" t="s">
        <v>6015</v>
      </c>
      <c r="E923" s="399"/>
    </row>
    <row r="924" spans="2:5">
      <c r="B924" s="400">
        <v>42754</v>
      </c>
      <c r="C924" s="401">
        <v>19</v>
      </c>
      <c r="D924" s="408" t="s">
        <v>6015</v>
      </c>
      <c r="E924" s="399"/>
    </row>
    <row r="925" spans="2:5">
      <c r="B925" s="400">
        <v>42754</v>
      </c>
      <c r="C925" s="401">
        <v>20</v>
      </c>
      <c r="D925" s="408" t="s">
        <v>6015</v>
      </c>
      <c r="E925" s="399"/>
    </row>
    <row r="926" spans="2:5">
      <c r="B926" s="400">
        <v>42754</v>
      </c>
      <c r="C926" s="401">
        <v>20</v>
      </c>
      <c r="D926" s="408" t="s">
        <v>6015</v>
      </c>
      <c r="E926" s="399"/>
    </row>
    <row r="927" spans="2:5">
      <c r="B927" s="400">
        <v>42754</v>
      </c>
      <c r="C927" s="401">
        <v>20</v>
      </c>
      <c r="D927" s="408" t="s">
        <v>6015</v>
      </c>
      <c r="E927" s="399"/>
    </row>
    <row r="928" spans="2:5">
      <c r="B928" s="400">
        <v>42754</v>
      </c>
      <c r="C928" s="401">
        <v>24.77</v>
      </c>
      <c r="D928" s="408" t="s">
        <v>6015</v>
      </c>
      <c r="E928" s="399"/>
    </row>
    <row r="929" spans="2:5">
      <c r="B929" s="400">
        <v>42754</v>
      </c>
      <c r="C929" s="401">
        <v>25</v>
      </c>
      <c r="D929" s="408" t="s">
        <v>6015</v>
      </c>
      <c r="E929" s="399"/>
    </row>
    <row r="930" spans="2:5">
      <c r="B930" s="400">
        <v>42754</v>
      </c>
      <c r="C930" s="401">
        <v>25</v>
      </c>
      <c r="D930" s="408" t="s">
        <v>6015</v>
      </c>
      <c r="E930" s="399"/>
    </row>
    <row r="931" spans="2:5">
      <c r="B931" s="400">
        <v>42754</v>
      </c>
      <c r="C931" s="401">
        <v>25</v>
      </c>
      <c r="D931" s="408" t="s">
        <v>6015</v>
      </c>
      <c r="E931" s="399"/>
    </row>
    <row r="932" spans="2:5">
      <c r="B932" s="400">
        <v>42754</v>
      </c>
      <c r="C932" s="401">
        <v>29.04</v>
      </c>
      <c r="D932" s="408" t="s">
        <v>6015</v>
      </c>
      <c r="E932" s="399"/>
    </row>
    <row r="933" spans="2:5">
      <c r="B933" s="400">
        <v>42754</v>
      </c>
      <c r="C933" s="401">
        <v>30</v>
      </c>
      <c r="D933" s="408" t="s">
        <v>6015</v>
      </c>
      <c r="E933" s="399"/>
    </row>
    <row r="934" spans="2:5">
      <c r="B934" s="400">
        <v>42754</v>
      </c>
      <c r="C934" s="401">
        <v>30</v>
      </c>
      <c r="D934" s="408" t="s">
        <v>6015</v>
      </c>
      <c r="E934" s="399"/>
    </row>
    <row r="935" spans="2:5">
      <c r="B935" s="400">
        <v>42754</v>
      </c>
      <c r="C935" s="401">
        <v>30</v>
      </c>
      <c r="D935" s="408" t="s">
        <v>6015</v>
      </c>
      <c r="E935" s="399"/>
    </row>
    <row r="936" spans="2:5">
      <c r="B936" s="400">
        <v>42754</v>
      </c>
      <c r="C936" s="401">
        <v>31.07</v>
      </c>
      <c r="D936" s="408" t="s">
        <v>6015</v>
      </c>
      <c r="E936" s="399"/>
    </row>
    <row r="937" spans="2:5">
      <c r="B937" s="400">
        <v>42754</v>
      </c>
      <c r="C937" s="401">
        <v>34</v>
      </c>
      <c r="D937" s="408" t="s">
        <v>6015</v>
      </c>
      <c r="E937" s="399"/>
    </row>
    <row r="938" spans="2:5">
      <c r="B938" s="400">
        <v>42754</v>
      </c>
      <c r="C938" s="401">
        <v>34.5</v>
      </c>
      <c r="D938" s="408" t="s">
        <v>6015</v>
      </c>
      <c r="E938" s="399"/>
    </row>
    <row r="939" spans="2:5">
      <c r="B939" s="400">
        <v>42754</v>
      </c>
      <c r="C939" s="401">
        <v>35</v>
      </c>
      <c r="D939" s="408" t="s">
        <v>6015</v>
      </c>
      <c r="E939" s="399"/>
    </row>
    <row r="940" spans="2:5">
      <c r="B940" s="400">
        <v>42754</v>
      </c>
      <c r="C940" s="401">
        <v>50</v>
      </c>
      <c r="D940" s="408" t="s">
        <v>6015</v>
      </c>
      <c r="E940" s="399"/>
    </row>
    <row r="941" spans="2:5">
      <c r="B941" s="400">
        <v>42754</v>
      </c>
      <c r="C941" s="401">
        <v>55.5</v>
      </c>
      <c r="D941" s="408" t="s">
        <v>6015</v>
      </c>
      <c r="E941" s="399"/>
    </row>
    <row r="942" spans="2:5">
      <c r="B942" s="400">
        <v>42754</v>
      </c>
      <c r="C942" s="401">
        <v>60</v>
      </c>
      <c r="D942" s="408" t="s">
        <v>6015</v>
      </c>
      <c r="E942" s="399"/>
    </row>
    <row r="943" spans="2:5">
      <c r="B943" s="400">
        <v>42754</v>
      </c>
      <c r="C943" s="401">
        <v>61.6</v>
      </c>
      <c r="D943" s="408" t="s">
        <v>6015</v>
      </c>
      <c r="E943" s="399"/>
    </row>
    <row r="944" spans="2:5">
      <c r="B944" s="400">
        <v>42754</v>
      </c>
      <c r="C944" s="401">
        <v>63</v>
      </c>
      <c r="D944" s="408" t="s">
        <v>6015</v>
      </c>
      <c r="E944" s="399"/>
    </row>
    <row r="945" spans="2:5">
      <c r="B945" s="400">
        <v>42754</v>
      </c>
      <c r="C945" s="401">
        <v>75</v>
      </c>
      <c r="D945" s="408" t="s">
        <v>6015</v>
      </c>
      <c r="E945" s="399"/>
    </row>
    <row r="946" spans="2:5">
      <c r="B946" s="400">
        <v>42754</v>
      </c>
      <c r="C946" s="401">
        <v>80</v>
      </c>
      <c r="D946" s="408" t="s">
        <v>6015</v>
      </c>
      <c r="E946" s="399"/>
    </row>
    <row r="947" spans="2:5">
      <c r="B947" s="400">
        <v>42754</v>
      </c>
      <c r="C947" s="401">
        <v>90</v>
      </c>
      <c r="D947" s="408" t="s">
        <v>6015</v>
      </c>
      <c r="E947" s="399"/>
    </row>
    <row r="948" spans="2:5">
      <c r="B948" s="400">
        <v>42754</v>
      </c>
      <c r="C948" s="401">
        <v>97</v>
      </c>
      <c r="D948" s="408" t="s">
        <v>7607</v>
      </c>
      <c r="E948" s="399"/>
    </row>
    <row r="949" spans="2:5">
      <c r="B949" s="400">
        <v>42754</v>
      </c>
      <c r="C949" s="401">
        <v>200</v>
      </c>
      <c r="D949" s="408" t="s">
        <v>7609</v>
      </c>
      <c r="E949" s="399"/>
    </row>
    <row r="950" spans="2:5">
      <c r="B950" s="400">
        <v>42754</v>
      </c>
      <c r="C950" s="401">
        <v>795.4</v>
      </c>
      <c r="D950" s="408" t="s">
        <v>7607</v>
      </c>
      <c r="E950" s="399"/>
    </row>
    <row r="951" spans="2:5">
      <c r="B951" s="400">
        <v>42755</v>
      </c>
      <c r="C951" s="401">
        <v>0.01</v>
      </c>
      <c r="D951" s="408" t="s">
        <v>6015</v>
      </c>
      <c r="E951" s="399"/>
    </row>
    <row r="952" spans="2:5">
      <c r="B952" s="400">
        <v>42755</v>
      </c>
      <c r="C952" s="401">
        <v>0.05</v>
      </c>
      <c r="D952" s="408" t="s">
        <v>6015</v>
      </c>
      <c r="E952" s="399"/>
    </row>
    <row r="953" spans="2:5">
      <c r="B953" s="400">
        <v>42755</v>
      </c>
      <c r="C953" s="401">
        <v>0.06</v>
      </c>
      <c r="D953" s="408" t="s">
        <v>6015</v>
      </c>
      <c r="E953" s="399"/>
    </row>
    <row r="954" spans="2:5">
      <c r="B954" s="400">
        <v>42755</v>
      </c>
      <c r="C954" s="401">
        <v>0.08</v>
      </c>
      <c r="D954" s="408" t="s">
        <v>6015</v>
      </c>
      <c r="E954" s="399"/>
    </row>
    <row r="955" spans="2:5">
      <c r="B955" s="400">
        <v>42755</v>
      </c>
      <c r="C955" s="401">
        <v>0.09</v>
      </c>
      <c r="D955" s="408" t="s">
        <v>6015</v>
      </c>
      <c r="E955" s="399"/>
    </row>
    <row r="956" spans="2:5">
      <c r="B956" s="400">
        <v>42755</v>
      </c>
      <c r="C956" s="401">
        <v>0.2</v>
      </c>
      <c r="D956" s="408" t="s">
        <v>6015</v>
      </c>
      <c r="E956" s="399"/>
    </row>
    <row r="957" spans="2:5">
      <c r="B957" s="400">
        <v>42755</v>
      </c>
      <c r="C957" s="401">
        <v>1</v>
      </c>
      <c r="D957" s="408" t="s">
        <v>6015</v>
      </c>
      <c r="E957" s="399"/>
    </row>
    <row r="958" spans="2:5">
      <c r="B958" s="400">
        <v>42755</v>
      </c>
      <c r="C958" s="401">
        <v>1.34</v>
      </c>
      <c r="D958" s="408" t="s">
        <v>6015</v>
      </c>
      <c r="E958" s="399"/>
    </row>
    <row r="959" spans="2:5">
      <c r="B959" s="400">
        <v>42755</v>
      </c>
      <c r="C959" s="401">
        <v>1.41</v>
      </c>
      <c r="D959" s="408" t="s">
        <v>6015</v>
      </c>
      <c r="E959" s="399"/>
    </row>
    <row r="960" spans="2:5">
      <c r="B960" s="400">
        <v>42755</v>
      </c>
      <c r="C960" s="401">
        <v>1.46</v>
      </c>
      <c r="D960" s="408" t="s">
        <v>6015</v>
      </c>
      <c r="E960" s="399"/>
    </row>
    <row r="961" spans="2:5">
      <c r="B961" s="400">
        <v>42755</v>
      </c>
      <c r="C961" s="401">
        <v>1.5</v>
      </c>
      <c r="D961" s="408" t="s">
        <v>6015</v>
      </c>
      <c r="E961" s="399"/>
    </row>
    <row r="962" spans="2:5">
      <c r="B962" s="400">
        <v>42755</v>
      </c>
      <c r="C962" s="401">
        <v>1.5</v>
      </c>
      <c r="D962" s="408" t="s">
        <v>6015</v>
      </c>
      <c r="E962" s="399"/>
    </row>
    <row r="963" spans="2:5">
      <c r="B963" s="400">
        <v>42755</v>
      </c>
      <c r="C963" s="401">
        <v>1.66</v>
      </c>
      <c r="D963" s="408" t="s">
        <v>6015</v>
      </c>
      <c r="E963" s="399"/>
    </row>
    <row r="964" spans="2:5">
      <c r="B964" s="400">
        <v>42755</v>
      </c>
      <c r="C964" s="401">
        <v>2</v>
      </c>
      <c r="D964" s="408" t="s">
        <v>6015</v>
      </c>
      <c r="E964" s="399"/>
    </row>
    <row r="965" spans="2:5">
      <c r="B965" s="400">
        <v>42755</v>
      </c>
      <c r="C965" s="401">
        <v>2</v>
      </c>
      <c r="D965" s="408" t="s">
        <v>6015</v>
      </c>
      <c r="E965" s="399"/>
    </row>
    <row r="966" spans="2:5">
      <c r="B966" s="400">
        <v>42755</v>
      </c>
      <c r="C966" s="401">
        <v>2</v>
      </c>
      <c r="D966" s="408" t="s">
        <v>6015</v>
      </c>
      <c r="E966" s="399"/>
    </row>
    <row r="967" spans="2:5">
      <c r="B967" s="400">
        <v>42755</v>
      </c>
      <c r="C967" s="401">
        <v>2.04</v>
      </c>
      <c r="D967" s="408" t="s">
        <v>6015</v>
      </c>
      <c r="E967" s="399"/>
    </row>
    <row r="968" spans="2:5">
      <c r="B968" s="400">
        <v>42755</v>
      </c>
      <c r="C968" s="401">
        <v>2.86</v>
      </c>
      <c r="D968" s="408" t="s">
        <v>6015</v>
      </c>
      <c r="E968" s="399"/>
    </row>
    <row r="969" spans="2:5">
      <c r="B969" s="400">
        <v>42755</v>
      </c>
      <c r="C969" s="401">
        <v>3.2</v>
      </c>
      <c r="D969" s="408" t="s">
        <v>6015</v>
      </c>
      <c r="E969" s="399"/>
    </row>
    <row r="970" spans="2:5">
      <c r="B970" s="400">
        <v>42755</v>
      </c>
      <c r="C970" s="401">
        <v>3.5</v>
      </c>
      <c r="D970" s="408" t="s">
        <v>6015</v>
      </c>
      <c r="E970" s="399"/>
    </row>
    <row r="971" spans="2:5">
      <c r="B971" s="400">
        <v>42755</v>
      </c>
      <c r="C971" s="401">
        <v>4</v>
      </c>
      <c r="D971" s="408" t="s">
        <v>6015</v>
      </c>
      <c r="E971" s="399"/>
    </row>
    <row r="972" spans="2:5">
      <c r="B972" s="400">
        <v>42755</v>
      </c>
      <c r="C972" s="401">
        <v>4</v>
      </c>
      <c r="D972" s="408" t="s">
        <v>6015</v>
      </c>
      <c r="E972" s="399"/>
    </row>
    <row r="973" spans="2:5">
      <c r="B973" s="400">
        <v>42755</v>
      </c>
      <c r="C973" s="401">
        <v>4.84</v>
      </c>
      <c r="D973" s="408" t="s">
        <v>6015</v>
      </c>
      <c r="E973" s="399"/>
    </row>
    <row r="974" spans="2:5">
      <c r="B974" s="400">
        <v>42755</v>
      </c>
      <c r="C974" s="401">
        <v>5</v>
      </c>
      <c r="D974" s="408" t="s">
        <v>6015</v>
      </c>
      <c r="E974" s="399"/>
    </row>
    <row r="975" spans="2:5">
      <c r="B975" s="400">
        <v>42755</v>
      </c>
      <c r="C975" s="401">
        <v>5</v>
      </c>
      <c r="D975" s="408" t="s">
        <v>6015</v>
      </c>
      <c r="E975" s="399"/>
    </row>
    <row r="976" spans="2:5">
      <c r="B976" s="400">
        <v>42755</v>
      </c>
      <c r="C976" s="401">
        <v>5</v>
      </c>
      <c r="D976" s="408" t="s">
        <v>6015</v>
      </c>
      <c r="E976" s="399"/>
    </row>
    <row r="977" spans="2:5">
      <c r="B977" s="400">
        <v>42755</v>
      </c>
      <c r="C977" s="401">
        <v>5</v>
      </c>
      <c r="D977" s="408" t="s">
        <v>6015</v>
      </c>
      <c r="E977" s="399"/>
    </row>
    <row r="978" spans="2:5">
      <c r="B978" s="400">
        <v>42755</v>
      </c>
      <c r="C978" s="401">
        <v>5.08</v>
      </c>
      <c r="D978" s="408" t="s">
        <v>6015</v>
      </c>
      <c r="E978" s="399"/>
    </row>
    <row r="979" spans="2:5">
      <c r="B979" s="400">
        <v>42755</v>
      </c>
      <c r="C979" s="401">
        <v>6.7</v>
      </c>
      <c r="D979" s="408" t="s">
        <v>6015</v>
      </c>
      <c r="E979" s="399"/>
    </row>
    <row r="980" spans="2:5">
      <c r="B980" s="400">
        <v>42755</v>
      </c>
      <c r="C980" s="401">
        <v>7</v>
      </c>
      <c r="D980" s="408" t="s">
        <v>6015</v>
      </c>
      <c r="E980" s="399"/>
    </row>
    <row r="981" spans="2:5">
      <c r="B981" s="400">
        <v>42755</v>
      </c>
      <c r="C981" s="401">
        <v>7.01</v>
      </c>
      <c r="D981" s="408" t="s">
        <v>6015</v>
      </c>
      <c r="E981" s="399"/>
    </row>
    <row r="982" spans="2:5">
      <c r="B982" s="400">
        <v>42755</v>
      </c>
      <c r="C982" s="401">
        <v>7.5</v>
      </c>
      <c r="D982" s="408" t="s">
        <v>6015</v>
      </c>
      <c r="E982" s="399"/>
    </row>
    <row r="983" spans="2:5">
      <c r="B983" s="400">
        <v>42755</v>
      </c>
      <c r="C983" s="401">
        <v>8.86</v>
      </c>
      <c r="D983" s="408" t="s">
        <v>6015</v>
      </c>
      <c r="E983" s="399"/>
    </row>
    <row r="984" spans="2:5">
      <c r="B984" s="400">
        <v>42755</v>
      </c>
      <c r="C984" s="401">
        <v>9</v>
      </c>
      <c r="D984" s="408" t="s">
        <v>6015</v>
      </c>
      <c r="E984" s="399"/>
    </row>
    <row r="985" spans="2:5">
      <c r="B985" s="400">
        <v>42755</v>
      </c>
      <c r="C985" s="401">
        <v>10</v>
      </c>
      <c r="D985" s="408" t="s">
        <v>6015</v>
      </c>
      <c r="E985" s="399"/>
    </row>
    <row r="986" spans="2:5">
      <c r="B986" s="400">
        <v>42755</v>
      </c>
      <c r="C986" s="401">
        <v>10</v>
      </c>
      <c r="D986" s="408" t="s">
        <v>6015</v>
      </c>
      <c r="E986" s="399"/>
    </row>
    <row r="987" spans="2:5">
      <c r="B987" s="400">
        <v>42755</v>
      </c>
      <c r="C987" s="401">
        <v>10</v>
      </c>
      <c r="D987" s="408" t="s">
        <v>6015</v>
      </c>
      <c r="E987" s="399"/>
    </row>
    <row r="988" spans="2:5">
      <c r="B988" s="400">
        <v>42755</v>
      </c>
      <c r="C988" s="401">
        <v>10</v>
      </c>
      <c r="D988" s="408" t="s">
        <v>6015</v>
      </c>
      <c r="E988" s="399"/>
    </row>
    <row r="989" spans="2:5">
      <c r="B989" s="400">
        <v>42755</v>
      </c>
      <c r="C989" s="401">
        <v>10</v>
      </c>
      <c r="D989" s="408" t="s">
        <v>6015</v>
      </c>
      <c r="E989" s="399"/>
    </row>
    <row r="990" spans="2:5">
      <c r="B990" s="400">
        <v>42755</v>
      </c>
      <c r="C990" s="401">
        <v>10</v>
      </c>
      <c r="D990" s="408" t="s">
        <v>6015</v>
      </c>
      <c r="E990" s="399"/>
    </row>
    <row r="991" spans="2:5">
      <c r="B991" s="400">
        <v>42755</v>
      </c>
      <c r="C991" s="401">
        <v>10</v>
      </c>
      <c r="D991" s="408" t="s">
        <v>6015</v>
      </c>
      <c r="E991" s="399"/>
    </row>
    <row r="992" spans="2:5">
      <c r="B992" s="400">
        <v>42755</v>
      </c>
      <c r="C992" s="401">
        <v>10</v>
      </c>
      <c r="D992" s="408" t="s">
        <v>6015</v>
      </c>
      <c r="E992" s="399"/>
    </row>
    <row r="993" spans="2:5">
      <c r="B993" s="400">
        <v>42755</v>
      </c>
      <c r="C993" s="401">
        <v>10</v>
      </c>
      <c r="D993" s="408" t="s">
        <v>6015</v>
      </c>
      <c r="E993" s="399"/>
    </row>
    <row r="994" spans="2:5">
      <c r="B994" s="400">
        <v>42755</v>
      </c>
      <c r="C994" s="401">
        <v>10</v>
      </c>
      <c r="D994" s="408" t="s">
        <v>6015</v>
      </c>
      <c r="E994" s="399"/>
    </row>
    <row r="995" spans="2:5">
      <c r="B995" s="400">
        <v>42755</v>
      </c>
      <c r="C995" s="401">
        <v>10</v>
      </c>
      <c r="D995" s="408" t="s">
        <v>6015</v>
      </c>
      <c r="E995" s="399"/>
    </row>
    <row r="996" spans="2:5">
      <c r="B996" s="400">
        <v>42755</v>
      </c>
      <c r="C996" s="401">
        <v>11.03</v>
      </c>
      <c r="D996" s="408" t="s">
        <v>6015</v>
      </c>
      <c r="E996" s="399"/>
    </row>
    <row r="997" spans="2:5">
      <c r="B997" s="400">
        <v>42755</v>
      </c>
      <c r="C997" s="401">
        <v>12.72</v>
      </c>
      <c r="D997" s="408" t="s">
        <v>6015</v>
      </c>
      <c r="E997" s="399"/>
    </row>
    <row r="998" spans="2:5">
      <c r="B998" s="400">
        <v>42755</v>
      </c>
      <c r="C998" s="401">
        <v>12.75</v>
      </c>
      <c r="D998" s="408" t="s">
        <v>6015</v>
      </c>
      <c r="E998" s="399"/>
    </row>
    <row r="999" spans="2:5">
      <c r="B999" s="400">
        <v>42755</v>
      </c>
      <c r="C999" s="401">
        <v>14</v>
      </c>
      <c r="D999" s="408" t="s">
        <v>6015</v>
      </c>
      <c r="E999" s="399"/>
    </row>
    <row r="1000" spans="2:5">
      <c r="B1000" s="400">
        <v>42755</v>
      </c>
      <c r="C1000" s="401">
        <v>15.25</v>
      </c>
      <c r="D1000" s="408" t="s">
        <v>6015</v>
      </c>
      <c r="E1000" s="399"/>
    </row>
    <row r="1001" spans="2:5">
      <c r="B1001" s="400">
        <v>42755</v>
      </c>
      <c r="C1001" s="401">
        <v>18.25</v>
      </c>
      <c r="D1001" s="408" t="s">
        <v>6015</v>
      </c>
      <c r="E1001" s="399"/>
    </row>
    <row r="1002" spans="2:5">
      <c r="B1002" s="400">
        <v>42755</v>
      </c>
      <c r="C1002" s="401">
        <v>19</v>
      </c>
      <c r="D1002" s="408" t="s">
        <v>6015</v>
      </c>
      <c r="E1002" s="399"/>
    </row>
    <row r="1003" spans="2:5">
      <c r="B1003" s="400">
        <v>42755</v>
      </c>
      <c r="C1003" s="401">
        <v>20</v>
      </c>
      <c r="D1003" s="408" t="s">
        <v>6015</v>
      </c>
      <c r="E1003" s="399"/>
    </row>
    <row r="1004" spans="2:5">
      <c r="B1004" s="400">
        <v>42755</v>
      </c>
      <c r="C1004" s="401">
        <v>20</v>
      </c>
      <c r="D1004" s="408" t="s">
        <v>6015</v>
      </c>
      <c r="E1004" s="399"/>
    </row>
    <row r="1005" spans="2:5">
      <c r="B1005" s="400">
        <v>42755</v>
      </c>
      <c r="C1005" s="401">
        <v>20</v>
      </c>
      <c r="D1005" s="408" t="s">
        <v>6015</v>
      </c>
      <c r="E1005" s="399"/>
    </row>
    <row r="1006" spans="2:5">
      <c r="B1006" s="400">
        <v>42755</v>
      </c>
      <c r="C1006" s="401">
        <v>21</v>
      </c>
      <c r="D1006" s="408" t="s">
        <v>6015</v>
      </c>
      <c r="E1006" s="399"/>
    </row>
    <row r="1007" spans="2:5">
      <c r="B1007" s="400">
        <v>42755</v>
      </c>
      <c r="C1007" s="401">
        <v>21</v>
      </c>
      <c r="D1007" s="408" t="s">
        <v>6015</v>
      </c>
      <c r="E1007" s="399"/>
    </row>
    <row r="1008" spans="2:5">
      <c r="B1008" s="400">
        <v>42755</v>
      </c>
      <c r="C1008" s="401">
        <v>22.5</v>
      </c>
      <c r="D1008" s="408" t="s">
        <v>6015</v>
      </c>
      <c r="E1008" s="399"/>
    </row>
    <row r="1009" spans="2:5">
      <c r="B1009" s="400">
        <v>42755</v>
      </c>
      <c r="C1009" s="401">
        <v>25</v>
      </c>
      <c r="D1009" s="408" t="s">
        <v>6015</v>
      </c>
      <c r="E1009" s="399"/>
    </row>
    <row r="1010" spans="2:5">
      <c r="B1010" s="400">
        <v>42755</v>
      </c>
      <c r="C1010" s="401">
        <v>25</v>
      </c>
      <c r="D1010" s="408" t="s">
        <v>6015</v>
      </c>
      <c r="E1010" s="399"/>
    </row>
    <row r="1011" spans="2:5">
      <c r="B1011" s="400">
        <v>42755</v>
      </c>
      <c r="C1011" s="401">
        <v>25</v>
      </c>
      <c r="D1011" s="408" t="s">
        <v>6015</v>
      </c>
      <c r="E1011" s="399"/>
    </row>
    <row r="1012" spans="2:5">
      <c r="B1012" s="400">
        <v>42755</v>
      </c>
      <c r="C1012" s="401">
        <v>25</v>
      </c>
      <c r="D1012" s="408" t="s">
        <v>6015</v>
      </c>
      <c r="E1012" s="399"/>
    </row>
    <row r="1013" spans="2:5">
      <c r="B1013" s="400">
        <v>42755</v>
      </c>
      <c r="C1013" s="401">
        <v>25</v>
      </c>
      <c r="D1013" s="408" t="s">
        <v>6015</v>
      </c>
      <c r="E1013" s="399"/>
    </row>
    <row r="1014" spans="2:5">
      <c r="B1014" s="400">
        <v>42755</v>
      </c>
      <c r="C1014" s="401">
        <v>25.5</v>
      </c>
      <c r="D1014" s="408" t="s">
        <v>6015</v>
      </c>
      <c r="E1014" s="399"/>
    </row>
    <row r="1015" spans="2:5">
      <c r="B1015" s="400">
        <v>42755</v>
      </c>
      <c r="C1015" s="401">
        <v>25.5</v>
      </c>
      <c r="D1015" s="408" t="s">
        <v>6015</v>
      </c>
      <c r="E1015" s="399"/>
    </row>
    <row r="1016" spans="2:5">
      <c r="B1016" s="400">
        <v>42755</v>
      </c>
      <c r="C1016" s="401">
        <v>30</v>
      </c>
      <c r="D1016" s="408" t="s">
        <v>6015</v>
      </c>
      <c r="E1016" s="399"/>
    </row>
    <row r="1017" spans="2:5">
      <c r="B1017" s="400">
        <v>42755</v>
      </c>
      <c r="C1017" s="401">
        <v>30.7</v>
      </c>
      <c r="D1017" s="408" t="s">
        <v>6015</v>
      </c>
      <c r="E1017" s="399"/>
    </row>
    <row r="1018" spans="2:5">
      <c r="B1018" s="400">
        <v>42755</v>
      </c>
      <c r="C1018" s="401">
        <v>35</v>
      </c>
      <c r="D1018" s="408" t="s">
        <v>6015</v>
      </c>
      <c r="E1018" s="399"/>
    </row>
    <row r="1019" spans="2:5">
      <c r="B1019" s="400">
        <v>42755</v>
      </c>
      <c r="C1019" s="401">
        <v>36</v>
      </c>
      <c r="D1019" s="408" t="s">
        <v>6015</v>
      </c>
      <c r="E1019" s="399"/>
    </row>
    <row r="1020" spans="2:5">
      <c r="B1020" s="400">
        <v>42755</v>
      </c>
      <c r="C1020" s="401">
        <v>41</v>
      </c>
      <c r="D1020" s="408" t="s">
        <v>6015</v>
      </c>
      <c r="E1020" s="399"/>
    </row>
    <row r="1021" spans="2:5">
      <c r="B1021" s="400">
        <v>42755</v>
      </c>
      <c r="C1021" s="401">
        <v>44.5</v>
      </c>
      <c r="D1021" s="408" t="s">
        <v>6015</v>
      </c>
      <c r="E1021" s="399"/>
    </row>
    <row r="1022" spans="2:5">
      <c r="B1022" s="400">
        <v>42755</v>
      </c>
      <c r="C1022" s="401">
        <v>47</v>
      </c>
      <c r="D1022" s="408" t="s">
        <v>6015</v>
      </c>
      <c r="E1022" s="399"/>
    </row>
    <row r="1023" spans="2:5">
      <c r="B1023" s="400">
        <v>42755</v>
      </c>
      <c r="C1023" s="401">
        <v>49.5</v>
      </c>
      <c r="D1023" s="408" t="s">
        <v>6015</v>
      </c>
      <c r="E1023" s="399"/>
    </row>
    <row r="1024" spans="2:5">
      <c r="B1024" s="400">
        <v>42755</v>
      </c>
      <c r="C1024" s="401">
        <v>50</v>
      </c>
      <c r="D1024" s="408" t="s">
        <v>6015</v>
      </c>
      <c r="E1024" s="399"/>
    </row>
    <row r="1025" spans="2:5">
      <c r="B1025" s="400">
        <v>42755</v>
      </c>
      <c r="C1025" s="401">
        <v>62.5</v>
      </c>
      <c r="D1025" s="408" t="s">
        <v>6015</v>
      </c>
      <c r="E1025" s="399"/>
    </row>
    <row r="1026" spans="2:5">
      <c r="B1026" s="400">
        <v>42755</v>
      </c>
      <c r="C1026" s="401">
        <v>68.400000000000006</v>
      </c>
      <c r="D1026" s="408" t="s">
        <v>6015</v>
      </c>
      <c r="E1026" s="399"/>
    </row>
    <row r="1027" spans="2:5">
      <c r="B1027" s="400">
        <v>42755</v>
      </c>
      <c r="C1027" s="401">
        <v>80</v>
      </c>
      <c r="D1027" s="408" t="s">
        <v>6015</v>
      </c>
      <c r="E1027" s="399"/>
    </row>
    <row r="1028" spans="2:5">
      <c r="B1028" s="400">
        <v>42755</v>
      </c>
      <c r="C1028" s="401">
        <v>84</v>
      </c>
      <c r="D1028" s="408" t="s">
        <v>6015</v>
      </c>
      <c r="E1028" s="399"/>
    </row>
    <row r="1029" spans="2:5">
      <c r="B1029" s="400">
        <v>42755</v>
      </c>
      <c r="C1029" s="401">
        <v>89.69</v>
      </c>
      <c r="D1029" s="408" t="s">
        <v>6015</v>
      </c>
      <c r="E1029" s="399"/>
    </row>
    <row r="1030" spans="2:5">
      <c r="B1030" s="400">
        <v>42755</v>
      </c>
      <c r="C1030" s="401">
        <v>90</v>
      </c>
      <c r="D1030" s="408" t="s">
        <v>6015</v>
      </c>
      <c r="E1030" s="399"/>
    </row>
    <row r="1031" spans="2:5">
      <c r="B1031" s="400">
        <v>42755</v>
      </c>
      <c r="C1031" s="401">
        <v>92</v>
      </c>
      <c r="D1031" s="408" t="s">
        <v>6015</v>
      </c>
      <c r="E1031" s="399"/>
    </row>
    <row r="1032" spans="2:5">
      <c r="B1032" s="400">
        <v>42755</v>
      </c>
      <c r="C1032" s="401">
        <v>186.64</v>
      </c>
      <c r="D1032" s="408" t="s">
        <v>6015</v>
      </c>
      <c r="E1032" s="399"/>
    </row>
    <row r="1033" spans="2:5">
      <c r="B1033" s="400">
        <v>42755</v>
      </c>
      <c r="C1033" s="401">
        <v>200</v>
      </c>
      <c r="D1033" s="408" t="s">
        <v>6015</v>
      </c>
      <c r="E1033" s="399"/>
    </row>
    <row r="1034" spans="2:5">
      <c r="B1034" s="400">
        <v>42755</v>
      </c>
      <c r="C1034" s="401">
        <v>500</v>
      </c>
      <c r="D1034" s="408" t="s">
        <v>6015</v>
      </c>
      <c r="E1034" s="399"/>
    </row>
    <row r="1035" spans="2:5">
      <c r="B1035" s="400">
        <v>42755</v>
      </c>
      <c r="C1035" s="401">
        <v>970</v>
      </c>
      <c r="D1035" s="408" t="s">
        <v>7607</v>
      </c>
      <c r="E1035" s="399"/>
    </row>
    <row r="1036" spans="2:5">
      <c r="B1036" s="400">
        <v>42758</v>
      </c>
      <c r="C1036" s="401">
        <v>0.01</v>
      </c>
      <c r="D1036" s="408" t="s">
        <v>6015</v>
      </c>
      <c r="E1036" s="399"/>
    </row>
    <row r="1037" spans="2:5">
      <c r="B1037" s="400">
        <v>42758</v>
      </c>
      <c r="C1037" s="401">
        <v>0.01</v>
      </c>
      <c r="D1037" s="408" t="s">
        <v>6015</v>
      </c>
      <c r="E1037" s="399"/>
    </row>
    <row r="1038" spans="2:5">
      <c r="B1038" s="400">
        <v>42758</v>
      </c>
      <c r="C1038" s="401">
        <v>0.02</v>
      </c>
      <c r="D1038" s="408" t="s">
        <v>6015</v>
      </c>
      <c r="E1038" s="399"/>
    </row>
    <row r="1039" spans="2:5">
      <c r="B1039" s="400">
        <v>42758</v>
      </c>
      <c r="C1039" s="401">
        <v>0.08</v>
      </c>
      <c r="D1039" s="408" t="s">
        <v>6015</v>
      </c>
      <c r="E1039" s="399"/>
    </row>
    <row r="1040" spans="2:5">
      <c r="B1040" s="400">
        <v>42758</v>
      </c>
      <c r="C1040" s="401">
        <v>0.2</v>
      </c>
      <c r="D1040" s="408" t="s">
        <v>6015</v>
      </c>
      <c r="E1040" s="399"/>
    </row>
    <row r="1041" spans="2:5">
      <c r="B1041" s="400">
        <v>42758</v>
      </c>
      <c r="C1041" s="401">
        <v>0.23</v>
      </c>
      <c r="D1041" s="408" t="s">
        <v>7607</v>
      </c>
      <c r="E1041" s="399"/>
    </row>
    <row r="1042" spans="2:5">
      <c r="B1042" s="400">
        <v>42758</v>
      </c>
      <c r="C1042" s="401">
        <v>0.3</v>
      </c>
      <c r="D1042" s="408" t="s">
        <v>6015</v>
      </c>
      <c r="E1042" s="399"/>
    </row>
    <row r="1043" spans="2:5">
      <c r="B1043" s="400">
        <v>42758</v>
      </c>
      <c r="C1043" s="401">
        <v>0.32</v>
      </c>
      <c r="D1043" s="408" t="s">
        <v>6015</v>
      </c>
      <c r="E1043" s="399"/>
    </row>
    <row r="1044" spans="2:5">
      <c r="B1044" s="400">
        <v>42758</v>
      </c>
      <c r="C1044" s="401">
        <v>0.37</v>
      </c>
      <c r="D1044" s="408" t="s">
        <v>6015</v>
      </c>
      <c r="E1044" s="399"/>
    </row>
    <row r="1045" spans="2:5">
      <c r="B1045" s="400">
        <v>42758</v>
      </c>
      <c r="C1045" s="401">
        <v>0.38</v>
      </c>
      <c r="D1045" s="408" t="s">
        <v>6015</v>
      </c>
      <c r="E1045" s="399"/>
    </row>
    <row r="1046" spans="2:5">
      <c r="B1046" s="400">
        <v>42758</v>
      </c>
      <c r="C1046" s="401">
        <v>0.38</v>
      </c>
      <c r="D1046" s="408" t="s">
        <v>6015</v>
      </c>
      <c r="E1046" s="399"/>
    </row>
    <row r="1047" spans="2:5">
      <c r="B1047" s="400">
        <v>42758</v>
      </c>
      <c r="C1047" s="401">
        <v>0.4</v>
      </c>
      <c r="D1047" s="408" t="s">
        <v>6015</v>
      </c>
      <c r="E1047" s="399"/>
    </row>
    <row r="1048" spans="2:5">
      <c r="B1048" s="400">
        <v>42758</v>
      </c>
      <c r="C1048" s="401">
        <v>0.46</v>
      </c>
      <c r="D1048" s="408" t="s">
        <v>6015</v>
      </c>
      <c r="E1048" s="399"/>
    </row>
    <row r="1049" spans="2:5">
      <c r="B1049" s="400">
        <v>42758</v>
      </c>
      <c r="C1049" s="401">
        <v>0.65</v>
      </c>
      <c r="D1049" s="408" t="s">
        <v>6015</v>
      </c>
      <c r="E1049" s="399"/>
    </row>
    <row r="1050" spans="2:5">
      <c r="B1050" s="400">
        <v>42758</v>
      </c>
      <c r="C1050" s="401">
        <v>0.7</v>
      </c>
      <c r="D1050" s="408" t="s">
        <v>6015</v>
      </c>
      <c r="E1050" s="399"/>
    </row>
    <row r="1051" spans="2:5">
      <c r="B1051" s="400">
        <v>42758</v>
      </c>
      <c r="C1051" s="401">
        <v>0.75</v>
      </c>
      <c r="D1051" s="408" t="s">
        <v>6015</v>
      </c>
      <c r="E1051" s="399"/>
    </row>
    <row r="1052" spans="2:5">
      <c r="B1052" s="400">
        <v>42758</v>
      </c>
      <c r="C1052" s="401">
        <v>0.75</v>
      </c>
      <c r="D1052" s="408" t="s">
        <v>6015</v>
      </c>
      <c r="E1052" s="399"/>
    </row>
    <row r="1053" spans="2:5">
      <c r="B1053" s="400">
        <v>42758</v>
      </c>
      <c r="C1053" s="401">
        <v>0.76</v>
      </c>
      <c r="D1053" s="408" t="s">
        <v>6015</v>
      </c>
      <c r="E1053" s="399"/>
    </row>
    <row r="1054" spans="2:5">
      <c r="B1054" s="400">
        <v>42758</v>
      </c>
      <c r="C1054" s="401">
        <v>0.85</v>
      </c>
      <c r="D1054" s="408" t="s">
        <v>6015</v>
      </c>
      <c r="E1054" s="399"/>
    </row>
    <row r="1055" spans="2:5">
      <c r="B1055" s="400">
        <v>42758</v>
      </c>
      <c r="C1055" s="401">
        <v>0.97</v>
      </c>
      <c r="D1055" s="408" t="s">
        <v>7607</v>
      </c>
      <c r="E1055" s="399"/>
    </row>
    <row r="1056" spans="2:5">
      <c r="B1056" s="400">
        <v>42758</v>
      </c>
      <c r="C1056" s="401">
        <v>1</v>
      </c>
      <c r="D1056" s="408" t="s">
        <v>6015</v>
      </c>
      <c r="E1056" s="399"/>
    </row>
    <row r="1057" spans="2:5">
      <c r="B1057" s="400">
        <v>42758</v>
      </c>
      <c r="C1057" s="401">
        <v>1</v>
      </c>
      <c r="D1057" s="408" t="s">
        <v>6015</v>
      </c>
      <c r="E1057" s="399"/>
    </row>
    <row r="1058" spans="2:5">
      <c r="B1058" s="400">
        <v>42758</v>
      </c>
      <c r="C1058" s="401">
        <v>1</v>
      </c>
      <c r="D1058" s="408" t="s">
        <v>6015</v>
      </c>
      <c r="E1058" s="399"/>
    </row>
    <row r="1059" spans="2:5">
      <c r="B1059" s="400">
        <v>42758</v>
      </c>
      <c r="C1059" s="401">
        <v>1</v>
      </c>
      <c r="D1059" s="408" t="s">
        <v>6015</v>
      </c>
      <c r="E1059" s="399"/>
    </row>
    <row r="1060" spans="2:5">
      <c r="B1060" s="400">
        <v>42758</v>
      </c>
      <c r="C1060" s="401">
        <v>1.25</v>
      </c>
      <c r="D1060" s="408" t="s">
        <v>6015</v>
      </c>
      <c r="E1060" s="399"/>
    </row>
    <row r="1061" spans="2:5">
      <c r="B1061" s="400">
        <v>42758</v>
      </c>
      <c r="C1061" s="401">
        <v>1.46</v>
      </c>
      <c r="D1061" s="408" t="s">
        <v>6015</v>
      </c>
      <c r="E1061" s="399"/>
    </row>
    <row r="1062" spans="2:5">
      <c r="B1062" s="400">
        <v>42758</v>
      </c>
      <c r="C1062" s="401">
        <v>1.46</v>
      </c>
      <c r="D1062" s="408" t="s">
        <v>6015</v>
      </c>
      <c r="E1062" s="399"/>
    </row>
    <row r="1063" spans="2:5">
      <c r="B1063" s="400">
        <v>42758</v>
      </c>
      <c r="C1063" s="401">
        <v>1.6</v>
      </c>
      <c r="D1063" s="408" t="s">
        <v>6015</v>
      </c>
      <c r="E1063" s="399"/>
    </row>
    <row r="1064" spans="2:5">
      <c r="B1064" s="400">
        <v>42758</v>
      </c>
      <c r="C1064" s="401">
        <v>1.6</v>
      </c>
      <c r="D1064" s="408" t="s">
        <v>6015</v>
      </c>
      <c r="E1064" s="399"/>
    </row>
    <row r="1065" spans="2:5">
      <c r="B1065" s="400">
        <v>42758</v>
      </c>
      <c r="C1065" s="401">
        <v>1.62</v>
      </c>
      <c r="D1065" s="408" t="s">
        <v>6015</v>
      </c>
      <c r="E1065" s="399"/>
    </row>
    <row r="1066" spans="2:5">
      <c r="B1066" s="400">
        <v>42758</v>
      </c>
      <c r="C1066" s="401">
        <v>1.62</v>
      </c>
      <c r="D1066" s="408" t="s">
        <v>6015</v>
      </c>
      <c r="E1066" s="399"/>
    </row>
    <row r="1067" spans="2:5">
      <c r="B1067" s="400">
        <v>42758</v>
      </c>
      <c r="C1067" s="401">
        <v>1.63</v>
      </c>
      <c r="D1067" s="408" t="s">
        <v>6015</v>
      </c>
      <c r="E1067" s="399"/>
    </row>
    <row r="1068" spans="2:5">
      <c r="B1068" s="400">
        <v>42758</v>
      </c>
      <c r="C1068" s="401">
        <v>1.76</v>
      </c>
      <c r="D1068" s="408" t="s">
        <v>6015</v>
      </c>
      <c r="E1068" s="399"/>
    </row>
    <row r="1069" spans="2:5">
      <c r="B1069" s="400">
        <v>42758</v>
      </c>
      <c r="C1069" s="401">
        <v>1.8</v>
      </c>
      <c r="D1069" s="408" t="s">
        <v>6015</v>
      </c>
      <c r="E1069" s="399"/>
    </row>
    <row r="1070" spans="2:5">
      <c r="B1070" s="400">
        <v>42758</v>
      </c>
      <c r="C1070" s="401">
        <v>1.93</v>
      </c>
      <c r="D1070" s="408" t="s">
        <v>6015</v>
      </c>
      <c r="E1070" s="399"/>
    </row>
    <row r="1071" spans="2:5">
      <c r="B1071" s="400">
        <v>42758</v>
      </c>
      <c r="C1071" s="401">
        <v>2</v>
      </c>
      <c r="D1071" s="408" t="s">
        <v>6015</v>
      </c>
      <c r="E1071" s="399"/>
    </row>
    <row r="1072" spans="2:5">
      <c r="B1072" s="400">
        <v>42758</v>
      </c>
      <c r="C1072" s="401">
        <v>2</v>
      </c>
      <c r="D1072" s="408" t="s">
        <v>6015</v>
      </c>
      <c r="E1072" s="399"/>
    </row>
    <row r="1073" spans="2:5">
      <c r="B1073" s="400">
        <v>42758</v>
      </c>
      <c r="C1073" s="401">
        <v>2</v>
      </c>
      <c r="D1073" s="408" t="s">
        <v>6015</v>
      </c>
      <c r="E1073" s="399"/>
    </row>
    <row r="1074" spans="2:5">
      <c r="B1074" s="400">
        <v>42758</v>
      </c>
      <c r="C1074" s="401">
        <v>2</v>
      </c>
      <c r="D1074" s="408" t="s">
        <v>6015</v>
      </c>
      <c r="E1074" s="399"/>
    </row>
    <row r="1075" spans="2:5">
      <c r="B1075" s="400">
        <v>42758</v>
      </c>
      <c r="C1075" s="401">
        <v>2</v>
      </c>
      <c r="D1075" s="408" t="s">
        <v>6015</v>
      </c>
      <c r="E1075" s="399"/>
    </row>
    <row r="1076" spans="2:5">
      <c r="B1076" s="400">
        <v>42758</v>
      </c>
      <c r="C1076" s="401">
        <v>2</v>
      </c>
      <c r="D1076" s="408" t="s">
        <v>6015</v>
      </c>
      <c r="E1076" s="399"/>
    </row>
    <row r="1077" spans="2:5">
      <c r="B1077" s="400">
        <v>42758</v>
      </c>
      <c r="C1077" s="401">
        <v>2.64</v>
      </c>
      <c r="D1077" s="408" t="s">
        <v>6015</v>
      </c>
      <c r="E1077" s="399"/>
    </row>
    <row r="1078" spans="2:5">
      <c r="B1078" s="400">
        <v>42758</v>
      </c>
      <c r="C1078" s="401">
        <v>3</v>
      </c>
      <c r="D1078" s="408" t="s">
        <v>6015</v>
      </c>
      <c r="E1078" s="399"/>
    </row>
    <row r="1079" spans="2:5">
      <c r="B1079" s="400">
        <v>42758</v>
      </c>
      <c r="C1079" s="401">
        <v>3.39</v>
      </c>
      <c r="D1079" s="408" t="s">
        <v>6015</v>
      </c>
      <c r="E1079" s="399"/>
    </row>
    <row r="1080" spans="2:5">
      <c r="B1080" s="400">
        <v>42758</v>
      </c>
      <c r="C1080" s="401">
        <v>3.4</v>
      </c>
      <c r="D1080" s="408" t="s">
        <v>6015</v>
      </c>
      <c r="E1080" s="399"/>
    </row>
    <row r="1081" spans="2:5">
      <c r="B1081" s="400">
        <v>42758</v>
      </c>
      <c r="C1081" s="401">
        <v>3.44</v>
      </c>
      <c r="D1081" s="408" t="s">
        <v>6015</v>
      </c>
      <c r="E1081" s="399"/>
    </row>
    <row r="1082" spans="2:5">
      <c r="B1082" s="400">
        <v>42758</v>
      </c>
      <c r="C1082" s="401">
        <v>4</v>
      </c>
      <c r="D1082" s="408" t="s">
        <v>6015</v>
      </c>
      <c r="E1082" s="399"/>
    </row>
    <row r="1083" spans="2:5">
      <c r="B1083" s="400">
        <v>42758</v>
      </c>
      <c r="C1083" s="401">
        <v>4</v>
      </c>
      <c r="D1083" s="408" t="s">
        <v>6015</v>
      </c>
      <c r="E1083" s="399"/>
    </row>
    <row r="1084" spans="2:5">
      <c r="B1084" s="400">
        <v>42758</v>
      </c>
      <c r="C1084" s="401">
        <v>4.1900000000000004</v>
      </c>
      <c r="D1084" s="408" t="s">
        <v>6015</v>
      </c>
      <c r="E1084" s="399"/>
    </row>
    <row r="1085" spans="2:5">
      <c r="B1085" s="400">
        <v>42758</v>
      </c>
      <c r="C1085" s="401">
        <v>4.32</v>
      </c>
      <c r="D1085" s="408" t="s">
        <v>6015</v>
      </c>
      <c r="E1085" s="399"/>
    </row>
    <row r="1086" spans="2:5">
      <c r="B1086" s="400">
        <v>42758</v>
      </c>
      <c r="C1086" s="401">
        <v>4.72</v>
      </c>
      <c r="D1086" s="408" t="s">
        <v>6015</v>
      </c>
      <c r="E1086" s="399"/>
    </row>
    <row r="1087" spans="2:5">
      <c r="B1087" s="400">
        <v>42758</v>
      </c>
      <c r="C1087" s="401">
        <v>4.8</v>
      </c>
      <c r="D1087" s="408" t="s">
        <v>6015</v>
      </c>
      <c r="E1087" s="399"/>
    </row>
    <row r="1088" spans="2:5">
      <c r="B1088" s="400">
        <v>42758</v>
      </c>
      <c r="C1088" s="401">
        <v>4.88</v>
      </c>
      <c r="D1088" s="408" t="s">
        <v>6015</v>
      </c>
      <c r="E1088" s="399"/>
    </row>
    <row r="1089" spans="2:5">
      <c r="B1089" s="400">
        <v>42758</v>
      </c>
      <c r="C1089" s="401">
        <v>4.88</v>
      </c>
      <c r="D1089" s="408" t="s">
        <v>6015</v>
      </c>
      <c r="E1089" s="399"/>
    </row>
    <row r="1090" spans="2:5">
      <c r="B1090" s="400">
        <v>42758</v>
      </c>
      <c r="C1090" s="401">
        <v>5</v>
      </c>
      <c r="D1090" s="408" t="s">
        <v>6015</v>
      </c>
      <c r="E1090" s="399"/>
    </row>
    <row r="1091" spans="2:5">
      <c r="B1091" s="400">
        <v>42758</v>
      </c>
      <c r="C1091" s="401">
        <v>5</v>
      </c>
      <c r="D1091" s="408" t="s">
        <v>6015</v>
      </c>
      <c r="E1091" s="399"/>
    </row>
    <row r="1092" spans="2:5">
      <c r="B1092" s="400">
        <v>42758</v>
      </c>
      <c r="C1092" s="401">
        <v>5</v>
      </c>
      <c r="D1092" s="408" t="s">
        <v>6015</v>
      </c>
      <c r="E1092" s="399"/>
    </row>
    <row r="1093" spans="2:5">
      <c r="B1093" s="400">
        <v>42758</v>
      </c>
      <c r="C1093" s="401">
        <v>5</v>
      </c>
      <c r="D1093" s="408" t="s">
        <v>6015</v>
      </c>
      <c r="E1093" s="399"/>
    </row>
    <row r="1094" spans="2:5">
      <c r="B1094" s="400">
        <v>42758</v>
      </c>
      <c r="C1094" s="401">
        <v>5</v>
      </c>
      <c r="D1094" s="408" t="s">
        <v>6015</v>
      </c>
      <c r="E1094" s="399"/>
    </row>
    <row r="1095" spans="2:5">
      <c r="B1095" s="400">
        <v>42758</v>
      </c>
      <c r="C1095" s="401">
        <v>5</v>
      </c>
      <c r="D1095" s="408" t="s">
        <v>6015</v>
      </c>
      <c r="E1095" s="399"/>
    </row>
    <row r="1096" spans="2:5">
      <c r="B1096" s="400">
        <v>42758</v>
      </c>
      <c r="C1096" s="401">
        <v>5.24</v>
      </c>
      <c r="D1096" s="408" t="s">
        <v>6015</v>
      </c>
      <c r="E1096" s="399"/>
    </row>
    <row r="1097" spans="2:5">
      <c r="B1097" s="400">
        <v>42758</v>
      </c>
      <c r="C1097" s="401">
        <v>5.64</v>
      </c>
      <c r="D1097" s="408" t="s">
        <v>6015</v>
      </c>
      <c r="E1097" s="399"/>
    </row>
    <row r="1098" spans="2:5">
      <c r="B1098" s="400">
        <v>42758</v>
      </c>
      <c r="C1098" s="401">
        <v>5.66</v>
      </c>
      <c r="D1098" s="408" t="s">
        <v>6015</v>
      </c>
      <c r="E1098" s="399"/>
    </row>
    <row r="1099" spans="2:5">
      <c r="B1099" s="400">
        <v>42758</v>
      </c>
      <c r="C1099" s="401">
        <v>6</v>
      </c>
      <c r="D1099" s="408" t="s">
        <v>6015</v>
      </c>
      <c r="E1099" s="399"/>
    </row>
    <row r="1100" spans="2:5">
      <c r="B1100" s="400">
        <v>42758</v>
      </c>
      <c r="C1100" s="401">
        <v>6.2</v>
      </c>
      <c r="D1100" s="408" t="s">
        <v>6015</v>
      </c>
      <c r="E1100" s="399"/>
    </row>
    <row r="1101" spans="2:5">
      <c r="B1101" s="400">
        <v>42758</v>
      </c>
      <c r="C1101" s="401">
        <v>6.75</v>
      </c>
      <c r="D1101" s="408" t="s">
        <v>6015</v>
      </c>
      <c r="E1101" s="399"/>
    </row>
    <row r="1102" spans="2:5">
      <c r="B1102" s="400">
        <v>42758</v>
      </c>
      <c r="C1102" s="401">
        <v>7</v>
      </c>
      <c r="D1102" s="408" t="s">
        <v>6015</v>
      </c>
      <c r="E1102" s="399"/>
    </row>
    <row r="1103" spans="2:5">
      <c r="B1103" s="400">
        <v>42758</v>
      </c>
      <c r="C1103" s="401">
        <v>7</v>
      </c>
      <c r="D1103" s="408" t="s">
        <v>6015</v>
      </c>
      <c r="E1103" s="399"/>
    </row>
    <row r="1104" spans="2:5">
      <c r="B1104" s="400">
        <v>42758</v>
      </c>
      <c r="C1104" s="401">
        <v>7</v>
      </c>
      <c r="D1104" s="408" t="s">
        <v>6015</v>
      </c>
      <c r="E1104" s="399"/>
    </row>
    <row r="1105" spans="2:5">
      <c r="B1105" s="400">
        <v>42758</v>
      </c>
      <c r="C1105" s="401">
        <v>7</v>
      </c>
      <c r="D1105" s="408" t="s">
        <v>6015</v>
      </c>
      <c r="E1105" s="399"/>
    </row>
    <row r="1106" spans="2:5">
      <c r="B1106" s="400">
        <v>42758</v>
      </c>
      <c r="C1106" s="401">
        <v>8</v>
      </c>
      <c r="D1106" s="408" t="s">
        <v>6015</v>
      </c>
      <c r="E1106" s="399"/>
    </row>
    <row r="1107" spans="2:5">
      <c r="B1107" s="400">
        <v>42758</v>
      </c>
      <c r="C1107" s="401">
        <v>8.6999999999999993</v>
      </c>
      <c r="D1107" s="408" t="s">
        <v>6015</v>
      </c>
      <c r="E1107" s="399"/>
    </row>
    <row r="1108" spans="2:5">
      <c r="B1108" s="400">
        <v>42758</v>
      </c>
      <c r="C1108" s="401">
        <v>10</v>
      </c>
      <c r="D1108" s="408" t="s">
        <v>6015</v>
      </c>
      <c r="E1108" s="399"/>
    </row>
    <row r="1109" spans="2:5">
      <c r="B1109" s="400">
        <v>42758</v>
      </c>
      <c r="C1109" s="401">
        <v>10</v>
      </c>
      <c r="D1109" s="408" t="s">
        <v>6015</v>
      </c>
      <c r="E1109" s="399"/>
    </row>
    <row r="1110" spans="2:5">
      <c r="B1110" s="400">
        <v>42758</v>
      </c>
      <c r="C1110" s="401">
        <v>10</v>
      </c>
      <c r="D1110" s="408" t="s">
        <v>6015</v>
      </c>
      <c r="E1110" s="399"/>
    </row>
    <row r="1111" spans="2:5">
      <c r="B1111" s="400">
        <v>42758</v>
      </c>
      <c r="C1111" s="401">
        <v>10</v>
      </c>
      <c r="D1111" s="408" t="s">
        <v>6015</v>
      </c>
      <c r="E1111" s="399"/>
    </row>
    <row r="1112" spans="2:5">
      <c r="B1112" s="400">
        <v>42758</v>
      </c>
      <c r="C1112" s="401">
        <v>10</v>
      </c>
      <c r="D1112" s="408" t="s">
        <v>6015</v>
      </c>
      <c r="E1112" s="399"/>
    </row>
    <row r="1113" spans="2:5">
      <c r="B1113" s="400">
        <v>42758</v>
      </c>
      <c r="C1113" s="401">
        <v>10</v>
      </c>
      <c r="D1113" s="408" t="s">
        <v>6015</v>
      </c>
      <c r="E1113" s="399"/>
    </row>
    <row r="1114" spans="2:5">
      <c r="B1114" s="400">
        <v>42758</v>
      </c>
      <c r="C1114" s="401">
        <v>10.199999999999999</v>
      </c>
      <c r="D1114" s="408" t="s">
        <v>6015</v>
      </c>
      <c r="E1114" s="399"/>
    </row>
    <row r="1115" spans="2:5">
      <c r="B1115" s="400">
        <v>42758</v>
      </c>
      <c r="C1115" s="401">
        <v>10.4</v>
      </c>
      <c r="D1115" s="408" t="s">
        <v>6015</v>
      </c>
      <c r="E1115" s="399"/>
    </row>
    <row r="1116" spans="2:5">
      <c r="B1116" s="400">
        <v>42758</v>
      </c>
      <c r="C1116" s="401">
        <v>10.46</v>
      </c>
      <c r="D1116" s="408" t="s">
        <v>6015</v>
      </c>
      <c r="E1116" s="399"/>
    </row>
    <row r="1117" spans="2:5">
      <c r="B1117" s="400">
        <v>42758</v>
      </c>
      <c r="C1117" s="401">
        <v>12.83</v>
      </c>
      <c r="D1117" s="408" t="s">
        <v>6015</v>
      </c>
      <c r="E1117" s="399"/>
    </row>
    <row r="1118" spans="2:5">
      <c r="B1118" s="400">
        <v>42758</v>
      </c>
      <c r="C1118" s="401">
        <v>15</v>
      </c>
      <c r="D1118" s="408" t="s">
        <v>6015</v>
      </c>
      <c r="E1118" s="399"/>
    </row>
    <row r="1119" spans="2:5">
      <c r="B1119" s="400">
        <v>42758</v>
      </c>
      <c r="C1119" s="401">
        <v>15.2</v>
      </c>
      <c r="D1119" s="408" t="s">
        <v>6015</v>
      </c>
      <c r="E1119" s="399"/>
    </row>
    <row r="1120" spans="2:5">
      <c r="B1120" s="400">
        <v>42758</v>
      </c>
      <c r="C1120" s="401">
        <v>16.2</v>
      </c>
      <c r="D1120" s="408" t="s">
        <v>6015</v>
      </c>
      <c r="E1120" s="399"/>
    </row>
    <row r="1121" spans="2:5">
      <c r="B1121" s="400">
        <v>42758</v>
      </c>
      <c r="C1121" s="401">
        <v>17</v>
      </c>
      <c r="D1121" s="408" t="s">
        <v>6015</v>
      </c>
      <c r="E1121" s="399"/>
    </row>
    <row r="1122" spans="2:5">
      <c r="B1122" s="400">
        <v>42758</v>
      </c>
      <c r="C1122" s="401">
        <v>17.559999999999999</v>
      </c>
      <c r="D1122" s="408" t="s">
        <v>6015</v>
      </c>
      <c r="E1122" s="399"/>
    </row>
    <row r="1123" spans="2:5">
      <c r="B1123" s="400">
        <v>42758</v>
      </c>
      <c r="C1123" s="401">
        <v>18</v>
      </c>
      <c r="D1123" s="408" t="s">
        <v>6015</v>
      </c>
      <c r="E1123" s="399"/>
    </row>
    <row r="1124" spans="2:5">
      <c r="B1124" s="400">
        <v>42758</v>
      </c>
      <c r="C1124" s="401">
        <v>18.14</v>
      </c>
      <c r="D1124" s="408" t="s">
        <v>6015</v>
      </c>
      <c r="E1124" s="399"/>
    </row>
    <row r="1125" spans="2:5">
      <c r="B1125" s="400">
        <v>42758</v>
      </c>
      <c r="C1125" s="401">
        <v>19.5</v>
      </c>
      <c r="D1125" s="408" t="s">
        <v>6015</v>
      </c>
      <c r="E1125" s="399"/>
    </row>
    <row r="1126" spans="2:5">
      <c r="B1126" s="400">
        <v>42758</v>
      </c>
      <c r="C1126" s="401">
        <v>20</v>
      </c>
      <c r="D1126" s="408" t="s">
        <v>6015</v>
      </c>
      <c r="E1126" s="399"/>
    </row>
    <row r="1127" spans="2:5">
      <c r="B1127" s="400">
        <v>42758</v>
      </c>
      <c r="C1127" s="401">
        <v>20</v>
      </c>
      <c r="D1127" s="408" t="s">
        <v>6015</v>
      </c>
      <c r="E1127" s="399"/>
    </row>
    <row r="1128" spans="2:5">
      <c r="B1128" s="400">
        <v>42758</v>
      </c>
      <c r="C1128" s="401">
        <v>20</v>
      </c>
      <c r="D1128" s="408" t="s">
        <v>6015</v>
      </c>
      <c r="E1128" s="399"/>
    </row>
    <row r="1129" spans="2:5">
      <c r="B1129" s="400">
        <v>42758</v>
      </c>
      <c r="C1129" s="401">
        <v>20</v>
      </c>
      <c r="D1129" s="408" t="s">
        <v>6015</v>
      </c>
      <c r="E1129" s="399"/>
    </row>
    <row r="1130" spans="2:5">
      <c r="B1130" s="400">
        <v>42758</v>
      </c>
      <c r="C1130" s="401">
        <v>20</v>
      </c>
      <c r="D1130" s="408" t="s">
        <v>6015</v>
      </c>
      <c r="E1130" s="399"/>
    </row>
    <row r="1131" spans="2:5">
      <c r="B1131" s="400">
        <v>42758</v>
      </c>
      <c r="C1131" s="401">
        <v>20</v>
      </c>
      <c r="D1131" s="408" t="s">
        <v>6015</v>
      </c>
      <c r="E1131" s="399"/>
    </row>
    <row r="1132" spans="2:5">
      <c r="B1132" s="400">
        <v>42758</v>
      </c>
      <c r="C1132" s="401">
        <v>20</v>
      </c>
      <c r="D1132" s="408" t="s">
        <v>6015</v>
      </c>
      <c r="E1132" s="399"/>
    </row>
    <row r="1133" spans="2:5">
      <c r="B1133" s="400">
        <v>42758</v>
      </c>
      <c r="C1133" s="401">
        <v>20</v>
      </c>
      <c r="D1133" s="408" t="s">
        <v>6015</v>
      </c>
      <c r="E1133" s="399"/>
    </row>
    <row r="1134" spans="2:5">
      <c r="B1134" s="400">
        <v>42758</v>
      </c>
      <c r="C1134" s="401">
        <v>21</v>
      </c>
      <c r="D1134" s="408" t="s">
        <v>6015</v>
      </c>
      <c r="E1134" s="399"/>
    </row>
    <row r="1135" spans="2:5">
      <c r="B1135" s="400">
        <v>42758</v>
      </c>
      <c r="C1135" s="401">
        <v>23</v>
      </c>
      <c r="D1135" s="408" t="s">
        <v>6015</v>
      </c>
      <c r="E1135" s="399"/>
    </row>
    <row r="1136" spans="2:5">
      <c r="B1136" s="400">
        <v>42758</v>
      </c>
      <c r="C1136" s="401">
        <v>25</v>
      </c>
      <c r="D1136" s="408" t="s">
        <v>6015</v>
      </c>
      <c r="E1136" s="399"/>
    </row>
    <row r="1137" spans="2:5">
      <c r="B1137" s="400">
        <v>42758</v>
      </c>
      <c r="C1137" s="401">
        <v>25</v>
      </c>
      <c r="D1137" s="408" t="s">
        <v>6015</v>
      </c>
      <c r="E1137" s="399"/>
    </row>
    <row r="1138" spans="2:5">
      <c r="B1138" s="400">
        <v>42758</v>
      </c>
      <c r="C1138" s="401">
        <v>25</v>
      </c>
      <c r="D1138" s="408" t="s">
        <v>6015</v>
      </c>
      <c r="E1138" s="399"/>
    </row>
    <row r="1139" spans="2:5">
      <c r="B1139" s="400">
        <v>42758</v>
      </c>
      <c r="C1139" s="401">
        <v>25</v>
      </c>
      <c r="D1139" s="408" t="s">
        <v>6015</v>
      </c>
      <c r="E1139" s="399"/>
    </row>
    <row r="1140" spans="2:5">
      <c r="B1140" s="400">
        <v>42758</v>
      </c>
      <c r="C1140" s="401">
        <v>25</v>
      </c>
      <c r="D1140" s="408" t="s">
        <v>6015</v>
      </c>
      <c r="E1140" s="399"/>
    </row>
    <row r="1141" spans="2:5">
      <c r="B1141" s="400">
        <v>42758</v>
      </c>
      <c r="C1141" s="401">
        <v>25</v>
      </c>
      <c r="D1141" s="408" t="s">
        <v>6015</v>
      </c>
      <c r="E1141" s="399"/>
    </row>
    <row r="1142" spans="2:5">
      <c r="B1142" s="400">
        <v>42758</v>
      </c>
      <c r="C1142" s="401">
        <v>25</v>
      </c>
      <c r="D1142" s="408" t="s">
        <v>6015</v>
      </c>
      <c r="E1142" s="399"/>
    </row>
    <row r="1143" spans="2:5">
      <c r="B1143" s="400">
        <v>42758</v>
      </c>
      <c r="C1143" s="401">
        <v>25</v>
      </c>
      <c r="D1143" s="408" t="s">
        <v>6015</v>
      </c>
      <c r="E1143" s="399"/>
    </row>
    <row r="1144" spans="2:5">
      <c r="B1144" s="400">
        <v>42758</v>
      </c>
      <c r="C1144" s="401">
        <v>25</v>
      </c>
      <c r="D1144" s="408" t="s">
        <v>6015</v>
      </c>
      <c r="E1144" s="399"/>
    </row>
    <row r="1145" spans="2:5">
      <c r="B1145" s="400">
        <v>42758</v>
      </c>
      <c r="C1145" s="401">
        <v>25</v>
      </c>
      <c r="D1145" s="408" t="s">
        <v>6015</v>
      </c>
      <c r="E1145" s="399"/>
    </row>
    <row r="1146" spans="2:5">
      <c r="B1146" s="400">
        <v>42758</v>
      </c>
      <c r="C1146" s="401">
        <v>25</v>
      </c>
      <c r="D1146" s="408" t="s">
        <v>6015</v>
      </c>
      <c r="E1146" s="399"/>
    </row>
    <row r="1147" spans="2:5">
      <c r="B1147" s="400">
        <v>42758</v>
      </c>
      <c r="C1147" s="401">
        <v>25</v>
      </c>
      <c r="D1147" s="408" t="s">
        <v>6015</v>
      </c>
      <c r="E1147" s="399"/>
    </row>
    <row r="1148" spans="2:5">
      <c r="B1148" s="400">
        <v>42758</v>
      </c>
      <c r="C1148" s="401">
        <v>25.72</v>
      </c>
      <c r="D1148" s="408" t="s">
        <v>6015</v>
      </c>
      <c r="E1148" s="399"/>
    </row>
    <row r="1149" spans="2:5">
      <c r="B1149" s="400">
        <v>42758</v>
      </c>
      <c r="C1149" s="401">
        <v>26</v>
      </c>
      <c r="D1149" s="408" t="s">
        <v>6015</v>
      </c>
      <c r="E1149" s="399"/>
    </row>
    <row r="1150" spans="2:5">
      <c r="B1150" s="400">
        <v>42758</v>
      </c>
      <c r="C1150" s="401">
        <v>30</v>
      </c>
      <c r="D1150" s="408" t="s">
        <v>6015</v>
      </c>
      <c r="E1150" s="399"/>
    </row>
    <row r="1151" spans="2:5">
      <c r="B1151" s="400">
        <v>42758</v>
      </c>
      <c r="C1151" s="401">
        <v>30</v>
      </c>
      <c r="D1151" s="408" t="s">
        <v>6015</v>
      </c>
      <c r="E1151" s="399"/>
    </row>
    <row r="1152" spans="2:5">
      <c r="B1152" s="400">
        <v>42758</v>
      </c>
      <c r="C1152" s="401">
        <v>30</v>
      </c>
      <c r="D1152" s="408" t="s">
        <v>6015</v>
      </c>
      <c r="E1152" s="399"/>
    </row>
    <row r="1153" spans="2:5">
      <c r="B1153" s="400">
        <v>42758</v>
      </c>
      <c r="C1153" s="401">
        <v>30</v>
      </c>
      <c r="D1153" s="408" t="s">
        <v>6015</v>
      </c>
      <c r="E1153" s="399"/>
    </row>
    <row r="1154" spans="2:5">
      <c r="B1154" s="400">
        <v>42758</v>
      </c>
      <c r="C1154" s="401">
        <v>30</v>
      </c>
      <c r="D1154" s="408" t="s">
        <v>6015</v>
      </c>
      <c r="E1154" s="399"/>
    </row>
    <row r="1155" spans="2:5">
      <c r="B1155" s="400">
        <v>42758</v>
      </c>
      <c r="C1155" s="401">
        <v>34</v>
      </c>
      <c r="D1155" s="408" t="s">
        <v>6015</v>
      </c>
      <c r="E1155" s="399"/>
    </row>
    <row r="1156" spans="2:5">
      <c r="B1156" s="400">
        <v>42758</v>
      </c>
      <c r="C1156" s="401">
        <v>36</v>
      </c>
      <c r="D1156" s="408" t="s">
        <v>6015</v>
      </c>
      <c r="E1156" s="399"/>
    </row>
    <row r="1157" spans="2:5">
      <c r="B1157" s="400">
        <v>42758</v>
      </c>
      <c r="C1157" s="401">
        <v>38.65</v>
      </c>
      <c r="D1157" s="408" t="s">
        <v>6015</v>
      </c>
      <c r="E1157" s="399"/>
    </row>
    <row r="1158" spans="2:5">
      <c r="B1158" s="400">
        <v>42758</v>
      </c>
      <c r="C1158" s="401">
        <v>40</v>
      </c>
      <c r="D1158" s="408" t="s">
        <v>6015</v>
      </c>
      <c r="E1158" s="399"/>
    </row>
    <row r="1159" spans="2:5">
      <c r="B1159" s="400">
        <v>42758</v>
      </c>
      <c r="C1159" s="401">
        <v>40</v>
      </c>
      <c r="D1159" s="408" t="s">
        <v>6015</v>
      </c>
      <c r="E1159" s="399"/>
    </row>
    <row r="1160" spans="2:5">
      <c r="B1160" s="400">
        <v>42758</v>
      </c>
      <c r="C1160" s="401">
        <v>42.5</v>
      </c>
      <c r="D1160" s="408" t="s">
        <v>6015</v>
      </c>
      <c r="E1160" s="399"/>
    </row>
    <row r="1161" spans="2:5">
      <c r="B1161" s="400">
        <v>42758</v>
      </c>
      <c r="C1161" s="401">
        <v>50</v>
      </c>
      <c r="D1161" s="408" t="s">
        <v>6015</v>
      </c>
      <c r="E1161" s="399"/>
    </row>
    <row r="1162" spans="2:5">
      <c r="B1162" s="400">
        <v>42758</v>
      </c>
      <c r="C1162" s="401">
        <v>59.2</v>
      </c>
      <c r="D1162" s="408" t="s">
        <v>6015</v>
      </c>
      <c r="E1162" s="399"/>
    </row>
    <row r="1163" spans="2:5">
      <c r="B1163" s="400">
        <v>42758</v>
      </c>
      <c r="C1163" s="401">
        <v>60</v>
      </c>
      <c r="D1163" s="408" t="s">
        <v>6015</v>
      </c>
      <c r="E1163" s="399"/>
    </row>
    <row r="1164" spans="2:5">
      <c r="B1164" s="400">
        <v>42758</v>
      </c>
      <c r="C1164" s="401">
        <v>60</v>
      </c>
      <c r="D1164" s="408" t="s">
        <v>6015</v>
      </c>
      <c r="E1164" s="399"/>
    </row>
    <row r="1165" spans="2:5">
      <c r="B1165" s="400">
        <v>42758</v>
      </c>
      <c r="C1165" s="401">
        <v>68</v>
      </c>
      <c r="D1165" s="408" t="s">
        <v>6015</v>
      </c>
      <c r="E1165" s="399"/>
    </row>
    <row r="1166" spans="2:5">
      <c r="B1166" s="400">
        <v>42758</v>
      </c>
      <c r="C1166" s="401">
        <v>70</v>
      </c>
      <c r="D1166" s="408" t="s">
        <v>6015</v>
      </c>
      <c r="E1166" s="399"/>
    </row>
    <row r="1167" spans="2:5">
      <c r="B1167" s="400">
        <v>42758</v>
      </c>
      <c r="C1167" s="401">
        <v>72</v>
      </c>
      <c r="D1167" s="408" t="s">
        <v>6015</v>
      </c>
      <c r="E1167" s="399"/>
    </row>
    <row r="1168" spans="2:5">
      <c r="B1168" s="400">
        <v>42758</v>
      </c>
      <c r="C1168" s="401">
        <v>80</v>
      </c>
      <c r="D1168" s="408" t="s">
        <v>6015</v>
      </c>
      <c r="E1168" s="399"/>
    </row>
    <row r="1169" spans="2:5">
      <c r="B1169" s="400">
        <v>42758</v>
      </c>
      <c r="C1169" s="401">
        <v>80</v>
      </c>
      <c r="D1169" s="408" t="s">
        <v>6015</v>
      </c>
      <c r="E1169" s="399"/>
    </row>
    <row r="1170" spans="2:5">
      <c r="B1170" s="400">
        <v>42758</v>
      </c>
      <c r="C1170" s="401">
        <v>84</v>
      </c>
      <c r="D1170" s="408" t="s">
        <v>6015</v>
      </c>
      <c r="E1170" s="399"/>
    </row>
    <row r="1171" spans="2:5">
      <c r="B1171" s="400">
        <v>42758</v>
      </c>
      <c r="C1171" s="401">
        <v>88.88</v>
      </c>
      <c r="D1171" s="408" t="s">
        <v>6015</v>
      </c>
      <c r="E1171" s="399"/>
    </row>
    <row r="1172" spans="2:5">
      <c r="B1172" s="400">
        <v>42758</v>
      </c>
      <c r="C1172" s="401">
        <v>88.88</v>
      </c>
      <c r="D1172" s="408" t="s">
        <v>6015</v>
      </c>
      <c r="E1172" s="399"/>
    </row>
    <row r="1173" spans="2:5">
      <c r="B1173" s="400">
        <v>42758</v>
      </c>
      <c r="C1173" s="401">
        <v>92</v>
      </c>
      <c r="D1173" s="408" t="s">
        <v>6015</v>
      </c>
      <c r="E1173" s="399"/>
    </row>
    <row r="1174" spans="2:5">
      <c r="B1174" s="400">
        <v>42758</v>
      </c>
      <c r="C1174" s="401">
        <v>97</v>
      </c>
      <c r="D1174" s="408" t="s">
        <v>7607</v>
      </c>
      <c r="E1174" s="399"/>
    </row>
    <row r="1175" spans="2:5">
      <c r="B1175" s="400">
        <v>42758</v>
      </c>
      <c r="C1175" s="401">
        <v>100</v>
      </c>
      <c r="D1175" s="408" t="s">
        <v>6015</v>
      </c>
      <c r="E1175" s="399"/>
    </row>
    <row r="1176" spans="2:5">
      <c r="B1176" s="400">
        <v>42758</v>
      </c>
      <c r="C1176" s="401">
        <v>970</v>
      </c>
      <c r="D1176" s="408" t="s">
        <v>7607</v>
      </c>
      <c r="E1176" s="399"/>
    </row>
    <row r="1177" spans="2:5">
      <c r="B1177" s="400">
        <v>42759</v>
      </c>
      <c r="C1177" s="401">
        <v>0.02</v>
      </c>
      <c r="D1177" s="408" t="s">
        <v>6015</v>
      </c>
      <c r="E1177" s="399"/>
    </row>
    <row r="1178" spans="2:5">
      <c r="B1178" s="400">
        <v>42759</v>
      </c>
      <c r="C1178" s="401">
        <v>0.03</v>
      </c>
      <c r="D1178" s="408" t="s">
        <v>6015</v>
      </c>
      <c r="E1178" s="399"/>
    </row>
    <row r="1179" spans="2:5">
      <c r="B1179" s="400">
        <v>42759</v>
      </c>
      <c r="C1179" s="401">
        <v>0.2</v>
      </c>
      <c r="D1179" s="408" t="s">
        <v>6015</v>
      </c>
      <c r="E1179" s="399"/>
    </row>
    <row r="1180" spans="2:5">
      <c r="B1180" s="400">
        <v>42759</v>
      </c>
      <c r="C1180" s="401">
        <v>0.38</v>
      </c>
      <c r="D1180" s="408" t="s">
        <v>6015</v>
      </c>
      <c r="E1180" s="399"/>
    </row>
    <row r="1181" spans="2:5">
      <c r="B1181" s="400">
        <v>42759</v>
      </c>
      <c r="C1181" s="401">
        <v>0.69</v>
      </c>
      <c r="D1181" s="408" t="s">
        <v>6015</v>
      </c>
      <c r="E1181" s="399"/>
    </row>
    <row r="1182" spans="2:5">
      <c r="B1182" s="400">
        <v>42759</v>
      </c>
      <c r="C1182" s="401">
        <v>0.79</v>
      </c>
      <c r="D1182" s="408" t="s">
        <v>6015</v>
      </c>
      <c r="E1182" s="399"/>
    </row>
    <row r="1183" spans="2:5">
      <c r="B1183" s="400">
        <v>42759</v>
      </c>
      <c r="C1183" s="401">
        <v>1</v>
      </c>
      <c r="D1183" s="408" t="s">
        <v>6015</v>
      </c>
      <c r="E1183" s="399"/>
    </row>
    <row r="1184" spans="2:5">
      <c r="B1184" s="400">
        <v>42759</v>
      </c>
      <c r="C1184" s="401">
        <v>1</v>
      </c>
      <c r="D1184" s="408" t="s">
        <v>6015</v>
      </c>
      <c r="E1184" s="399"/>
    </row>
    <row r="1185" spans="2:5">
      <c r="B1185" s="400">
        <v>42759</v>
      </c>
      <c r="C1185" s="401">
        <v>1</v>
      </c>
      <c r="D1185" s="408" t="s">
        <v>6015</v>
      </c>
      <c r="E1185" s="399"/>
    </row>
    <row r="1186" spans="2:5">
      <c r="B1186" s="400">
        <v>42759</v>
      </c>
      <c r="C1186" s="401">
        <v>1</v>
      </c>
      <c r="D1186" s="408" t="s">
        <v>6015</v>
      </c>
      <c r="E1186" s="399"/>
    </row>
    <row r="1187" spans="2:5">
      <c r="B1187" s="400">
        <v>42759</v>
      </c>
      <c r="C1187" s="401">
        <v>1.32</v>
      </c>
      <c r="D1187" s="408" t="s">
        <v>6015</v>
      </c>
      <c r="E1187" s="399"/>
    </row>
    <row r="1188" spans="2:5">
      <c r="B1188" s="400">
        <v>42759</v>
      </c>
      <c r="C1188" s="401">
        <v>1.75</v>
      </c>
      <c r="D1188" s="408" t="s">
        <v>6015</v>
      </c>
      <c r="E1188" s="399"/>
    </row>
    <row r="1189" spans="2:5">
      <c r="B1189" s="400">
        <v>42759</v>
      </c>
      <c r="C1189" s="401">
        <v>1.9</v>
      </c>
      <c r="D1189" s="408" t="s">
        <v>6015</v>
      </c>
      <c r="E1189" s="399"/>
    </row>
    <row r="1190" spans="2:5">
      <c r="B1190" s="400">
        <v>42759</v>
      </c>
      <c r="C1190" s="401">
        <v>1.94</v>
      </c>
      <c r="D1190" s="408" t="s">
        <v>7607</v>
      </c>
      <c r="E1190" s="399"/>
    </row>
    <row r="1191" spans="2:5">
      <c r="B1191" s="400">
        <v>42759</v>
      </c>
      <c r="C1191" s="401">
        <v>1.95</v>
      </c>
      <c r="D1191" s="408" t="s">
        <v>6015</v>
      </c>
      <c r="E1191" s="399"/>
    </row>
    <row r="1192" spans="2:5">
      <c r="B1192" s="400">
        <v>42759</v>
      </c>
      <c r="C1192" s="401">
        <v>2</v>
      </c>
      <c r="D1192" s="408" t="s">
        <v>6015</v>
      </c>
      <c r="E1192" s="399"/>
    </row>
    <row r="1193" spans="2:5">
      <c r="B1193" s="400">
        <v>42759</v>
      </c>
      <c r="C1193" s="401">
        <v>2.08</v>
      </c>
      <c r="D1193" s="408" t="s">
        <v>6015</v>
      </c>
      <c r="E1193" s="399"/>
    </row>
    <row r="1194" spans="2:5">
      <c r="B1194" s="400">
        <v>42759</v>
      </c>
      <c r="C1194" s="401">
        <v>2.21</v>
      </c>
      <c r="D1194" s="408" t="s">
        <v>6015</v>
      </c>
      <c r="E1194" s="399"/>
    </row>
    <row r="1195" spans="2:5">
      <c r="B1195" s="400">
        <v>42759</v>
      </c>
      <c r="C1195" s="401">
        <v>2.5</v>
      </c>
      <c r="D1195" s="408" t="s">
        <v>6015</v>
      </c>
      <c r="E1195" s="399"/>
    </row>
    <row r="1196" spans="2:5">
      <c r="B1196" s="400">
        <v>42759</v>
      </c>
      <c r="C1196" s="401">
        <v>3.9</v>
      </c>
      <c r="D1196" s="408" t="s">
        <v>6015</v>
      </c>
      <c r="E1196" s="399"/>
    </row>
    <row r="1197" spans="2:5">
      <c r="B1197" s="400">
        <v>42759</v>
      </c>
      <c r="C1197" s="401">
        <v>4</v>
      </c>
      <c r="D1197" s="408" t="s">
        <v>6015</v>
      </c>
      <c r="E1197" s="399"/>
    </row>
    <row r="1198" spans="2:5">
      <c r="B1198" s="400">
        <v>42759</v>
      </c>
      <c r="C1198" s="401">
        <v>4.43</v>
      </c>
      <c r="D1198" s="408" t="s">
        <v>6015</v>
      </c>
      <c r="E1198" s="399"/>
    </row>
    <row r="1199" spans="2:5">
      <c r="B1199" s="400">
        <v>42759</v>
      </c>
      <c r="C1199" s="401">
        <v>4.74</v>
      </c>
      <c r="D1199" s="408" t="s">
        <v>6015</v>
      </c>
      <c r="E1199" s="399"/>
    </row>
    <row r="1200" spans="2:5">
      <c r="B1200" s="400">
        <v>42759</v>
      </c>
      <c r="C1200" s="401">
        <v>5</v>
      </c>
      <c r="D1200" s="408" t="s">
        <v>6015</v>
      </c>
      <c r="E1200" s="399"/>
    </row>
    <row r="1201" spans="2:5">
      <c r="B1201" s="400">
        <v>42759</v>
      </c>
      <c r="C1201" s="401">
        <v>5</v>
      </c>
      <c r="D1201" s="408" t="s">
        <v>6015</v>
      </c>
      <c r="E1201" s="399"/>
    </row>
    <row r="1202" spans="2:5">
      <c r="B1202" s="400">
        <v>42759</v>
      </c>
      <c r="C1202" s="401">
        <v>5</v>
      </c>
      <c r="D1202" s="408" t="s">
        <v>6015</v>
      </c>
      <c r="E1202" s="399"/>
    </row>
    <row r="1203" spans="2:5">
      <c r="B1203" s="400">
        <v>42759</v>
      </c>
      <c r="C1203" s="401">
        <v>5</v>
      </c>
      <c r="D1203" s="408" t="s">
        <v>6015</v>
      </c>
      <c r="E1203" s="399"/>
    </row>
    <row r="1204" spans="2:5">
      <c r="B1204" s="400">
        <v>42759</v>
      </c>
      <c r="C1204" s="401">
        <v>5</v>
      </c>
      <c r="D1204" s="408" t="s">
        <v>6015</v>
      </c>
      <c r="E1204" s="399"/>
    </row>
    <row r="1205" spans="2:5">
      <c r="B1205" s="400">
        <v>42759</v>
      </c>
      <c r="C1205" s="401">
        <v>5</v>
      </c>
      <c r="D1205" s="408" t="s">
        <v>6015</v>
      </c>
      <c r="E1205" s="399"/>
    </row>
    <row r="1206" spans="2:5">
      <c r="B1206" s="400">
        <v>42759</v>
      </c>
      <c r="C1206" s="401">
        <v>5.08</v>
      </c>
      <c r="D1206" s="408" t="s">
        <v>6015</v>
      </c>
      <c r="E1206" s="399"/>
    </row>
    <row r="1207" spans="2:5">
      <c r="B1207" s="400">
        <v>42759</v>
      </c>
      <c r="C1207" s="401">
        <v>5.4</v>
      </c>
      <c r="D1207" s="408" t="s">
        <v>6015</v>
      </c>
      <c r="E1207" s="399"/>
    </row>
    <row r="1208" spans="2:5">
      <c r="B1208" s="400">
        <v>42759</v>
      </c>
      <c r="C1208" s="401">
        <v>5.6</v>
      </c>
      <c r="D1208" s="408" t="s">
        <v>6015</v>
      </c>
      <c r="E1208" s="399"/>
    </row>
    <row r="1209" spans="2:5">
      <c r="B1209" s="400">
        <v>42759</v>
      </c>
      <c r="C1209" s="401">
        <v>6.28</v>
      </c>
      <c r="D1209" s="408" t="s">
        <v>6015</v>
      </c>
      <c r="E1209" s="399"/>
    </row>
    <row r="1210" spans="2:5">
      <c r="B1210" s="400">
        <v>42759</v>
      </c>
      <c r="C1210" s="401">
        <v>6.4</v>
      </c>
      <c r="D1210" s="408" t="s">
        <v>6015</v>
      </c>
      <c r="E1210" s="399"/>
    </row>
    <row r="1211" spans="2:5">
      <c r="B1211" s="400">
        <v>42759</v>
      </c>
      <c r="C1211" s="401">
        <v>7</v>
      </c>
      <c r="D1211" s="408" t="s">
        <v>6015</v>
      </c>
      <c r="E1211" s="399"/>
    </row>
    <row r="1212" spans="2:5">
      <c r="B1212" s="400">
        <v>42759</v>
      </c>
      <c r="C1212" s="401">
        <v>7</v>
      </c>
      <c r="D1212" s="408" t="s">
        <v>6015</v>
      </c>
      <c r="E1212" s="399"/>
    </row>
    <row r="1213" spans="2:5">
      <c r="B1213" s="400">
        <v>42759</v>
      </c>
      <c r="C1213" s="401">
        <v>7</v>
      </c>
      <c r="D1213" s="408" t="s">
        <v>6015</v>
      </c>
      <c r="E1213" s="399"/>
    </row>
    <row r="1214" spans="2:5">
      <c r="B1214" s="400">
        <v>42759</v>
      </c>
      <c r="C1214" s="401">
        <v>7</v>
      </c>
      <c r="D1214" s="408" t="s">
        <v>6015</v>
      </c>
      <c r="E1214" s="399"/>
    </row>
    <row r="1215" spans="2:5">
      <c r="B1215" s="400">
        <v>42759</v>
      </c>
      <c r="C1215" s="401">
        <v>7</v>
      </c>
      <c r="D1215" s="408" t="s">
        <v>6015</v>
      </c>
      <c r="E1215" s="399"/>
    </row>
    <row r="1216" spans="2:5">
      <c r="B1216" s="400">
        <v>42759</v>
      </c>
      <c r="C1216" s="401">
        <v>7</v>
      </c>
      <c r="D1216" s="408" t="s">
        <v>6015</v>
      </c>
      <c r="E1216" s="399"/>
    </row>
    <row r="1217" spans="2:5">
      <c r="B1217" s="400">
        <v>42759</v>
      </c>
      <c r="C1217" s="401">
        <v>7.62</v>
      </c>
      <c r="D1217" s="408" t="s">
        <v>6015</v>
      </c>
      <c r="E1217" s="399"/>
    </row>
    <row r="1218" spans="2:5">
      <c r="B1218" s="400">
        <v>42759</v>
      </c>
      <c r="C1218" s="401">
        <v>8.0399999999999991</v>
      </c>
      <c r="D1218" s="408" t="s">
        <v>6015</v>
      </c>
      <c r="E1218" s="399"/>
    </row>
    <row r="1219" spans="2:5">
      <c r="B1219" s="400">
        <v>42759</v>
      </c>
      <c r="C1219" s="401">
        <v>8.16</v>
      </c>
      <c r="D1219" s="408" t="s">
        <v>6015</v>
      </c>
      <c r="E1219" s="399"/>
    </row>
    <row r="1220" spans="2:5">
      <c r="B1220" s="400">
        <v>42759</v>
      </c>
      <c r="C1220" s="401">
        <v>9</v>
      </c>
      <c r="D1220" s="408" t="s">
        <v>6015</v>
      </c>
      <c r="E1220" s="399"/>
    </row>
    <row r="1221" spans="2:5">
      <c r="B1221" s="400">
        <v>42759</v>
      </c>
      <c r="C1221" s="401">
        <v>10</v>
      </c>
      <c r="D1221" s="408" t="s">
        <v>6015</v>
      </c>
      <c r="E1221" s="399"/>
    </row>
    <row r="1222" spans="2:5">
      <c r="B1222" s="400">
        <v>42759</v>
      </c>
      <c r="C1222" s="401">
        <v>10</v>
      </c>
      <c r="D1222" s="408" t="s">
        <v>6015</v>
      </c>
      <c r="E1222" s="399"/>
    </row>
    <row r="1223" spans="2:5">
      <c r="B1223" s="400">
        <v>42759</v>
      </c>
      <c r="C1223" s="401">
        <v>10</v>
      </c>
      <c r="D1223" s="408" t="s">
        <v>6015</v>
      </c>
      <c r="E1223" s="399"/>
    </row>
    <row r="1224" spans="2:5">
      <c r="B1224" s="400">
        <v>42759</v>
      </c>
      <c r="C1224" s="401">
        <v>10</v>
      </c>
      <c r="D1224" s="408" t="s">
        <v>6015</v>
      </c>
      <c r="E1224" s="399"/>
    </row>
    <row r="1225" spans="2:5">
      <c r="B1225" s="400">
        <v>42759</v>
      </c>
      <c r="C1225" s="401">
        <v>10</v>
      </c>
      <c r="D1225" s="408" t="s">
        <v>6015</v>
      </c>
      <c r="E1225" s="399"/>
    </row>
    <row r="1226" spans="2:5">
      <c r="B1226" s="400">
        <v>42759</v>
      </c>
      <c r="C1226" s="401">
        <v>10.5</v>
      </c>
      <c r="D1226" s="408" t="s">
        <v>6015</v>
      </c>
      <c r="E1226" s="399"/>
    </row>
    <row r="1227" spans="2:5">
      <c r="B1227" s="400">
        <v>42759</v>
      </c>
      <c r="C1227" s="401">
        <v>10.5</v>
      </c>
      <c r="D1227" s="408" t="s">
        <v>6015</v>
      </c>
      <c r="E1227" s="399"/>
    </row>
    <row r="1228" spans="2:5">
      <c r="B1228" s="400">
        <v>42759</v>
      </c>
      <c r="C1228" s="401">
        <v>11.44</v>
      </c>
      <c r="D1228" s="408" t="s">
        <v>6015</v>
      </c>
      <c r="E1228" s="399"/>
    </row>
    <row r="1229" spans="2:5">
      <c r="B1229" s="400">
        <v>42759</v>
      </c>
      <c r="C1229" s="401">
        <v>12.48</v>
      </c>
      <c r="D1229" s="408" t="s">
        <v>6015</v>
      </c>
      <c r="E1229" s="399"/>
    </row>
    <row r="1230" spans="2:5">
      <c r="B1230" s="400">
        <v>42759</v>
      </c>
      <c r="C1230" s="401">
        <v>13.3</v>
      </c>
      <c r="D1230" s="408" t="s">
        <v>6015</v>
      </c>
      <c r="E1230" s="399"/>
    </row>
    <row r="1231" spans="2:5">
      <c r="B1231" s="400">
        <v>42759</v>
      </c>
      <c r="C1231" s="401">
        <v>15</v>
      </c>
      <c r="D1231" s="408" t="s">
        <v>6015</v>
      </c>
      <c r="E1231" s="399"/>
    </row>
    <row r="1232" spans="2:5">
      <c r="B1232" s="400">
        <v>42759</v>
      </c>
      <c r="C1232" s="401">
        <v>15</v>
      </c>
      <c r="D1232" s="408" t="s">
        <v>6015</v>
      </c>
      <c r="E1232" s="399"/>
    </row>
    <row r="1233" spans="2:5">
      <c r="B1233" s="400">
        <v>42759</v>
      </c>
      <c r="C1233" s="401">
        <v>15</v>
      </c>
      <c r="D1233" s="408" t="s">
        <v>6015</v>
      </c>
      <c r="E1233" s="399"/>
    </row>
    <row r="1234" spans="2:5">
      <c r="B1234" s="400">
        <v>42759</v>
      </c>
      <c r="C1234" s="401">
        <v>15</v>
      </c>
      <c r="D1234" s="408" t="s">
        <v>6015</v>
      </c>
      <c r="E1234" s="399"/>
    </row>
    <row r="1235" spans="2:5">
      <c r="B1235" s="400">
        <v>42759</v>
      </c>
      <c r="C1235" s="401">
        <v>15</v>
      </c>
      <c r="D1235" s="408" t="s">
        <v>6015</v>
      </c>
      <c r="E1235" s="399"/>
    </row>
    <row r="1236" spans="2:5">
      <c r="B1236" s="400">
        <v>42759</v>
      </c>
      <c r="C1236" s="401">
        <v>15</v>
      </c>
      <c r="D1236" s="408" t="s">
        <v>6015</v>
      </c>
      <c r="E1236" s="399"/>
    </row>
    <row r="1237" spans="2:5">
      <c r="B1237" s="400">
        <v>42759</v>
      </c>
      <c r="C1237" s="401">
        <v>17.25</v>
      </c>
      <c r="D1237" s="408" t="s">
        <v>6015</v>
      </c>
      <c r="E1237" s="399"/>
    </row>
    <row r="1238" spans="2:5">
      <c r="B1238" s="400">
        <v>42759</v>
      </c>
      <c r="C1238" s="401">
        <v>20</v>
      </c>
      <c r="D1238" s="408" t="s">
        <v>6015</v>
      </c>
      <c r="E1238" s="399"/>
    </row>
    <row r="1239" spans="2:5">
      <c r="B1239" s="400">
        <v>42759</v>
      </c>
      <c r="C1239" s="401">
        <v>23.2</v>
      </c>
      <c r="D1239" s="408" t="s">
        <v>6015</v>
      </c>
      <c r="E1239" s="399"/>
    </row>
    <row r="1240" spans="2:5">
      <c r="B1240" s="400">
        <v>42759</v>
      </c>
      <c r="C1240" s="401">
        <v>23.75</v>
      </c>
      <c r="D1240" s="408" t="s">
        <v>6015</v>
      </c>
      <c r="E1240" s="399"/>
    </row>
    <row r="1241" spans="2:5">
      <c r="B1241" s="400">
        <v>42759</v>
      </c>
      <c r="C1241" s="401">
        <v>24.5</v>
      </c>
      <c r="D1241" s="408" t="s">
        <v>6015</v>
      </c>
      <c r="E1241" s="399"/>
    </row>
    <row r="1242" spans="2:5">
      <c r="B1242" s="400">
        <v>42759</v>
      </c>
      <c r="C1242" s="401">
        <v>24.61</v>
      </c>
      <c r="D1242" s="408" t="s">
        <v>6015</v>
      </c>
      <c r="E1242" s="399"/>
    </row>
    <row r="1243" spans="2:5">
      <c r="B1243" s="400">
        <v>42759</v>
      </c>
      <c r="C1243" s="401">
        <v>24.8</v>
      </c>
      <c r="D1243" s="408" t="s">
        <v>6015</v>
      </c>
      <c r="E1243" s="399"/>
    </row>
    <row r="1244" spans="2:5">
      <c r="B1244" s="400">
        <v>42759</v>
      </c>
      <c r="C1244" s="401">
        <v>24.95</v>
      </c>
      <c r="D1244" s="408" t="s">
        <v>6015</v>
      </c>
      <c r="E1244" s="399"/>
    </row>
    <row r="1245" spans="2:5">
      <c r="B1245" s="400">
        <v>42759</v>
      </c>
      <c r="C1245" s="401">
        <v>25</v>
      </c>
      <c r="D1245" s="408" t="s">
        <v>6015</v>
      </c>
      <c r="E1245" s="399"/>
    </row>
    <row r="1246" spans="2:5">
      <c r="B1246" s="400">
        <v>42759</v>
      </c>
      <c r="C1246" s="401">
        <v>25</v>
      </c>
      <c r="D1246" s="408" t="s">
        <v>6015</v>
      </c>
      <c r="E1246" s="399"/>
    </row>
    <row r="1247" spans="2:5">
      <c r="B1247" s="400">
        <v>42759</v>
      </c>
      <c r="C1247" s="401">
        <v>25</v>
      </c>
      <c r="D1247" s="408" t="s">
        <v>6015</v>
      </c>
      <c r="E1247" s="399"/>
    </row>
    <row r="1248" spans="2:5">
      <c r="B1248" s="400">
        <v>42759</v>
      </c>
      <c r="C1248" s="401">
        <v>27.82</v>
      </c>
      <c r="D1248" s="408" t="s">
        <v>6015</v>
      </c>
      <c r="E1248" s="399"/>
    </row>
    <row r="1249" spans="2:5">
      <c r="B1249" s="400">
        <v>42759</v>
      </c>
      <c r="C1249" s="401">
        <v>30</v>
      </c>
      <c r="D1249" s="408" t="s">
        <v>6015</v>
      </c>
      <c r="E1249" s="399"/>
    </row>
    <row r="1250" spans="2:5">
      <c r="B1250" s="400">
        <v>42759</v>
      </c>
      <c r="C1250" s="401">
        <v>30</v>
      </c>
      <c r="D1250" s="408" t="s">
        <v>6015</v>
      </c>
      <c r="E1250" s="399"/>
    </row>
    <row r="1251" spans="2:5">
      <c r="B1251" s="400">
        <v>42759</v>
      </c>
      <c r="C1251" s="401">
        <v>30</v>
      </c>
      <c r="D1251" s="408" t="s">
        <v>6015</v>
      </c>
      <c r="E1251" s="399"/>
    </row>
    <row r="1252" spans="2:5">
      <c r="B1252" s="400">
        <v>42759</v>
      </c>
      <c r="C1252" s="401">
        <v>30</v>
      </c>
      <c r="D1252" s="408" t="s">
        <v>6015</v>
      </c>
      <c r="E1252" s="399"/>
    </row>
    <row r="1253" spans="2:5">
      <c r="B1253" s="400">
        <v>42759</v>
      </c>
      <c r="C1253" s="401">
        <v>30</v>
      </c>
      <c r="D1253" s="408" t="s">
        <v>6015</v>
      </c>
      <c r="E1253" s="399"/>
    </row>
    <row r="1254" spans="2:5">
      <c r="B1254" s="400">
        <v>42759</v>
      </c>
      <c r="C1254" s="401">
        <v>31</v>
      </c>
      <c r="D1254" s="408" t="s">
        <v>6015</v>
      </c>
      <c r="E1254" s="399"/>
    </row>
    <row r="1255" spans="2:5">
      <c r="B1255" s="400">
        <v>42759</v>
      </c>
      <c r="C1255" s="401">
        <v>34</v>
      </c>
      <c r="D1255" s="408" t="s">
        <v>6015</v>
      </c>
      <c r="E1255" s="399"/>
    </row>
    <row r="1256" spans="2:5">
      <c r="B1256" s="400">
        <v>42759</v>
      </c>
      <c r="C1256" s="401">
        <v>36.799999999999997</v>
      </c>
      <c r="D1256" s="408" t="s">
        <v>6015</v>
      </c>
      <c r="E1256" s="399"/>
    </row>
    <row r="1257" spans="2:5">
      <c r="B1257" s="400">
        <v>42759</v>
      </c>
      <c r="C1257" s="401">
        <v>39</v>
      </c>
      <c r="D1257" s="408" t="s">
        <v>6015</v>
      </c>
      <c r="E1257" s="399"/>
    </row>
    <row r="1258" spans="2:5">
      <c r="B1258" s="400">
        <v>42759</v>
      </c>
      <c r="C1258" s="401">
        <v>40</v>
      </c>
      <c r="D1258" s="408" t="s">
        <v>6015</v>
      </c>
      <c r="E1258" s="399"/>
    </row>
    <row r="1259" spans="2:5">
      <c r="B1259" s="400">
        <v>42759</v>
      </c>
      <c r="C1259" s="401">
        <v>40</v>
      </c>
      <c r="D1259" s="408" t="s">
        <v>6015</v>
      </c>
      <c r="E1259" s="399"/>
    </row>
    <row r="1260" spans="2:5">
      <c r="B1260" s="400">
        <v>42759</v>
      </c>
      <c r="C1260" s="401">
        <v>42.5</v>
      </c>
      <c r="D1260" s="408" t="s">
        <v>6015</v>
      </c>
      <c r="E1260" s="399"/>
    </row>
    <row r="1261" spans="2:5">
      <c r="B1261" s="400">
        <v>42759</v>
      </c>
      <c r="C1261" s="401">
        <v>49</v>
      </c>
      <c r="D1261" s="408" t="s">
        <v>6015</v>
      </c>
      <c r="E1261" s="399"/>
    </row>
    <row r="1262" spans="2:5">
      <c r="B1262" s="400">
        <v>42759</v>
      </c>
      <c r="C1262" s="401">
        <v>49.6</v>
      </c>
      <c r="D1262" s="408" t="s">
        <v>6015</v>
      </c>
      <c r="E1262" s="399"/>
    </row>
    <row r="1263" spans="2:5">
      <c r="B1263" s="400">
        <v>42759</v>
      </c>
      <c r="C1263" s="401">
        <v>75</v>
      </c>
      <c r="D1263" s="408" t="s">
        <v>6015</v>
      </c>
      <c r="E1263" s="399"/>
    </row>
    <row r="1264" spans="2:5">
      <c r="B1264" s="400">
        <v>42759</v>
      </c>
      <c r="C1264" s="401">
        <v>80</v>
      </c>
      <c r="D1264" s="408" t="s">
        <v>6015</v>
      </c>
      <c r="E1264" s="399"/>
    </row>
    <row r="1265" spans="2:5">
      <c r="B1265" s="400">
        <v>42759</v>
      </c>
      <c r="C1265" s="401">
        <v>80</v>
      </c>
      <c r="D1265" s="408" t="s">
        <v>6015</v>
      </c>
      <c r="E1265" s="399"/>
    </row>
    <row r="1266" spans="2:5">
      <c r="B1266" s="400">
        <v>42759</v>
      </c>
      <c r="C1266" s="401">
        <v>97</v>
      </c>
      <c r="D1266" s="408" t="s">
        <v>7607</v>
      </c>
      <c r="E1266" s="399"/>
    </row>
    <row r="1267" spans="2:5">
      <c r="B1267" s="400">
        <v>42759</v>
      </c>
      <c r="C1267" s="401">
        <v>582</v>
      </c>
      <c r="D1267" s="408" t="s">
        <v>7607</v>
      </c>
      <c r="E1267" s="399"/>
    </row>
    <row r="1268" spans="2:5">
      <c r="B1268" s="400">
        <v>42760</v>
      </c>
      <c r="C1268" s="401">
        <v>0.1</v>
      </c>
      <c r="D1268" s="408" t="s">
        <v>6015</v>
      </c>
      <c r="E1268" s="399"/>
    </row>
    <row r="1269" spans="2:5">
      <c r="B1269" s="400">
        <v>42760</v>
      </c>
      <c r="C1269" s="401">
        <v>0.2</v>
      </c>
      <c r="D1269" s="408" t="s">
        <v>6015</v>
      </c>
      <c r="E1269" s="399"/>
    </row>
    <row r="1270" spans="2:5">
      <c r="B1270" s="400">
        <v>42760</v>
      </c>
      <c r="C1270" s="401">
        <v>0.2</v>
      </c>
      <c r="D1270" s="408" t="s">
        <v>6015</v>
      </c>
      <c r="E1270" s="399"/>
    </row>
    <row r="1271" spans="2:5">
      <c r="B1271" s="400">
        <v>42760</v>
      </c>
      <c r="C1271" s="401">
        <v>0.35</v>
      </c>
      <c r="D1271" s="408" t="s">
        <v>6015</v>
      </c>
      <c r="E1271" s="399"/>
    </row>
    <row r="1272" spans="2:5">
      <c r="B1272" s="400">
        <v>42760</v>
      </c>
      <c r="C1272" s="401">
        <v>0.38</v>
      </c>
      <c r="D1272" s="408" t="s">
        <v>6015</v>
      </c>
      <c r="E1272" s="399"/>
    </row>
    <row r="1273" spans="2:5">
      <c r="B1273" s="400">
        <v>42760</v>
      </c>
      <c r="C1273" s="401">
        <v>0.38</v>
      </c>
      <c r="D1273" s="408" t="s">
        <v>6015</v>
      </c>
      <c r="E1273" s="399"/>
    </row>
    <row r="1274" spans="2:5">
      <c r="B1274" s="400">
        <v>42760</v>
      </c>
      <c r="C1274" s="401">
        <v>1</v>
      </c>
      <c r="D1274" s="408" t="s">
        <v>6015</v>
      </c>
      <c r="E1274" s="399"/>
    </row>
    <row r="1275" spans="2:5">
      <c r="B1275" s="400">
        <v>42760</v>
      </c>
      <c r="C1275" s="401">
        <v>1</v>
      </c>
      <c r="D1275" s="408" t="s">
        <v>6015</v>
      </c>
      <c r="E1275" s="399"/>
    </row>
    <row r="1276" spans="2:5">
      <c r="B1276" s="400">
        <v>42760</v>
      </c>
      <c r="C1276" s="401">
        <v>1</v>
      </c>
      <c r="D1276" s="408" t="s">
        <v>6015</v>
      </c>
      <c r="E1276" s="399"/>
    </row>
    <row r="1277" spans="2:5">
      <c r="B1277" s="400">
        <v>42760</v>
      </c>
      <c r="C1277" s="401">
        <v>1</v>
      </c>
      <c r="D1277" s="408" t="s">
        <v>6015</v>
      </c>
      <c r="E1277" s="399"/>
    </row>
    <row r="1278" spans="2:5">
      <c r="B1278" s="400">
        <v>42760</v>
      </c>
      <c r="C1278" s="401">
        <v>1</v>
      </c>
      <c r="D1278" s="408" t="s">
        <v>6015</v>
      </c>
      <c r="E1278" s="399"/>
    </row>
    <row r="1279" spans="2:5">
      <c r="B1279" s="400">
        <v>42760</v>
      </c>
      <c r="C1279" s="401">
        <v>1</v>
      </c>
      <c r="D1279" s="408" t="s">
        <v>6015</v>
      </c>
      <c r="E1279" s="399"/>
    </row>
    <row r="1280" spans="2:5">
      <c r="B1280" s="400">
        <v>42760</v>
      </c>
      <c r="C1280" s="401">
        <v>1.5</v>
      </c>
      <c r="D1280" s="408" t="s">
        <v>6015</v>
      </c>
      <c r="E1280" s="399"/>
    </row>
    <row r="1281" spans="2:5">
      <c r="B1281" s="400">
        <v>42760</v>
      </c>
      <c r="C1281" s="401">
        <v>1.69</v>
      </c>
      <c r="D1281" s="408" t="s">
        <v>6015</v>
      </c>
      <c r="E1281" s="399"/>
    </row>
    <row r="1282" spans="2:5">
      <c r="B1282" s="400">
        <v>42760</v>
      </c>
      <c r="C1282" s="401">
        <v>1.69</v>
      </c>
      <c r="D1282" s="408" t="s">
        <v>6015</v>
      </c>
      <c r="E1282" s="399"/>
    </row>
    <row r="1283" spans="2:5">
      <c r="B1283" s="400">
        <v>42760</v>
      </c>
      <c r="C1283" s="401">
        <v>1.72</v>
      </c>
      <c r="D1283" s="408" t="s">
        <v>6015</v>
      </c>
      <c r="E1283" s="399"/>
    </row>
    <row r="1284" spans="2:5">
      <c r="B1284" s="400">
        <v>42760</v>
      </c>
      <c r="C1284" s="401">
        <v>1.89</v>
      </c>
      <c r="D1284" s="408" t="s">
        <v>6015</v>
      </c>
      <c r="E1284" s="399"/>
    </row>
    <row r="1285" spans="2:5">
      <c r="B1285" s="400">
        <v>42760</v>
      </c>
      <c r="C1285" s="401">
        <v>2.5</v>
      </c>
      <c r="D1285" s="408" t="s">
        <v>6015</v>
      </c>
      <c r="E1285" s="399"/>
    </row>
    <row r="1286" spans="2:5">
      <c r="B1286" s="400">
        <v>42760</v>
      </c>
      <c r="C1286" s="401">
        <v>2.5</v>
      </c>
      <c r="D1286" s="408" t="s">
        <v>6015</v>
      </c>
      <c r="E1286" s="399"/>
    </row>
    <row r="1287" spans="2:5">
      <c r="B1287" s="400">
        <v>42760</v>
      </c>
      <c r="C1287" s="401">
        <v>3.28</v>
      </c>
      <c r="D1287" s="408" t="s">
        <v>6015</v>
      </c>
      <c r="E1287" s="399"/>
    </row>
    <row r="1288" spans="2:5">
      <c r="B1288" s="400">
        <v>42760</v>
      </c>
      <c r="C1288" s="401">
        <v>4</v>
      </c>
      <c r="D1288" s="408" t="s">
        <v>6015</v>
      </c>
      <c r="E1288" s="399"/>
    </row>
    <row r="1289" spans="2:5">
      <c r="B1289" s="400">
        <v>42760</v>
      </c>
      <c r="C1289" s="401">
        <v>5</v>
      </c>
      <c r="D1289" s="408" t="s">
        <v>6015</v>
      </c>
      <c r="E1289" s="399"/>
    </row>
    <row r="1290" spans="2:5">
      <c r="B1290" s="400">
        <v>42760</v>
      </c>
      <c r="C1290" s="401">
        <v>5</v>
      </c>
      <c r="D1290" s="408" t="s">
        <v>6015</v>
      </c>
      <c r="E1290" s="399"/>
    </row>
    <row r="1291" spans="2:5">
      <c r="B1291" s="400">
        <v>42760</v>
      </c>
      <c r="C1291" s="401">
        <v>5</v>
      </c>
      <c r="D1291" s="408" t="s">
        <v>6015</v>
      </c>
      <c r="E1291" s="399"/>
    </row>
    <row r="1292" spans="2:5">
      <c r="B1292" s="400">
        <v>42760</v>
      </c>
      <c r="C1292" s="401">
        <v>5</v>
      </c>
      <c r="D1292" s="408" t="s">
        <v>6015</v>
      </c>
      <c r="E1292" s="399"/>
    </row>
    <row r="1293" spans="2:5">
      <c r="B1293" s="400">
        <v>42760</v>
      </c>
      <c r="C1293" s="401">
        <v>5</v>
      </c>
      <c r="D1293" s="408" t="s">
        <v>6015</v>
      </c>
      <c r="E1293" s="399"/>
    </row>
    <row r="1294" spans="2:5">
      <c r="B1294" s="400">
        <v>42760</v>
      </c>
      <c r="C1294" s="401">
        <v>6.34</v>
      </c>
      <c r="D1294" s="408" t="s">
        <v>6015</v>
      </c>
      <c r="E1294" s="399"/>
    </row>
    <row r="1295" spans="2:5">
      <c r="B1295" s="400">
        <v>42760</v>
      </c>
      <c r="C1295" s="401">
        <v>7</v>
      </c>
      <c r="D1295" s="408" t="s">
        <v>6015</v>
      </c>
      <c r="E1295" s="399"/>
    </row>
    <row r="1296" spans="2:5">
      <c r="B1296" s="400">
        <v>42760</v>
      </c>
      <c r="C1296" s="401">
        <v>7</v>
      </c>
      <c r="D1296" s="408" t="s">
        <v>6015</v>
      </c>
      <c r="E1296" s="399"/>
    </row>
    <row r="1297" spans="2:5">
      <c r="B1297" s="400">
        <v>42760</v>
      </c>
      <c r="C1297" s="401">
        <v>7</v>
      </c>
      <c r="D1297" s="408" t="s">
        <v>6015</v>
      </c>
      <c r="E1297" s="399"/>
    </row>
    <row r="1298" spans="2:5">
      <c r="B1298" s="400">
        <v>42760</v>
      </c>
      <c r="C1298" s="401">
        <v>8.5</v>
      </c>
      <c r="D1298" s="408" t="s">
        <v>6015</v>
      </c>
      <c r="E1298" s="399"/>
    </row>
    <row r="1299" spans="2:5">
      <c r="B1299" s="400">
        <v>42760</v>
      </c>
      <c r="C1299" s="401">
        <v>9</v>
      </c>
      <c r="D1299" s="408" t="s">
        <v>6015</v>
      </c>
      <c r="E1299" s="399"/>
    </row>
    <row r="1300" spans="2:5">
      <c r="B1300" s="400">
        <v>42760</v>
      </c>
      <c r="C1300" s="401">
        <v>9.15</v>
      </c>
      <c r="D1300" s="408" t="s">
        <v>6015</v>
      </c>
      <c r="E1300" s="399"/>
    </row>
    <row r="1301" spans="2:5">
      <c r="B1301" s="400">
        <v>42760</v>
      </c>
      <c r="C1301" s="401">
        <v>10</v>
      </c>
      <c r="D1301" s="408" t="s">
        <v>6015</v>
      </c>
      <c r="E1301" s="399"/>
    </row>
    <row r="1302" spans="2:5">
      <c r="B1302" s="400">
        <v>42760</v>
      </c>
      <c r="C1302" s="401">
        <v>10</v>
      </c>
      <c r="D1302" s="408" t="s">
        <v>6015</v>
      </c>
      <c r="E1302" s="399"/>
    </row>
    <row r="1303" spans="2:5">
      <c r="B1303" s="400">
        <v>42760</v>
      </c>
      <c r="C1303" s="401">
        <v>10</v>
      </c>
      <c r="D1303" s="408" t="s">
        <v>6015</v>
      </c>
      <c r="E1303" s="399"/>
    </row>
    <row r="1304" spans="2:5">
      <c r="B1304" s="400">
        <v>42760</v>
      </c>
      <c r="C1304" s="401">
        <v>10</v>
      </c>
      <c r="D1304" s="408" t="s">
        <v>6015</v>
      </c>
      <c r="E1304" s="399"/>
    </row>
    <row r="1305" spans="2:5">
      <c r="B1305" s="400">
        <v>42760</v>
      </c>
      <c r="C1305" s="401">
        <v>10</v>
      </c>
      <c r="D1305" s="408" t="s">
        <v>6015</v>
      </c>
      <c r="E1305" s="399"/>
    </row>
    <row r="1306" spans="2:5">
      <c r="B1306" s="400">
        <v>42760</v>
      </c>
      <c r="C1306" s="401">
        <v>11.03</v>
      </c>
      <c r="D1306" s="408" t="s">
        <v>6015</v>
      </c>
      <c r="E1306" s="399"/>
    </row>
    <row r="1307" spans="2:5">
      <c r="B1307" s="400">
        <v>42760</v>
      </c>
      <c r="C1307" s="401">
        <v>11.5</v>
      </c>
      <c r="D1307" s="408" t="s">
        <v>6015</v>
      </c>
      <c r="E1307" s="399"/>
    </row>
    <row r="1308" spans="2:5">
      <c r="B1308" s="400">
        <v>42760</v>
      </c>
      <c r="C1308" s="401">
        <v>15</v>
      </c>
      <c r="D1308" s="408" t="s">
        <v>6015</v>
      </c>
      <c r="E1308" s="399"/>
    </row>
    <row r="1309" spans="2:5">
      <c r="B1309" s="400">
        <v>42760</v>
      </c>
      <c r="C1309" s="401">
        <v>16.2</v>
      </c>
      <c r="D1309" s="408" t="s">
        <v>6015</v>
      </c>
      <c r="E1309" s="399"/>
    </row>
    <row r="1310" spans="2:5">
      <c r="B1310" s="400">
        <v>42760</v>
      </c>
      <c r="C1310" s="401">
        <v>19.14</v>
      </c>
      <c r="D1310" s="408" t="s">
        <v>6015</v>
      </c>
      <c r="E1310" s="399"/>
    </row>
    <row r="1311" spans="2:5">
      <c r="B1311" s="400">
        <v>42760</v>
      </c>
      <c r="C1311" s="401">
        <v>20</v>
      </c>
      <c r="D1311" s="408" t="s">
        <v>6015</v>
      </c>
      <c r="E1311" s="399"/>
    </row>
    <row r="1312" spans="2:5">
      <c r="B1312" s="400">
        <v>42760</v>
      </c>
      <c r="C1312" s="401">
        <v>20</v>
      </c>
      <c r="D1312" s="408" t="s">
        <v>6015</v>
      </c>
      <c r="E1312" s="399"/>
    </row>
    <row r="1313" spans="2:5">
      <c r="B1313" s="400">
        <v>42760</v>
      </c>
      <c r="C1313" s="401">
        <v>20</v>
      </c>
      <c r="D1313" s="408" t="s">
        <v>6015</v>
      </c>
      <c r="E1313" s="399"/>
    </row>
    <row r="1314" spans="2:5">
      <c r="B1314" s="400">
        <v>42760</v>
      </c>
      <c r="C1314" s="401">
        <v>20</v>
      </c>
      <c r="D1314" s="408" t="s">
        <v>6015</v>
      </c>
      <c r="E1314" s="399"/>
    </row>
    <row r="1315" spans="2:5">
      <c r="B1315" s="400">
        <v>42760</v>
      </c>
      <c r="C1315" s="401">
        <v>23</v>
      </c>
      <c r="D1315" s="408" t="s">
        <v>6015</v>
      </c>
      <c r="E1315" s="399"/>
    </row>
    <row r="1316" spans="2:5">
      <c r="B1316" s="400">
        <v>42760</v>
      </c>
      <c r="C1316" s="401">
        <v>25</v>
      </c>
      <c r="D1316" s="408" t="s">
        <v>6015</v>
      </c>
      <c r="E1316" s="399"/>
    </row>
    <row r="1317" spans="2:5">
      <c r="B1317" s="400">
        <v>42760</v>
      </c>
      <c r="C1317" s="401">
        <v>25</v>
      </c>
      <c r="D1317" s="408" t="s">
        <v>6015</v>
      </c>
      <c r="E1317" s="399"/>
    </row>
    <row r="1318" spans="2:5">
      <c r="B1318" s="400">
        <v>42760</v>
      </c>
      <c r="C1318" s="401">
        <v>25</v>
      </c>
      <c r="D1318" s="408" t="s">
        <v>6015</v>
      </c>
      <c r="E1318" s="399"/>
    </row>
    <row r="1319" spans="2:5">
      <c r="B1319" s="400">
        <v>42760</v>
      </c>
      <c r="C1319" s="401">
        <v>25</v>
      </c>
      <c r="D1319" s="408" t="s">
        <v>6015</v>
      </c>
      <c r="E1319" s="399"/>
    </row>
    <row r="1320" spans="2:5">
      <c r="B1320" s="400">
        <v>42760</v>
      </c>
      <c r="C1320" s="401">
        <v>25.5</v>
      </c>
      <c r="D1320" s="408" t="s">
        <v>6015</v>
      </c>
      <c r="E1320" s="399"/>
    </row>
    <row r="1321" spans="2:5">
      <c r="B1321" s="400">
        <v>42760</v>
      </c>
      <c r="C1321" s="401">
        <v>30</v>
      </c>
      <c r="D1321" s="408" t="s">
        <v>6015</v>
      </c>
      <c r="E1321" s="399"/>
    </row>
    <row r="1322" spans="2:5">
      <c r="B1322" s="400">
        <v>42760</v>
      </c>
      <c r="C1322" s="401">
        <v>30</v>
      </c>
      <c r="D1322" s="408" t="s">
        <v>6015</v>
      </c>
      <c r="E1322" s="399"/>
    </row>
    <row r="1323" spans="2:5">
      <c r="B1323" s="400">
        <v>42760</v>
      </c>
      <c r="C1323" s="401">
        <v>30</v>
      </c>
      <c r="D1323" s="408" t="s">
        <v>6015</v>
      </c>
      <c r="E1323" s="399"/>
    </row>
    <row r="1324" spans="2:5">
      <c r="B1324" s="400">
        <v>42760</v>
      </c>
      <c r="C1324" s="401">
        <v>30</v>
      </c>
      <c r="D1324" s="408" t="s">
        <v>6015</v>
      </c>
      <c r="E1324" s="399"/>
    </row>
    <row r="1325" spans="2:5">
      <c r="B1325" s="400">
        <v>42760</v>
      </c>
      <c r="C1325" s="401">
        <v>39.130000000000003</v>
      </c>
      <c r="D1325" s="408" t="s">
        <v>6015</v>
      </c>
      <c r="E1325" s="399"/>
    </row>
    <row r="1326" spans="2:5">
      <c r="B1326" s="400">
        <v>42760</v>
      </c>
      <c r="C1326" s="401">
        <v>40.4</v>
      </c>
      <c r="D1326" s="408" t="s">
        <v>6015</v>
      </c>
      <c r="E1326" s="399"/>
    </row>
    <row r="1327" spans="2:5">
      <c r="B1327" s="400">
        <v>42760</v>
      </c>
      <c r="C1327" s="401">
        <v>40.5</v>
      </c>
      <c r="D1327" s="408" t="s">
        <v>6015</v>
      </c>
      <c r="E1327" s="399"/>
    </row>
    <row r="1328" spans="2:5">
      <c r="B1328" s="400">
        <v>42760</v>
      </c>
      <c r="C1328" s="401">
        <v>47.76</v>
      </c>
      <c r="D1328" s="408" t="s">
        <v>6015</v>
      </c>
      <c r="E1328" s="399"/>
    </row>
    <row r="1329" spans="2:5">
      <c r="B1329" s="400">
        <v>42760</v>
      </c>
      <c r="C1329" s="401">
        <v>80</v>
      </c>
      <c r="D1329" s="408" t="s">
        <v>6015</v>
      </c>
      <c r="E1329" s="399"/>
    </row>
    <row r="1330" spans="2:5">
      <c r="B1330" s="400">
        <v>42760</v>
      </c>
      <c r="C1330" s="401">
        <v>80</v>
      </c>
      <c r="D1330" s="408" t="s">
        <v>6015</v>
      </c>
      <c r="E1330" s="399"/>
    </row>
    <row r="1331" spans="2:5">
      <c r="B1331" s="400">
        <v>42760</v>
      </c>
      <c r="C1331" s="401">
        <v>80</v>
      </c>
      <c r="D1331" s="408" t="s">
        <v>6015</v>
      </c>
      <c r="E1331" s="399"/>
    </row>
    <row r="1332" spans="2:5">
      <c r="B1332" s="400">
        <v>42760</v>
      </c>
      <c r="C1332" s="401">
        <v>130</v>
      </c>
      <c r="D1332" s="408" t="s">
        <v>6015</v>
      </c>
      <c r="E1332" s="399"/>
    </row>
    <row r="1333" spans="2:5">
      <c r="B1333" s="400">
        <v>42760</v>
      </c>
      <c r="C1333" s="401">
        <v>130</v>
      </c>
      <c r="D1333" s="408" t="s">
        <v>6015</v>
      </c>
      <c r="E1333" s="399"/>
    </row>
    <row r="1334" spans="2:5">
      <c r="B1334" s="400">
        <v>42760</v>
      </c>
      <c r="C1334" s="401">
        <v>130</v>
      </c>
      <c r="D1334" s="408" t="s">
        <v>6015</v>
      </c>
      <c r="E1334" s="399"/>
    </row>
    <row r="1335" spans="2:5">
      <c r="B1335" s="400">
        <v>42760</v>
      </c>
      <c r="C1335" s="401">
        <v>145.5</v>
      </c>
      <c r="D1335" s="408" t="s">
        <v>7607</v>
      </c>
      <c r="E1335" s="399"/>
    </row>
    <row r="1336" spans="2:5">
      <c r="B1336" s="400">
        <v>42760</v>
      </c>
      <c r="C1336" s="401">
        <v>485</v>
      </c>
      <c r="D1336" s="408" t="s">
        <v>7607</v>
      </c>
      <c r="E1336" s="399"/>
    </row>
    <row r="1337" spans="2:5">
      <c r="B1337" s="400">
        <v>42761</v>
      </c>
      <c r="C1337" s="401">
        <v>0.1</v>
      </c>
      <c r="D1337" s="408" t="s">
        <v>6015</v>
      </c>
      <c r="E1337" s="399"/>
    </row>
    <row r="1338" spans="2:5">
      <c r="B1338" s="400">
        <v>42761</v>
      </c>
      <c r="C1338" s="401">
        <v>0.23</v>
      </c>
      <c r="D1338" s="408" t="s">
        <v>6015</v>
      </c>
      <c r="E1338" s="399"/>
    </row>
    <row r="1339" spans="2:5">
      <c r="B1339" s="400">
        <v>42761</v>
      </c>
      <c r="C1339" s="401">
        <v>0.28000000000000003</v>
      </c>
      <c r="D1339" s="408" t="s">
        <v>6015</v>
      </c>
      <c r="E1339" s="399"/>
    </row>
    <row r="1340" spans="2:5">
      <c r="B1340" s="400">
        <v>42761</v>
      </c>
      <c r="C1340" s="401">
        <v>0.3</v>
      </c>
      <c r="D1340" s="408" t="s">
        <v>6015</v>
      </c>
      <c r="E1340" s="399"/>
    </row>
    <row r="1341" spans="2:5">
      <c r="B1341" s="400">
        <v>42761</v>
      </c>
      <c r="C1341" s="401">
        <v>0.82</v>
      </c>
      <c r="D1341" s="408" t="s">
        <v>6015</v>
      </c>
      <c r="E1341" s="399"/>
    </row>
    <row r="1342" spans="2:5">
      <c r="B1342" s="400">
        <v>42761</v>
      </c>
      <c r="C1342" s="401">
        <v>0.91</v>
      </c>
      <c r="D1342" s="408" t="s">
        <v>6015</v>
      </c>
      <c r="E1342" s="399"/>
    </row>
    <row r="1343" spans="2:5">
      <c r="B1343" s="400">
        <v>42761</v>
      </c>
      <c r="C1343" s="401">
        <v>1</v>
      </c>
      <c r="D1343" s="408" t="s">
        <v>6015</v>
      </c>
      <c r="E1343" s="399"/>
    </row>
    <row r="1344" spans="2:5">
      <c r="B1344" s="400">
        <v>42761</v>
      </c>
      <c r="C1344" s="401">
        <v>1</v>
      </c>
      <c r="D1344" s="408" t="s">
        <v>6015</v>
      </c>
      <c r="E1344" s="399"/>
    </row>
    <row r="1345" spans="2:5">
      <c r="B1345" s="400">
        <v>42761</v>
      </c>
      <c r="C1345" s="401">
        <v>1</v>
      </c>
      <c r="D1345" s="408" t="s">
        <v>6015</v>
      </c>
      <c r="E1345" s="399"/>
    </row>
    <row r="1346" spans="2:5">
      <c r="B1346" s="400">
        <v>42761</v>
      </c>
      <c r="C1346" s="401">
        <v>1</v>
      </c>
      <c r="D1346" s="408" t="s">
        <v>6015</v>
      </c>
      <c r="E1346" s="399"/>
    </row>
    <row r="1347" spans="2:5">
      <c r="B1347" s="400">
        <v>42761</v>
      </c>
      <c r="C1347" s="401">
        <v>1.8</v>
      </c>
      <c r="D1347" s="408" t="s">
        <v>6015</v>
      </c>
      <c r="E1347" s="399"/>
    </row>
    <row r="1348" spans="2:5">
      <c r="B1348" s="400">
        <v>42761</v>
      </c>
      <c r="C1348" s="401">
        <v>2.74</v>
      </c>
      <c r="D1348" s="408" t="s">
        <v>6015</v>
      </c>
      <c r="E1348" s="399"/>
    </row>
    <row r="1349" spans="2:5">
      <c r="B1349" s="400">
        <v>42761</v>
      </c>
      <c r="C1349" s="401">
        <v>3</v>
      </c>
      <c r="D1349" s="408" t="s">
        <v>6015</v>
      </c>
      <c r="E1349" s="399"/>
    </row>
    <row r="1350" spans="2:5">
      <c r="B1350" s="400">
        <v>42761</v>
      </c>
      <c r="C1350" s="401">
        <v>3.16</v>
      </c>
      <c r="D1350" s="408" t="s">
        <v>6015</v>
      </c>
      <c r="E1350" s="399"/>
    </row>
    <row r="1351" spans="2:5">
      <c r="B1351" s="400">
        <v>42761</v>
      </c>
      <c r="C1351" s="401">
        <v>3.48</v>
      </c>
      <c r="D1351" s="408" t="s">
        <v>6015</v>
      </c>
      <c r="E1351" s="399"/>
    </row>
    <row r="1352" spans="2:5">
      <c r="B1352" s="400">
        <v>42761</v>
      </c>
      <c r="C1352" s="401">
        <v>3.5</v>
      </c>
      <c r="D1352" s="408" t="s">
        <v>6015</v>
      </c>
      <c r="E1352" s="399"/>
    </row>
    <row r="1353" spans="2:5">
      <c r="B1353" s="400">
        <v>42761</v>
      </c>
      <c r="C1353" s="401">
        <v>3.53</v>
      </c>
      <c r="D1353" s="408" t="s">
        <v>6015</v>
      </c>
      <c r="E1353" s="399"/>
    </row>
    <row r="1354" spans="2:5">
      <c r="B1354" s="400">
        <v>42761</v>
      </c>
      <c r="C1354" s="401">
        <v>4</v>
      </c>
      <c r="D1354" s="408" t="s">
        <v>6015</v>
      </c>
      <c r="E1354" s="399"/>
    </row>
    <row r="1355" spans="2:5">
      <c r="B1355" s="400">
        <v>42761</v>
      </c>
      <c r="C1355" s="401">
        <v>4</v>
      </c>
      <c r="D1355" s="408" t="s">
        <v>6015</v>
      </c>
      <c r="E1355" s="399"/>
    </row>
    <row r="1356" spans="2:5">
      <c r="B1356" s="400">
        <v>42761</v>
      </c>
      <c r="C1356" s="401">
        <v>4</v>
      </c>
      <c r="D1356" s="408" t="s">
        <v>6015</v>
      </c>
      <c r="E1356" s="399"/>
    </row>
    <row r="1357" spans="2:5">
      <c r="B1357" s="400">
        <v>42761</v>
      </c>
      <c r="C1357" s="401">
        <v>5</v>
      </c>
      <c r="D1357" s="408" t="s">
        <v>6015</v>
      </c>
      <c r="E1357" s="399"/>
    </row>
    <row r="1358" spans="2:5">
      <c r="B1358" s="400">
        <v>42761</v>
      </c>
      <c r="C1358" s="401">
        <v>5</v>
      </c>
      <c r="D1358" s="408" t="s">
        <v>6015</v>
      </c>
      <c r="E1358" s="399"/>
    </row>
    <row r="1359" spans="2:5">
      <c r="B1359" s="400">
        <v>42761</v>
      </c>
      <c r="C1359" s="401">
        <v>5</v>
      </c>
      <c r="D1359" s="408" t="s">
        <v>6015</v>
      </c>
      <c r="E1359" s="399"/>
    </row>
    <row r="1360" spans="2:5">
      <c r="B1360" s="400">
        <v>42761</v>
      </c>
      <c r="C1360" s="401">
        <v>5</v>
      </c>
      <c r="D1360" s="408" t="s">
        <v>6015</v>
      </c>
      <c r="E1360" s="399"/>
    </row>
    <row r="1361" spans="2:5">
      <c r="B1361" s="400">
        <v>42761</v>
      </c>
      <c r="C1361" s="401">
        <v>5</v>
      </c>
      <c r="D1361" s="408" t="s">
        <v>6015</v>
      </c>
      <c r="E1361" s="399"/>
    </row>
    <row r="1362" spans="2:5">
      <c r="B1362" s="400">
        <v>42761</v>
      </c>
      <c r="C1362" s="401">
        <v>5.4</v>
      </c>
      <c r="D1362" s="408" t="s">
        <v>6015</v>
      </c>
      <c r="E1362" s="399"/>
    </row>
    <row r="1363" spans="2:5">
      <c r="B1363" s="400">
        <v>42761</v>
      </c>
      <c r="C1363" s="401">
        <v>6.18</v>
      </c>
      <c r="D1363" s="408" t="s">
        <v>6015</v>
      </c>
      <c r="E1363" s="399"/>
    </row>
    <row r="1364" spans="2:5">
      <c r="B1364" s="400">
        <v>42761</v>
      </c>
      <c r="C1364" s="401">
        <v>7</v>
      </c>
      <c r="D1364" s="408" t="s">
        <v>6015</v>
      </c>
      <c r="E1364" s="399"/>
    </row>
    <row r="1365" spans="2:5">
      <c r="B1365" s="400">
        <v>42761</v>
      </c>
      <c r="C1365" s="401">
        <v>7</v>
      </c>
      <c r="D1365" s="408" t="s">
        <v>6015</v>
      </c>
      <c r="E1365" s="399"/>
    </row>
    <row r="1366" spans="2:5">
      <c r="B1366" s="400">
        <v>42761</v>
      </c>
      <c r="C1366" s="401">
        <v>7</v>
      </c>
      <c r="D1366" s="408" t="s">
        <v>6015</v>
      </c>
      <c r="E1366" s="399"/>
    </row>
    <row r="1367" spans="2:5">
      <c r="B1367" s="400">
        <v>42761</v>
      </c>
      <c r="C1367" s="401">
        <v>7</v>
      </c>
      <c r="D1367" s="408" t="s">
        <v>6015</v>
      </c>
      <c r="E1367" s="399"/>
    </row>
    <row r="1368" spans="2:5">
      <c r="B1368" s="400">
        <v>42761</v>
      </c>
      <c r="C1368" s="401">
        <v>7.08</v>
      </c>
      <c r="D1368" s="408" t="s">
        <v>6015</v>
      </c>
      <c r="E1368" s="399"/>
    </row>
    <row r="1369" spans="2:5">
      <c r="B1369" s="400">
        <v>42761</v>
      </c>
      <c r="C1369" s="401">
        <v>7.55</v>
      </c>
      <c r="D1369" s="408" t="s">
        <v>6015</v>
      </c>
      <c r="E1369" s="399"/>
    </row>
    <row r="1370" spans="2:5">
      <c r="B1370" s="400">
        <v>42761</v>
      </c>
      <c r="C1370" s="401">
        <v>7.68</v>
      </c>
      <c r="D1370" s="408" t="s">
        <v>6015</v>
      </c>
      <c r="E1370" s="399"/>
    </row>
    <row r="1371" spans="2:5">
      <c r="B1371" s="400">
        <v>42761</v>
      </c>
      <c r="C1371" s="401">
        <v>9</v>
      </c>
      <c r="D1371" s="408" t="s">
        <v>6015</v>
      </c>
      <c r="E1371" s="399"/>
    </row>
    <row r="1372" spans="2:5">
      <c r="B1372" s="400">
        <v>42761</v>
      </c>
      <c r="C1372" s="401">
        <v>10</v>
      </c>
      <c r="D1372" s="408" t="s">
        <v>6015</v>
      </c>
      <c r="E1372" s="399"/>
    </row>
    <row r="1373" spans="2:5">
      <c r="B1373" s="400">
        <v>42761</v>
      </c>
      <c r="C1373" s="401">
        <v>10</v>
      </c>
      <c r="D1373" s="408" t="s">
        <v>6015</v>
      </c>
      <c r="E1373" s="399"/>
    </row>
    <row r="1374" spans="2:5">
      <c r="B1374" s="400">
        <v>42761</v>
      </c>
      <c r="C1374" s="401">
        <v>10</v>
      </c>
      <c r="D1374" s="408" t="s">
        <v>6015</v>
      </c>
      <c r="E1374" s="399"/>
    </row>
    <row r="1375" spans="2:5">
      <c r="B1375" s="400">
        <v>42761</v>
      </c>
      <c r="C1375" s="401">
        <v>10.5</v>
      </c>
      <c r="D1375" s="408" t="s">
        <v>6015</v>
      </c>
      <c r="E1375" s="399"/>
    </row>
    <row r="1376" spans="2:5">
      <c r="B1376" s="400">
        <v>42761</v>
      </c>
      <c r="C1376" s="401">
        <v>12.52</v>
      </c>
      <c r="D1376" s="408" t="s">
        <v>6015</v>
      </c>
      <c r="E1376" s="399"/>
    </row>
    <row r="1377" spans="2:5">
      <c r="B1377" s="400">
        <v>42761</v>
      </c>
      <c r="C1377" s="401">
        <v>13</v>
      </c>
      <c r="D1377" s="408" t="s">
        <v>6015</v>
      </c>
      <c r="E1377" s="399"/>
    </row>
    <row r="1378" spans="2:5">
      <c r="B1378" s="400">
        <v>42761</v>
      </c>
      <c r="C1378" s="401">
        <v>16.25</v>
      </c>
      <c r="D1378" s="408" t="s">
        <v>6015</v>
      </c>
      <c r="E1378" s="399"/>
    </row>
    <row r="1379" spans="2:5">
      <c r="B1379" s="400">
        <v>42761</v>
      </c>
      <c r="C1379" s="401">
        <v>17</v>
      </c>
      <c r="D1379" s="408" t="s">
        <v>6015</v>
      </c>
      <c r="E1379" s="399"/>
    </row>
    <row r="1380" spans="2:5">
      <c r="B1380" s="400">
        <v>42761</v>
      </c>
      <c r="C1380" s="401">
        <v>18</v>
      </c>
      <c r="D1380" s="408" t="s">
        <v>6015</v>
      </c>
      <c r="E1380" s="399"/>
    </row>
    <row r="1381" spans="2:5">
      <c r="B1381" s="400">
        <v>42761</v>
      </c>
      <c r="C1381" s="401">
        <v>18.25</v>
      </c>
      <c r="D1381" s="408" t="s">
        <v>6015</v>
      </c>
      <c r="E1381" s="399"/>
    </row>
    <row r="1382" spans="2:5">
      <c r="B1382" s="400">
        <v>42761</v>
      </c>
      <c r="C1382" s="401">
        <v>19.75</v>
      </c>
      <c r="D1382" s="408" t="s">
        <v>6015</v>
      </c>
      <c r="E1382" s="399"/>
    </row>
    <row r="1383" spans="2:5">
      <c r="B1383" s="400">
        <v>42761</v>
      </c>
      <c r="C1383" s="401">
        <v>23.5</v>
      </c>
      <c r="D1383" s="408" t="s">
        <v>6015</v>
      </c>
      <c r="E1383" s="399"/>
    </row>
    <row r="1384" spans="2:5">
      <c r="B1384" s="400">
        <v>42761</v>
      </c>
      <c r="C1384" s="401">
        <v>25</v>
      </c>
      <c r="D1384" s="408" t="s">
        <v>6015</v>
      </c>
      <c r="E1384" s="399"/>
    </row>
    <row r="1385" spans="2:5">
      <c r="B1385" s="400">
        <v>42761</v>
      </c>
      <c r="C1385" s="401">
        <v>25</v>
      </c>
      <c r="D1385" s="408" t="s">
        <v>6015</v>
      </c>
      <c r="E1385" s="399"/>
    </row>
    <row r="1386" spans="2:5">
      <c r="B1386" s="400">
        <v>42761</v>
      </c>
      <c r="C1386" s="401">
        <v>25</v>
      </c>
      <c r="D1386" s="408" t="s">
        <v>6015</v>
      </c>
      <c r="E1386" s="399"/>
    </row>
    <row r="1387" spans="2:5">
      <c r="B1387" s="400">
        <v>42761</v>
      </c>
      <c r="C1387" s="401">
        <v>25</v>
      </c>
      <c r="D1387" s="408" t="s">
        <v>6015</v>
      </c>
      <c r="E1387" s="399"/>
    </row>
    <row r="1388" spans="2:5">
      <c r="B1388" s="400">
        <v>42761</v>
      </c>
      <c r="C1388" s="401">
        <v>25</v>
      </c>
      <c r="D1388" s="408" t="s">
        <v>6015</v>
      </c>
      <c r="E1388" s="399"/>
    </row>
    <row r="1389" spans="2:5">
      <c r="B1389" s="400">
        <v>42761</v>
      </c>
      <c r="C1389" s="401">
        <v>25</v>
      </c>
      <c r="D1389" s="408" t="s">
        <v>6015</v>
      </c>
      <c r="E1389" s="399"/>
    </row>
    <row r="1390" spans="2:5">
      <c r="B1390" s="400">
        <v>42761</v>
      </c>
      <c r="C1390" s="401">
        <v>29.04</v>
      </c>
      <c r="D1390" s="408" t="s">
        <v>6015</v>
      </c>
      <c r="E1390" s="399"/>
    </row>
    <row r="1391" spans="2:5">
      <c r="B1391" s="400">
        <v>42761</v>
      </c>
      <c r="C1391" s="401">
        <v>30</v>
      </c>
      <c r="D1391" s="408" t="s">
        <v>6015</v>
      </c>
      <c r="E1391" s="399"/>
    </row>
    <row r="1392" spans="2:5">
      <c r="B1392" s="400">
        <v>42761</v>
      </c>
      <c r="C1392" s="401">
        <v>30</v>
      </c>
      <c r="D1392" s="408" t="s">
        <v>6015</v>
      </c>
      <c r="E1392" s="399"/>
    </row>
    <row r="1393" spans="2:5">
      <c r="B1393" s="400">
        <v>42761</v>
      </c>
      <c r="C1393" s="401">
        <v>30</v>
      </c>
      <c r="D1393" s="408" t="s">
        <v>6015</v>
      </c>
      <c r="E1393" s="399"/>
    </row>
    <row r="1394" spans="2:5">
      <c r="B1394" s="400">
        <v>42761</v>
      </c>
      <c r="C1394" s="401">
        <v>30</v>
      </c>
      <c r="D1394" s="408" t="s">
        <v>6015</v>
      </c>
      <c r="E1394" s="399"/>
    </row>
    <row r="1395" spans="2:5">
      <c r="B1395" s="400">
        <v>42761</v>
      </c>
      <c r="C1395" s="401">
        <v>31.45</v>
      </c>
      <c r="D1395" s="408" t="s">
        <v>6015</v>
      </c>
      <c r="E1395" s="399"/>
    </row>
    <row r="1396" spans="2:5">
      <c r="B1396" s="400">
        <v>42761</v>
      </c>
      <c r="C1396" s="401">
        <v>31.45</v>
      </c>
      <c r="D1396" s="408" t="s">
        <v>6015</v>
      </c>
      <c r="E1396" s="399"/>
    </row>
    <row r="1397" spans="2:5">
      <c r="B1397" s="400">
        <v>42761</v>
      </c>
      <c r="C1397" s="401">
        <v>31.94</v>
      </c>
      <c r="D1397" s="408" t="s">
        <v>6015</v>
      </c>
      <c r="E1397" s="399"/>
    </row>
    <row r="1398" spans="2:5" ht="14.25" customHeight="1">
      <c r="B1398" s="400">
        <v>42761</v>
      </c>
      <c r="C1398" s="401">
        <v>33.74</v>
      </c>
      <c r="D1398" s="408" t="s">
        <v>6015</v>
      </c>
      <c r="E1398" s="399"/>
    </row>
    <row r="1399" spans="2:5">
      <c r="B1399" s="400">
        <v>42761</v>
      </c>
      <c r="C1399" s="401">
        <v>40</v>
      </c>
      <c r="D1399" s="408" t="s">
        <v>6015</v>
      </c>
      <c r="E1399" s="399"/>
    </row>
    <row r="1400" spans="2:5">
      <c r="B1400" s="400">
        <v>42761</v>
      </c>
      <c r="C1400" s="401">
        <v>41</v>
      </c>
      <c r="D1400" s="408" t="s">
        <v>6015</v>
      </c>
      <c r="E1400" s="399"/>
    </row>
    <row r="1401" spans="2:5">
      <c r="B1401" s="400">
        <v>42761</v>
      </c>
      <c r="C1401" s="401">
        <v>43</v>
      </c>
      <c r="D1401" s="408" t="s">
        <v>6015</v>
      </c>
      <c r="E1401" s="399"/>
    </row>
    <row r="1402" spans="2:5">
      <c r="B1402" s="400">
        <v>42761</v>
      </c>
      <c r="C1402" s="401">
        <v>44</v>
      </c>
      <c r="D1402" s="408" t="s">
        <v>6015</v>
      </c>
      <c r="E1402" s="399"/>
    </row>
    <row r="1403" spans="2:5">
      <c r="B1403" s="400">
        <v>42761</v>
      </c>
      <c r="C1403" s="401">
        <v>44</v>
      </c>
      <c r="D1403" s="408" t="s">
        <v>6015</v>
      </c>
      <c r="E1403" s="399"/>
    </row>
    <row r="1404" spans="2:5">
      <c r="B1404" s="400">
        <v>42761</v>
      </c>
      <c r="C1404" s="401">
        <v>48.5</v>
      </c>
      <c r="D1404" s="408" t="s">
        <v>7607</v>
      </c>
      <c r="E1404" s="399"/>
    </row>
    <row r="1405" spans="2:5">
      <c r="B1405" s="400">
        <v>42761</v>
      </c>
      <c r="C1405" s="401">
        <v>49.09</v>
      </c>
      <c r="D1405" s="408" t="s">
        <v>6015</v>
      </c>
      <c r="E1405" s="399"/>
    </row>
    <row r="1406" spans="2:5">
      <c r="B1406" s="400">
        <v>42761</v>
      </c>
      <c r="C1406" s="401">
        <v>50</v>
      </c>
      <c r="D1406" s="408" t="s">
        <v>6015</v>
      </c>
      <c r="E1406" s="399"/>
    </row>
    <row r="1407" spans="2:5">
      <c r="B1407" s="400">
        <v>42761</v>
      </c>
      <c r="C1407" s="401">
        <v>51.88</v>
      </c>
      <c r="D1407" s="408" t="s">
        <v>6015</v>
      </c>
      <c r="E1407" s="399"/>
    </row>
    <row r="1408" spans="2:5">
      <c r="B1408" s="400">
        <v>42761</v>
      </c>
      <c r="C1408" s="401">
        <v>59.66</v>
      </c>
      <c r="D1408" s="408" t="s">
        <v>6015</v>
      </c>
      <c r="E1408" s="399"/>
    </row>
    <row r="1409" spans="2:5">
      <c r="B1409" s="400">
        <v>42761</v>
      </c>
      <c r="C1409" s="401">
        <v>80</v>
      </c>
      <c r="D1409" s="408" t="s">
        <v>6015</v>
      </c>
      <c r="E1409" s="399"/>
    </row>
    <row r="1410" spans="2:5">
      <c r="B1410" s="400">
        <v>42761</v>
      </c>
      <c r="C1410" s="401">
        <v>80</v>
      </c>
      <c r="D1410" s="408" t="s">
        <v>6015</v>
      </c>
      <c r="E1410" s="399"/>
    </row>
    <row r="1411" spans="2:5">
      <c r="B1411" s="400">
        <v>42761</v>
      </c>
      <c r="C1411" s="401">
        <v>200</v>
      </c>
      <c r="D1411" s="408" t="s">
        <v>6015</v>
      </c>
      <c r="E1411" s="399"/>
    </row>
    <row r="1412" spans="2:5">
      <c r="B1412" s="400">
        <v>42761</v>
      </c>
      <c r="C1412" s="401">
        <v>1455</v>
      </c>
      <c r="D1412" s="408" t="s">
        <v>7607</v>
      </c>
      <c r="E1412" s="399"/>
    </row>
    <row r="1413" spans="2:5">
      <c r="B1413" s="400">
        <v>42762</v>
      </c>
      <c r="C1413" s="401">
        <v>0.03</v>
      </c>
      <c r="D1413" s="408" t="s">
        <v>6015</v>
      </c>
      <c r="E1413" s="399"/>
    </row>
    <row r="1414" spans="2:5">
      <c r="B1414" s="400">
        <v>42762</v>
      </c>
      <c r="C1414" s="401">
        <v>0.25</v>
      </c>
      <c r="D1414" s="408" t="s">
        <v>6015</v>
      </c>
      <c r="E1414" s="399"/>
    </row>
    <row r="1415" spans="2:5">
      <c r="B1415" s="400">
        <v>42762</v>
      </c>
      <c r="C1415" s="401">
        <v>0.25</v>
      </c>
      <c r="D1415" s="408" t="s">
        <v>6015</v>
      </c>
      <c r="E1415" s="399"/>
    </row>
    <row r="1416" spans="2:5">
      <c r="B1416" s="400">
        <v>42762</v>
      </c>
      <c r="C1416" s="401">
        <v>0.25</v>
      </c>
      <c r="D1416" s="408" t="s">
        <v>6015</v>
      </c>
      <c r="E1416" s="399"/>
    </row>
    <row r="1417" spans="2:5">
      <c r="B1417" s="400">
        <v>42762</v>
      </c>
      <c r="C1417" s="401">
        <v>0.33</v>
      </c>
      <c r="D1417" s="408" t="s">
        <v>6015</v>
      </c>
      <c r="E1417" s="399"/>
    </row>
    <row r="1418" spans="2:5">
      <c r="B1418" s="400">
        <v>42762</v>
      </c>
      <c r="C1418" s="401">
        <v>0.33</v>
      </c>
      <c r="D1418" s="408" t="s">
        <v>6015</v>
      </c>
      <c r="E1418" s="399"/>
    </row>
    <row r="1419" spans="2:5">
      <c r="B1419" s="400">
        <v>42762</v>
      </c>
      <c r="C1419" s="401">
        <v>0.44</v>
      </c>
      <c r="D1419" s="408" t="s">
        <v>6015</v>
      </c>
      <c r="E1419" s="399"/>
    </row>
    <row r="1420" spans="2:5" ht="14.25" customHeight="1">
      <c r="B1420" s="400">
        <v>42762</v>
      </c>
      <c r="C1420" s="401">
        <v>1</v>
      </c>
      <c r="D1420" s="408" t="s">
        <v>6015</v>
      </c>
      <c r="E1420" s="399"/>
    </row>
    <row r="1421" spans="2:5">
      <c r="B1421" s="400">
        <v>42762</v>
      </c>
      <c r="C1421" s="401">
        <v>1</v>
      </c>
      <c r="D1421" s="408" t="s">
        <v>6015</v>
      </c>
      <c r="E1421" s="399"/>
    </row>
    <row r="1422" spans="2:5">
      <c r="B1422" s="400">
        <v>42762</v>
      </c>
      <c r="C1422" s="401">
        <v>1</v>
      </c>
      <c r="D1422" s="408" t="s">
        <v>6015</v>
      </c>
      <c r="E1422" s="399"/>
    </row>
    <row r="1423" spans="2:5">
      <c r="B1423" s="400">
        <v>42762</v>
      </c>
      <c r="C1423" s="401">
        <v>1</v>
      </c>
      <c r="D1423" s="408" t="s">
        <v>6015</v>
      </c>
      <c r="E1423" s="399"/>
    </row>
    <row r="1424" spans="2:5">
      <c r="B1424" s="400">
        <v>42762</v>
      </c>
      <c r="C1424" s="401">
        <v>1.49</v>
      </c>
      <c r="D1424" s="408" t="s">
        <v>6015</v>
      </c>
      <c r="E1424" s="399"/>
    </row>
    <row r="1425" spans="2:5">
      <c r="B1425" s="400">
        <v>42762</v>
      </c>
      <c r="C1425" s="401">
        <v>1.75</v>
      </c>
      <c r="D1425" s="408" t="s">
        <v>6015</v>
      </c>
      <c r="E1425" s="399"/>
    </row>
    <row r="1426" spans="2:5">
      <c r="B1426" s="400">
        <v>42762</v>
      </c>
      <c r="C1426" s="401">
        <v>2.3199999999999998</v>
      </c>
      <c r="D1426" s="408" t="s">
        <v>6015</v>
      </c>
      <c r="E1426" s="399"/>
    </row>
    <row r="1427" spans="2:5">
      <c r="B1427" s="400">
        <v>42762</v>
      </c>
      <c r="C1427" s="401">
        <v>2.3199999999999998</v>
      </c>
      <c r="D1427" s="408" t="s">
        <v>6015</v>
      </c>
      <c r="E1427" s="399"/>
    </row>
    <row r="1428" spans="2:5">
      <c r="B1428" s="400">
        <v>42762</v>
      </c>
      <c r="C1428" s="401">
        <v>3</v>
      </c>
      <c r="D1428" s="408" t="s">
        <v>6015</v>
      </c>
      <c r="E1428" s="399"/>
    </row>
    <row r="1429" spans="2:5">
      <c r="B1429" s="400">
        <v>42762</v>
      </c>
      <c r="C1429" s="401">
        <v>4</v>
      </c>
      <c r="D1429" s="408" t="s">
        <v>6015</v>
      </c>
      <c r="E1429" s="399"/>
    </row>
    <row r="1430" spans="2:5">
      <c r="B1430" s="400">
        <v>42762</v>
      </c>
      <c r="C1430" s="401">
        <v>4</v>
      </c>
      <c r="D1430" s="408" t="s">
        <v>6015</v>
      </c>
      <c r="E1430" s="399"/>
    </row>
    <row r="1431" spans="2:5">
      <c r="B1431" s="400">
        <v>42762</v>
      </c>
      <c r="C1431" s="401">
        <v>4</v>
      </c>
      <c r="D1431" s="408" t="s">
        <v>6015</v>
      </c>
      <c r="E1431" s="399"/>
    </row>
    <row r="1432" spans="2:5">
      <c r="B1432" s="400">
        <v>42762</v>
      </c>
      <c r="C1432" s="401">
        <v>5</v>
      </c>
      <c r="D1432" s="408" t="s">
        <v>6015</v>
      </c>
      <c r="E1432" s="399"/>
    </row>
    <row r="1433" spans="2:5">
      <c r="B1433" s="400">
        <v>42762</v>
      </c>
      <c r="C1433" s="401">
        <v>5</v>
      </c>
      <c r="D1433" s="408" t="s">
        <v>6015</v>
      </c>
      <c r="E1433" s="399"/>
    </row>
    <row r="1434" spans="2:5">
      <c r="B1434" s="400">
        <v>42762</v>
      </c>
      <c r="C1434" s="401">
        <v>5</v>
      </c>
      <c r="D1434" s="408" t="s">
        <v>6015</v>
      </c>
      <c r="E1434" s="399"/>
    </row>
    <row r="1435" spans="2:5">
      <c r="B1435" s="400">
        <v>42762</v>
      </c>
      <c r="C1435" s="401">
        <v>5</v>
      </c>
      <c r="D1435" s="408" t="s">
        <v>6015</v>
      </c>
      <c r="E1435" s="399"/>
    </row>
    <row r="1436" spans="2:5">
      <c r="B1436" s="400">
        <v>42762</v>
      </c>
      <c r="C1436" s="401">
        <v>5</v>
      </c>
      <c r="D1436" s="408" t="s">
        <v>6015</v>
      </c>
      <c r="E1436" s="399"/>
    </row>
    <row r="1437" spans="2:5">
      <c r="B1437" s="400">
        <v>42762</v>
      </c>
      <c r="C1437" s="401">
        <v>5</v>
      </c>
      <c r="D1437" s="408" t="s">
        <v>6015</v>
      </c>
      <c r="E1437" s="399"/>
    </row>
    <row r="1438" spans="2:5">
      <c r="B1438" s="400">
        <v>42762</v>
      </c>
      <c r="C1438" s="401">
        <v>6.25</v>
      </c>
      <c r="D1438" s="408" t="s">
        <v>6015</v>
      </c>
      <c r="E1438" s="399"/>
    </row>
    <row r="1439" spans="2:5">
      <c r="B1439" s="400">
        <v>42762</v>
      </c>
      <c r="C1439" s="401">
        <v>6.5</v>
      </c>
      <c r="D1439" s="408" t="s">
        <v>6015</v>
      </c>
      <c r="E1439" s="399"/>
    </row>
    <row r="1440" spans="2:5">
      <c r="B1440" s="400">
        <v>42762</v>
      </c>
      <c r="C1440" s="401">
        <v>7.5</v>
      </c>
      <c r="D1440" s="408" t="s">
        <v>6015</v>
      </c>
      <c r="E1440" s="399"/>
    </row>
    <row r="1441" spans="2:5">
      <c r="B1441" s="400">
        <v>42762</v>
      </c>
      <c r="C1441" s="401">
        <v>7.87</v>
      </c>
      <c r="D1441" s="408" t="s">
        <v>6015</v>
      </c>
      <c r="E1441" s="399"/>
    </row>
    <row r="1442" spans="2:5">
      <c r="B1442" s="400">
        <v>42762</v>
      </c>
      <c r="C1442" s="401">
        <v>8.9499999999999993</v>
      </c>
      <c r="D1442" s="408" t="s">
        <v>6015</v>
      </c>
      <c r="E1442" s="399"/>
    </row>
    <row r="1443" spans="2:5">
      <c r="B1443" s="400">
        <v>42762</v>
      </c>
      <c r="C1443" s="401">
        <v>9.5</v>
      </c>
      <c r="D1443" s="408" t="s">
        <v>6015</v>
      </c>
      <c r="E1443" s="399"/>
    </row>
    <row r="1444" spans="2:5">
      <c r="B1444" s="400">
        <v>42762</v>
      </c>
      <c r="C1444" s="401">
        <v>9.75</v>
      </c>
      <c r="D1444" s="408" t="s">
        <v>6015</v>
      </c>
      <c r="E1444" s="399"/>
    </row>
    <row r="1445" spans="2:5">
      <c r="B1445" s="400">
        <v>42762</v>
      </c>
      <c r="C1445" s="401">
        <v>10</v>
      </c>
      <c r="D1445" s="408" t="s">
        <v>6015</v>
      </c>
      <c r="E1445" s="399"/>
    </row>
    <row r="1446" spans="2:5">
      <c r="B1446" s="400">
        <v>42762</v>
      </c>
      <c r="C1446" s="401">
        <v>10</v>
      </c>
      <c r="D1446" s="408" t="s">
        <v>6015</v>
      </c>
      <c r="E1446" s="399"/>
    </row>
    <row r="1447" spans="2:5">
      <c r="B1447" s="400">
        <v>42762</v>
      </c>
      <c r="C1447" s="401">
        <v>10</v>
      </c>
      <c r="D1447" s="408" t="s">
        <v>6015</v>
      </c>
      <c r="E1447" s="399"/>
    </row>
    <row r="1448" spans="2:5">
      <c r="B1448" s="400">
        <v>42762</v>
      </c>
      <c r="C1448" s="401">
        <v>10</v>
      </c>
      <c r="D1448" s="408" t="s">
        <v>6015</v>
      </c>
      <c r="E1448" s="399"/>
    </row>
    <row r="1449" spans="2:5">
      <c r="B1449" s="400">
        <v>42762</v>
      </c>
      <c r="C1449" s="401">
        <v>10</v>
      </c>
      <c r="D1449" s="408" t="s">
        <v>6015</v>
      </c>
      <c r="E1449" s="399"/>
    </row>
    <row r="1450" spans="2:5">
      <c r="B1450" s="400">
        <v>42762</v>
      </c>
      <c r="C1450" s="401">
        <v>10</v>
      </c>
      <c r="D1450" s="408" t="s">
        <v>6015</v>
      </c>
      <c r="E1450" s="399"/>
    </row>
    <row r="1451" spans="2:5">
      <c r="B1451" s="400">
        <v>42762</v>
      </c>
      <c r="C1451" s="401">
        <v>10</v>
      </c>
      <c r="D1451" s="408" t="s">
        <v>6015</v>
      </c>
      <c r="E1451" s="399"/>
    </row>
    <row r="1452" spans="2:5">
      <c r="B1452" s="400">
        <v>42762</v>
      </c>
      <c r="C1452" s="401">
        <v>10</v>
      </c>
      <c r="D1452" s="408" t="s">
        <v>6015</v>
      </c>
      <c r="E1452" s="399"/>
    </row>
    <row r="1453" spans="2:5">
      <c r="B1453" s="400">
        <v>42762</v>
      </c>
      <c r="C1453" s="401">
        <v>13</v>
      </c>
      <c r="D1453" s="408" t="s">
        <v>6015</v>
      </c>
      <c r="E1453" s="399"/>
    </row>
    <row r="1454" spans="2:5">
      <c r="B1454" s="400">
        <v>42762</v>
      </c>
      <c r="C1454" s="401">
        <v>13</v>
      </c>
      <c r="D1454" s="408" t="s">
        <v>6015</v>
      </c>
      <c r="E1454" s="399"/>
    </row>
    <row r="1455" spans="2:5">
      <c r="B1455" s="400">
        <v>42762</v>
      </c>
      <c r="C1455" s="401">
        <v>13</v>
      </c>
      <c r="D1455" s="408" t="s">
        <v>6015</v>
      </c>
      <c r="E1455" s="399"/>
    </row>
    <row r="1456" spans="2:5">
      <c r="B1456" s="400">
        <v>42762</v>
      </c>
      <c r="C1456" s="401">
        <v>13</v>
      </c>
      <c r="D1456" s="408" t="s">
        <v>6015</v>
      </c>
      <c r="E1456" s="399"/>
    </row>
    <row r="1457" spans="2:5">
      <c r="B1457" s="400">
        <v>42762</v>
      </c>
      <c r="C1457" s="401">
        <v>13</v>
      </c>
      <c r="D1457" s="408" t="s">
        <v>6015</v>
      </c>
      <c r="E1457" s="399"/>
    </row>
    <row r="1458" spans="2:5">
      <c r="B1458" s="400">
        <v>42762</v>
      </c>
      <c r="C1458" s="401">
        <v>13</v>
      </c>
      <c r="D1458" s="408" t="s">
        <v>6015</v>
      </c>
      <c r="E1458" s="399"/>
    </row>
    <row r="1459" spans="2:5">
      <c r="B1459" s="400">
        <v>42762</v>
      </c>
      <c r="C1459" s="401">
        <v>13.32</v>
      </c>
      <c r="D1459" s="408" t="s">
        <v>6015</v>
      </c>
      <c r="E1459" s="399"/>
    </row>
    <row r="1460" spans="2:5">
      <c r="B1460" s="400">
        <v>42762</v>
      </c>
      <c r="C1460" s="401">
        <v>14</v>
      </c>
      <c r="D1460" s="408" t="s">
        <v>6015</v>
      </c>
      <c r="E1460" s="399"/>
    </row>
    <row r="1461" spans="2:5">
      <c r="B1461" s="400">
        <v>42762</v>
      </c>
      <c r="C1461" s="401">
        <v>14</v>
      </c>
      <c r="D1461" s="408" t="s">
        <v>6015</v>
      </c>
      <c r="E1461" s="399"/>
    </row>
    <row r="1462" spans="2:5">
      <c r="B1462" s="400">
        <v>42762</v>
      </c>
      <c r="C1462" s="401">
        <v>17.5</v>
      </c>
      <c r="D1462" s="408" t="s">
        <v>6015</v>
      </c>
      <c r="E1462" s="399"/>
    </row>
    <row r="1463" spans="2:5">
      <c r="B1463" s="400">
        <v>42762</v>
      </c>
      <c r="C1463" s="401">
        <v>18.399999999999999</v>
      </c>
      <c r="D1463" s="408" t="s">
        <v>6015</v>
      </c>
      <c r="E1463" s="399"/>
    </row>
    <row r="1464" spans="2:5">
      <c r="B1464" s="400">
        <v>42762</v>
      </c>
      <c r="C1464" s="401">
        <v>25</v>
      </c>
      <c r="D1464" s="408" t="s">
        <v>6015</v>
      </c>
      <c r="E1464" s="399"/>
    </row>
    <row r="1465" spans="2:5">
      <c r="B1465" s="400">
        <v>42762</v>
      </c>
      <c r="C1465" s="401">
        <v>25</v>
      </c>
      <c r="D1465" s="408" t="s">
        <v>6015</v>
      </c>
      <c r="E1465" s="399"/>
    </row>
    <row r="1466" spans="2:5">
      <c r="B1466" s="400">
        <v>42762</v>
      </c>
      <c r="C1466" s="401">
        <v>25</v>
      </c>
      <c r="D1466" s="408" t="s">
        <v>6015</v>
      </c>
      <c r="E1466" s="399"/>
    </row>
    <row r="1467" spans="2:5">
      <c r="B1467" s="400">
        <v>42762</v>
      </c>
      <c r="C1467" s="401">
        <v>27.99</v>
      </c>
      <c r="D1467" s="408" t="s">
        <v>6015</v>
      </c>
      <c r="E1467" s="399"/>
    </row>
    <row r="1468" spans="2:5">
      <c r="B1468" s="400">
        <v>42762</v>
      </c>
      <c r="C1468" s="401">
        <v>30</v>
      </c>
      <c r="D1468" s="408" t="s">
        <v>6015</v>
      </c>
      <c r="E1468" s="399"/>
    </row>
    <row r="1469" spans="2:5">
      <c r="B1469" s="400">
        <v>42762</v>
      </c>
      <c r="C1469" s="401">
        <v>30</v>
      </c>
      <c r="D1469" s="408" t="s">
        <v>6015</v>
      </c>
      <c r="E1469" s="399"/>
    </row>
    <row r="1470" spans="2:5">
      <c r="B1470" s="400">
        <v>42762</v>
      </c>
      <c r="C1470" s="401">
        <v>30</v>
      </c>
      <c r="D1470" s="408" t="s">
        <v>6015</v>
      </c>
      <c r="E1470" s="399"/>
    </row>
    <row r="1471" spans="2:5">
      <c r="B1471" s="400">
        <v>42762</v>
      </c>
      <c r="C1471" s="401">
        <v>30</v>
      </c>
      <c r="D1471" s="408" t="s">
        <v>6015</v>
      </c>
      <c r="E1471" s="399"/>
    </row>
    <row r="1472" spans="2:5">
      <c r="B1472" s="400">
        <v>42762</v>
      </c>
      <c r="C1472" s="401">
        <v>30</v>
      </c>
      <c r="D1472" s="408" t="s">
        <v>6015</v>
      </c>
      <c r="E1472" s="399"/>
    </row>
    <row r="1473" spans="2:5">
      <c r="B1473" s="400">
        <v>42762</v>
      </c>
      <c r="C1473" s="401">
        <v>30</v>
      </c>
      <c r="D1473" s="408" t="s">
        <v>6015</v>
      </c>
      <c r="E1473" s="399"/>
    </row>
    <row r="1474" spans="2:5">
      <c r="B1474" s="400">
        <v>42762</v>
      </c>
      <c r="C1474" s="401">
        <v>30</v>
      </c>
      <c r="D1474" s="408" t="s">
        <v>6015</v>
      </c>
      <c r="E1474" s="399"/>
    </row>
    <row r="1475" spans="2:5">
      <c r="B1475" s="400">
        <v>42762</v>
      </c>
      <c r="C1475" s="401">
        <v>37.5</v>
      </c>
      <c r="D1475" s="408" t="s">
        <v>6015</v>
      </c>
      <c r="E1475" s="399"/>
    </row>
    <row r="1476" spans="2:5">
      <c r="B1476" s="400">
        <v>42762</v>
      </c>
      <c r="C1476" s="401">
        <v>40</v>
      </c>
      <c r="D1476" s="408" t="s">
        <v>6015</v>
      </c>
      <c r="E1476" s="399"/>
    </row>
    <row r="1477" spans="2:5">
      <c r="B1477" s="400">
        <v>42762</v>
      </c>
      <c r="C1477" s="401">
        <v>40</v>
      </c>
      <c r="D1477" s="408" t="s">
        <v>6015</v>
      </c>
      <c r="E1477" s="399"/>
    </row>
    <row r="1478" spans="2:5">
      <c r="B1478" s="400">
        <v>42762</v>
      </c>
      <c r="C1478" s="401">
        <v>40</v>
      </c>
      <c r="D1478" s="408" t="s">
        <v>6015</v>
      </c>
      <c r="E1478" s="399"/>
    </row>
    <row r="1479" spans="2:5">
      <c r="B1479" s="400">
        <v>42762</v>
      </c>
      <c r="C1479" s="401">
        <v>42.5</v>
      </c>
      <c r="D1479" s="408" t="s">
        <v>6015</v>
      </c>
      <c r="E1479" s="399"/>
    </row>
    <row r="1480" spans="2:5">
      <c r="B1480" s="400">
        <v>42762</v>
      </c>
      <c r="C1480" s="401">
        <v>50</v>
      </c>
      <c r="D1480" s="408" t="s">
        <v>6015</v>
      </c>
      <c r="E1480" s="399"/>
    </row>
    <row r="1481" spans="2:5">
      <c r="B1481" s="400">
        <v>42762</v>
      </c>
      <c r="C1481" s="401">
        <v>50</v>
      </c>
      <c r="D1481" s="408" t="s">
        <v>6015</v>
      </c>
      <c r="E1481" s="399"/>
    </row>
    <row r="1482" spans="2:5">
      <c r="B1482" s="400">
        <v>42762</v>
      </c>
      <c r="C1482" s="401">
        <v>56.64</v>
      </c>
      <c r="D1482" s="408" t="s">
        <v>6015</v>
      </c>
      <c r="E1482" s="399"/>
    </row>
    <row r="1483" spans="2:5">
      <c r="B1483" s="400">
        <v>42762</v>
      </c>
      <c r="C1483" s="401">
        <v>60</v>
      </c>
      <c r="D1483" s="408" t="s">
        <v>6015</v>
      </c>
      <c r="E1483" s="399"/>
    </row>
    <row r="1484" spans="2:5">
      <c r="B1484" s="400">
        <v>42762</v>
      </c>
      <c r="C1484" s="401">
        <v>75</v>
      </c>
      <c r="D1484" s="408" t="s">
        <v>6015</v>
      </c>
      <c r="E1484" s="399"/>
    </row>
    <row r="1485" spans="2:5">
      <c r="B1485" s="400">
        <v>42762</v>
      </c>
      <c r="C1485" s="401">
        <v>75.75</v>
      </c>
      <c r="D1485" s="408" t="s">
        <v>6015</v>
      </c>
      <c r="E1485" s="399"/>
    </row>
    <row r="1486" spans="2:5">
      <c r="B1486" s="400">
        <v>42762</v>
      </c>
      <c r="C1486" s="401">
        <v>80</v>
      </c>
      <c r="D1486" s="408" t="s">
        <v>6015</v>
      </c>
      <c r="E1486" s="399"/>
    </row>
    <row r="1487" spans="2:5">
      <c r="B1487" s="400">
        <v>42762</v>
      </c>
      <c r="C1487" s="401">
        <v>96</v>
      </c>
      <c r="D1487" s="408" t="s">
        <v>6015</v>
      </c>
      <c r="E1487" s="399"/>
    </row>
    <row r="1488" spans="2:5">
      <c r="B1488" s="400">
        <v>42762</v>
      </c>
      <c r="C1488" s="401">
        <v>388</v>
      </c>
      <c r="D1488" s="408" t="s">
        <v>7607</v>
      </c>
      <c r="E1488" s="399"/>
    </row>
    <row r="1489" spans="2:5">
      <c r="B1489" s="400">
        <v>42762</v>
      </c>
      <c r="C1489" s="401">
        <v>500</v>
      </c>
      <c r="D1489" s="408" t="s">
        <v>6015</v>
      </c>
      <c r="E1489" s="399"/>
    </row>
    <row r="1490" spans="2:5">
      <c r="B1490" s="400">
        <v>42762</v>
      </c>
      <c r="C1490" s="401">
        <v>840</v>
      </c>
      <c r="D1490" s="408" t="s">
        <v>6015</v>
      </c>
      <c r="E1490" s="399"/>
    </row>
    <row r="1491" spans="2:5">
      <c r="B1491" s="400">
        <v>42765</v>
      </c>
      <c r="C1491" s="401">
        <v>0.01</v>
      </c>
      <c r="D1491" s="408" t="s">
        <v>6015</v>
      </c>
      <c r="E1491" s="399"/>
    </row>
    <row r="1492" spans="2:5">
      <c r="B1492" s="400">
        <v>42765</v>
      </c>
      <c r="C1492" s="401">
        <v>0.06</v>
      </c>
      <c r="D1492" s="408" t="s">
        <v>6015</v>
      </c>
      <c r="E1492" s="399"/>
    </row>
    <row r="1493" spans="2:5">
      <c r="B1493" s="400">
        <v>42765</v>
      </c>
      <c r="C1493" s="401">
        <v>0.13</v>
      </c>
      <c r="D1493" s="408" t="s">
        <v>6015</v>
      </c>
      <c r="E1493" s="399"/>
    </row>
    <row r="1494" spans="2:5">
      <c r="B1494" s="400">
        <v>42765</v>
      </c>
      <c r="C1494" s="401">
        <v>0.15</v>
      </c>
      <c r="D1494" s="408" t="s">
        <v>6015</v>
      </c>
      <c r="E1494" s="399"/>
    </row>
    <row r="1495" spans="2:5">
      <c r="B1495" s="400">
        <v>42765</v>
      </c>
      <c r="C1495" s="401">
        <v>0.2</v>
      </c>
      <c r="D1495" s="408" t="s">
        <v>6015</v>
      </c>
      <c r="E1495" s="399"/>
    </row>
    <row r="1496" spans="2:5">
      <c r="B1496" s="400">
        <v>42765</v>
      </c>
      <c r="C1496" s="401">
        <v>0.25</v>
      </c>
      <c r="D1496" s="408" t="s">
        <v>6015</v>
      </c>
      <c r="E1496" s="399"/>
    </row>
    <row r="1497" spans="2:5">
      <c r="B1497" s="400">
        <v>42765</v>
      </c>
      <c r="C1497" s="401">
        <v>0.3</v>
      </c>
      <c r="D1497" s="408" t="s">
        <v>6015</v>
      </c>
      <c r="E1497" s="399"/>
    </row>
    <row r="1498" spans="2:5">
      <c r="B1498" s="400">
        <v>42765</v>
      </c>
      <c r="C1498" s="401">
        <v>0.32</v>
      </c>
      <c r="D1498" s="408" t="s">
        <v>6015</v>
      </c>
      <c r="E1498" s="399"/>
    </row>
    <row r="1499" spans="2:5">
      <c r="B1499" s="400">
        <v>42765</v>
      </c>
      <c r="C1499" s="401">
        <v>0.38</v>
      </c>
      <c r="D1499" s="408" t="s">
        <v>6015</v>
      </c>
      <c r="E1499" s="399"/>
    </row>
    <row r="1500" spans="2:5">
      <c r="B1500" s="400">
        <v>42765</v>
      </c>
      <c r="C1500" s="401">
        <v>0.38</v>
      </c>
      <c r="D1500" s="408" t="s">
        <v>6015</v>
      </c>
      <c r="E1500" s="399"/>
    </row>
    <row r="1501" spans="2:5">
      <c r="B1501" s="400">
        <v>42765</v>
      </c>
      <c r="C1501" s="401">
        <v>0.62</v>
      </c>
      <c r="D1501" s="408" t="s">
        <v>6015</v>
      </c>
      <c r="E1501" s="399"/>
    </row>
    <row r="1502" spans="2:5">
      <c r="B1502" s="400">
        <v>42765</v>
      </c>
      <c r="C1502" s="401">
        <v>0.68</v>
      </c>
      <c r="D1502" s="408" t="s">
        <v>6015</v>
      </c>
      <c r="E1502" s="399"/>
    </row>
    <row r="1503" spans="2:5">
      <c r="B1503" s="400">
        <v>42765</v>
      </c>
      <c r="C1503" s="401">
        <v>0.86</v>
      </c>
      <c r="D1503" s="408" t="s">
        <v>6015</v>
      </c>
      <c r="E1503" s="399"/>
    </row>
    <row r="1504" spans="2:5">
      <c r="B1504" s="400">
        <v>42765</v>
      </c>
      <c r="C1504" s="401">
        <v>0.89</v>
      </c>
      <c r="D1504" s="408" t="s">
        <v>6015</v>
      </c>
      <c r="E1504" s="399"/>
    </row>
    <row r="1505" spans="2:5">
      <c r="B1505" s="400">
        <v>42765</v>
      </c>
      <c r="C1505" s="401">
        <v>1</v>
      </c>
      <c r="D1505" s="408" t="s">
        <v>6015</v>
      </c>
      <c r="E1505" s="399"/>
    </row>
    <row r="1506" spans="2:5">
      <c r="B1506" s="400">
        <v>42765</v>
      </c>
      <c r="C1506" s="401">
        <v>1</v>
      </c>
      <c r="D1506" s="408" t="s">
        <v>6015</v>
      </c>
      <c r="E1506" s="399"/>
    </row>
    <row r="1507" spans="2:5">
      <c r="B1507" s="400">
        <v>42765</v>
      </c>
      <c r="C1507" s="401">
        <v>1.1299999999999999</v>
      </c>
      <c r="D1507" s="408" t="s">
        <v>6015</v>
      </c>
      <c r="E1507" s="399"/>
    </row>
    <row r="1508" spans="2:5">
      <c r="B1508" s="400">
        <v>42765</v>
      </c>
      <c r="C1508" s="401">
        <v>1.1299999999999999</v>
      </c>
      <c r="D1508" s="408" t="s">
        <v>6015</v>
      </c>
      <c r="E1508" s="399"/>
    </row>
    <row r="1509" spans="2:5">
      <c r="B1509" s="400">
        <v>42765</v>
      </c>
      <c r="C1509" s="401">
        <v>1.2</v>
      </c>
      <c r="D1509" s="408" t="s">
        <v>6015</v>
      </c>
      <c r="E1509" s="399"/>
    </row>
    <row r="1510" spans="2:5">
      <c r="B1510" s="400">
        <v>42765</v>
      </c>
      <c r="C1510" s="401">
        <v>1.25</v>
      </c>
      <c r="D1510" s="408" t="s">
        <v>6015</v>
      </c>
      <c r="E1510" s="399"/>
    </row>
    <row r="1511" spans="2:5">
      <c r="B1511" s="400">
        <v>42765</v>
      </c>
      <c r="C1511" s="401">
        <v>1.66</v>
      </c>
      <c r="D1511" s="408" t="s">
        <v>6015</v>
      </c>
      <c r="E1511" s="399"/>
    </row>
    <row r="1512" spans="2:5">
      <c r="B1512" s="400">
        <v>42765</v>
      </c>
      <c r="C1512" s="401">
        <v>1.7</v>
      </c>
      <c r="D1512" s="408" t="s">
        <v>6015</v>
      </c>
      <c r="E1512" s="399"/>
    </row>
    <row r="1513" spans="2:5">
      <c r="B1513" s="400">
        <v>42765</v>
      </c>
      <c r="C1513" s="401">
        <v>1.85</v>
      </c>
      <c r="D1513" s="408" t="s">
        <v>6015</v>
      </c>
      <c r="E1513" s="399"/>
    </row>
    <row r="1514" spans="2:5">
      <c r="B1514" s="400">
        <v>42765</v>
      </c>
      <c r="C1514" s="401">
        <v>1.91</v>
      </c>
      <c r="D1514" s="408" t="s">
        <v>6015</v>
      </c>
      <c r="E1514" s="399"/>
    </row>
    <row r="1515" spans="2:5">
      <c r="B1515" s="400">
        <v>42765</v>
      </c>
      <c r="C1515" s="401">
        <v>2.12</v>
      </c>
      <c r="D1515" s="408" t="s">
        <v>6015</v>
      </c>
      <c r="E1515" s="399"/>
    </row>
    <row r="1516" spans="2:5">
      <c r="B1516" s="400">
        <v>42765</v>
      </c>
      <c r="C1516" s="401">
        <v>3.12</v>
      </c>
      <c r="D1516" s="408" t="s">
        <v>6015</v>
      </c>
      <c r="E1516" s="399"/>
    </row>
    <row r="1517" spans="2:5">
      <c r="B1517" s="400">
        <v>42765</v>
      </c>
      <c r="C1517" s="401">
        <v>3.76</v>
      </c>
      <c r="D1517" s="408" t="s">
        <v>6015</v>
      </c>
      <c r="E1517" s="399"/>
    </row>
    <row r="1518" spans="2:5">
      <c r="B1518" s="400">
        <v>42765</v>
      </c>
      <c r="C1518" s="401">
        <v>4</v>
      </c>
      <c r="D1518" s="408" t="s">
        <v>6015</v>
      </c>
      <c r="E1518" s="399"/>
    </row>
    <row r="1519" spans="2:5">
      <c r="B1519" s="400">
        <v>42765</v>
      </c>
      <c r="C1519" s="401">
        <v>4</v>
      </c>
      <c r="D1519" s="408" t="s">
        <v>6015</v>
      </c>
      <c r="E1519" s="399"/>
    </row>
    <row r="1520" spans="2:5">
      <c r="B1520" s="400">
        <v>42765</v>
      </c>
      <c r="C1520" s="401">
        <v>4.49</v>
      </c>
      <c r="D1520" s="408" t="s">
        <v>6015</v>
      </c>
      <c r="E1520" s="399"/>
    </row>
    <row r="1521" spans="2:5">
      <c r="B1521" s="400">
        <v>42765</v>
      </c>
      <c r="C1521" s="401">
        <v>5</v>
      </c>
      <c r="D1521" s="408" t="s">
        <v>6015</v>
      </c>
      <c r="E1521" s="399"/>
    </row>
    <row r="1522" spans="2:5">
      <c r="B1522" s="400">
        <v>42765</v>
      </c>
      <c r="C1522" s="401">
        <v>5</v>
      </c>
      <c r="D1522" s="408" t="s">
        <v>6015</v>
      </c>
      <c r="E1522" s="399"/>
    </row>
    <row r="1523" spans="2:5">
      <c r="B1523" s="400">
        <v>42765</v>
      </c>
      <c r="C1523" s="401">
        <v>5</v>
      </c>
      <c r="D1523" s="408" t="s">
        <v>6015</v>
      </c>
      <c r="E1523" s="399"/>
    </row>
    <row r="1524" spans="2:5">
      <c r="B1524" s="400">
        <v>42765</v>
      </c>
      <c r="C1524" s="401">
        <v>5</v>
      </c>
      <c r="D1524" s="408" t="s">
        <v>6015</v>
      </c>
      <c r="E1524" s="399"/>
    </row>
    <row r="1525" spans="2:5">
      <c r="B1525" s="400">
        <v>42765</v>
      </c>
      <c r="C1525" s="401">
        <v>5</v>
      </c>
      <c r="D1525" s="408" t="s">
        <v>6015</v>
      </c>
      <c r="E1525" s="399"/>
    </row>
    <row r="1526" spans="2:5" ht="14.25" customHeight="1">
      <c r="B1526" s="400">
        <v>42765</v>
      </c>
      <c r="C1526" s="401">
        <v>5</v>
      </c>
      <c r="D1526" s="408" t="s">
        <v>6015</v>
      </c>
      <c r="E1526" s="399"/>
    </row>
    <row r="1527" spans="2:5">
      <c r="B1527" s="400">
        <v>42765</v>
      </c>
      <c r="C1527" s="401">
        <v>5.2</v>
      </c>
      <c r="D1527" s="408" t="s">
        <v>6015</v>
      </c>
      <c r="E1527" s="399"/>
    </row>
    <row r="1528" spans="2:5">
      <c r="B1528" s="400">
        <v>42765</v>
      </c>
      <c r="C1528" s="401">
        <v>6</v>
      </c>
      <c r="D1528" s="408" t="s">
        <v>6015</v>
      </c>
      <c r="E1528" s="399"/>
    </row>
    <row r="1529" spans="2:5">
      <c r="B1529" s="400">
        <v>42765</v>
      </c>
      <c r="C1529" s="401">
        <v>6.19</v>
      </c>
      <c r="D1529" s="408" t="s">
        <v>6015</v>
      </c>
      <c r="E1529" s="399"/>
    </row>
    <row r="1530" spans="2:5">
      <c r="B1530" s="400">
        <v>42765</v>
      </c>
      <c r="C1530" s="401">
        <v>7</v>
      </c>
      <c r="D1530" s="408" t="s">
        <v>6015</v>
      </c>
      <c r="E1530" s="399"/>
    </row>
    <row r="1531" spans="2:5">
      <c r="B1531" s="400">
        <v>42765</v>
      </c>
      <c r="C1531" s="401">
        <v>7</v>
      </c>
      <c r="D1531" s="408" t="s">
        <v>6015</v>
      </c>
      <c r="E1531" s="399"/>
    </row>
    <row r="1532" spans="2:5">
      <c r="B1532" s="400">
        <v>42765</v>
      </c>
      <c r="C1532" s="401">
        <v>7.5</v>
      </c>
      <c r="D1532" s="408" t="s">
        <v>6015</v>
      </c>
      <c r="E1532" s="399"/>
    </row>
    <row r="1533" spans="2:5">
      <c r="B1533" s="400">
        <v>42765</v>
      </c>
      <c r="C1533" s="401">
        <v>7.7</v>
      </c>
      <c r="D1533" s="408" t="s">
        <v>6015</v>
      </c>
      <c r="E1533" s="399"/>
    </row>
    <row r="1534" spans="2:5">
      <c r="B1534" s="400">
        <v>42765</v>
      </c>
      <c r="C1534" s="401">
        <v>8</v>
      </c>
      <c r="D1534" s="408" t="s">
        <v>6015</v>
      </c>
      <c r="E1534" s="399"/>
    </row>
    <row r="1535" spans="2:5">
      <c r="B1535" s="400">
        <v>42765</v>
      </c>
      <c r="C1535" s="401">
        <v>9</v>
      </c>
      <c r="D1535" s="408" t="s">
        <v>6015</v>
      </c>
      <c r="E1535" s="399"/>
    </row>
    <row r="1536" spans="2:5">
      <c r="B1536" s="400">
        <v>42765</v>
      </c>
      <c r="C1536" s="401">
        <v>9</v>
      </c>
      <c r="D1536" s="408" t="s">
        <v>6015</v>
      </c>
      <c r="E1536" s="399"/>
    </row>
    <row r="1537" spans="2:5">
      <c r="B1537" s="400">
        <v>42765</v>
      </c>
      <c r="C1537" s="401">
        <v>9.5</v>
      </c>
      <c r="D1537" s="408" t="s">
        <v>6015</v>
      </c>
      <c r="E1537" s="399"/>
    </row>
    <row r="1538" spans="2:5">
      <c r="B1538" s="400">
        <v>42765</v>
      </c>
      <c r="C1538" s="401">
        <v>9.6999999999999993</v>
      </c>
      <c r="D1538" s="408" t="s">
        <v>7607</v>
      </c>
      <c r="E1538" s="399"/>
    </row>
    <row r="1539" spans="2:5">
      <c r="B1539" s="400">
        <v>42765</v>
      </c>
      <c r="C1539" s="401">
        <v>9.8000000000000007</v>
      </c>
      <c r="D1539" s="408" t="s">
        <v>6015</v>
      </c>
      <c r="E1539" s="399"/>
    </row>
    <row r="1540" spans="2:5">
      <c r="B1540" s="400">
        <v>42765</v>
      </c>
      <c r="C1540" s="401">
        <v>10</v>
      </c>
      <c r="D1540" s="408" t="s">
        <v>6015</v>
      </c>
      <c r="E1540" s="399"/>
    </row>
    <row r="1541" spans="2:5">
      <c r="B1541" s="400">
        <v>42765</v>
      </c>
      <c r="C1541" s="401">
        <v>10</v>
      </c>
      <c r="D1541" s="408" t="s">
        <v>6015</v>
      </c>
      <c r="E1541" s="399"/>
    </row>
    <row r="1542" spans="2:5">
      <c r="B1542" s="400">
        <v>42765</v>
      </c>
      <c r="C1542" s="401">
        <v>10</v>
      </c>
      <c r="D1542" s="408" t="s">
        <v>6015</v>
      </c>
      <c r="E1542" s="399"/>
    </row>
    <row r="1543" spans="2:5">
      <c r="B1543" s="400">
        <v>42765</v>
      </c>
      <c r="C1543" s="401">
        <v>10</v>
      </c>
      <c r="D1543" s="408" t="s">
        <v>6015</v>
      </c>
      <c r="E1543" s="399"/>
    </row>
    <row r="1544" spans="2:5">
      <c r="B1544" s="400">
        <v>42765</v>
      </c>
      <c r="C1544" s="401">
        <v>10</v>
      </c>
      <c r="D1544" s="408" t="s">
        <v>6015</v>
      </c>
      <c r="E1544" s="399"/>
    </row>
    <row r="1545" spans="2:5">
      <c r="B1545" s="400">
        <v>42765</v>
      </c>
      <c r="C1545" s="401">
        <v>10</v>
      </c>
      <c r="D1545" s="408" t="s">
        <v>6015</v>
      </c>
      <c r="E1545" s="399"/>
    </row>
    <row r="1546" spans="2:5">
      <c r="B1546" s="400">
        <v>42765</v>
      </c>
      <c r="C1546" s="401">
        <v>10</v>
      </c>
      <c r="D1546" s="408" t="s">
        <v>6015</v>
      </c>
      <c r="E1546" s="399"/>
    </row>
    <row r="1547" spans="2:5">
      <c r="B1547" s="400">
        <v>42765</v>
      </c>
      <c r="C1547" s="401">
        <v>10</v>
      </c>
      <c r="D1547" s="408" t="s">
        <v>6015</v>
      </c>
      <c r="E1547" s="399"/>
    </row>
    <row r="1548" spans="2:5">
      <c r="B1548" s="400">
        <v>42765</v>
      </c>
      <c r="C1548" s="401">
        <v>10</v>
      </c>
      <c r="D1548" s="408" t="s">
        <v>6015</v>
      </c>
      <c r="E1548" s="399"/>
    </row>
    <row r="1549" spans="2:5">
      <c r="B1549" s="400">
        <v>42765</v>
      </c>
      <c r="C1549" s="401">
        <v>10</v>
      </c>
      <c r="D1549" s="408" t="s">
        <v>6015</v>
      </c>
      <c r="E1549" s="399"/>
    </row>
    <row r="1550" spans="2:5">
      <c r="B1550" s="400">
        <v>42765</v>
      </c>
      <c r="C1550" s="401">
        <v>10</v>
      </c>
      <c r="D1550" s="408" t="s">
        <v>6015</v>
      </c>
      <c r="E1550" s="399"/>
    </row>
    <row r="1551" spans="2:5" ht="15.75" customHeight="1">
      <c r="B1551" s="400">
        <v>42765</v>
      </c>
      <c r="C1551" s="401">
        <v>11.26</v>
      </c>
      <c r="D1551" s="408" t="s">
        <v>6015</v>
      </c>
      <c r="E1551" s="399"/>
    </row>
    <row r="1552" spans="2:5">
      <c r="B1552" s="400">
        <v>42765</v>
      </c>
      <c r="C1552" s="401">
        <v>12.4</v>
      </c>
      <c r="D1552" s="408" t="s">
        <v>6015</v>
      </c>
      <c r="E1552" s="399"/>
    </row>
    <row r="1553" spans="2:5">
      <c r="B1553" s="400">
        <v>42765</v>
      </c>
      <c r="C1553" s="401">
        <v>12.8</v>
      </c>
      <c r="D1553" s="408" t="s">
        <v>6015</v>
      </c>
      <c r="E1553" s="399"/>
    </row>
    <row r="1554" spans="2:5">
      <c r="B1554" s="400">
        <v>42765</v>
      </c>
      <c r="C1554" s="401">
        <v>13</v>
      </c>
      <c r="D1554" s="408" t="s">
        <v>6015</v>
      </c>
      <c r="E1554" s="399"/>
    </row>
    <row r="1555" spans="2:5">
      <c r="B1555" s="400">
        <v>42765</v>
      </c>
      <c r="C1555" s="401">
        <v>13.22</v>
      </c>
      <c r="D1555" s="408" t="s">
        <v>6015</v>
      </c>
      <c r="E1555" s="399"/>
    </row>
    <row r="1556" spans="2:5">
      <c r="B1556" s="400">
        <v>42765</v>
      </c>
      <c r="C1556" s="401">
        <v>13.54</v>
      </c>
      <c r="D1556" s="408" t="s">
        <v>6015</v>
      </c>
      <c r="E1556" s="399"/>
    </row>
    <row r="1557" spans="2:5">
      <c r="B1557" s="400">
        <v>42765</v>
      </c>
      <c r="C1557" s="401">
        <v>14</v>
      </c>
      <c r="D1557" s="408" t="s">
        <v>6015</v>
      </c>
      <c r="E1557" s="399"/>
    </row>
    <row r="1558" spans="2:5">
      <c r="B1558" s="400">
        <v>42765</v>
      </c>
      <c r="C1558" s="401">
        <v>14</v>
      </c>
      <c r="D1558" s="408" t="s">
        <v>6015</v>
      </c>
      <c r="E1558" s="399"/>
    </row>
    <row r="1559" spans="2:5">
      <c r="B1559" s="400">
        <v>42765</v>
      </c>
      <c r="C1559" s="401">
        <v>14</v>
      </c>
      <c r="D1559" s="408" t="s">
        <v>6015</v>
      </c>
      <c r="E1559" s="399"/>
    </row>
    <row r="1560" spans="2:5">
      <c r="B1560" s="400">
        <v>42765</v>
      </c>
      <c r="C1560" s="401">
        <v>14</v>
      </c>
      <c r="D1560" s="408" t="s">
        <v>6015</v>
      </c>
      <c r="E1560" s="399"/>
    </row>
    <row r="1561" spans="2:5">
      <c r="B1561" s="400">
        <v>42765</v>
      </c>
      <c r="C1561" s="401">
        <v>14</v>
      </c>
      <c r="D1561" s="408" t="s">
        <v>6015</v>
      </c>
      <c r="E1561" s="399"/>
    </row>
    <row r="1562" spans="2:5">
      <c r="B1562" s="400">
        <v>42765</v>
      </c>
      <c r="C1562" s="401">
        <v>14.49</v>
      </c>
      <c r="D1562" s="408" t="s">
        <v>6015</v>
      </c>
      <c r="E1562" s="399"/>
    </row>
    <row r="1563" spans="2:5">
      <c r="B1563" s="400">
        <v>42765</v>
      </c>
      <c r="C1563" s="401">
        <v>15</v>
      </c>
      <c r="D1563" s="408" t="s">
        <v>6015</v>
      </c>
      <c r="E1563" s="399"/>
    </row>
    <row r="1564" spans="2:5">
      <c r="B1564" s="400">
        <v>42765</v>
      </c>
      <c r="C1564" s="401">
        <v>15</v>
      </c>
      <c r="D1564" s="408" t="s">
        <v>6015</v>
      </c>
      <c r="E1564" s="399"/>
    </row>
    <row r="1565" spans="2:5">
      <c r="B1565" s="400">
        <v>42765</v>
      </c>
      <c r="C1565" s="401">
        <v>15</v>
      </c>
      <c r="D1565" s="408" t="s">
        <v>6015</v>
      </c>
      <c r="E1565" s="399"/>
    </row>
    <row r="1566" spans="2:5">
      <c r="B1566" s="400">
        <v>42765</v>
      </c>
      <c r="C1566" s="401">
        <v>15</v>
      </c>
      <c r="D1566" s="408" t="s">
        <v>6015</v>
      </c>
      <c r="E1566" s="399"/>
    </row>
    <row r="1567" spans="2:5">
      <c r="B1567" s="400">
        <v>42765</v>
      </c>
      <c r="C1567" s="401">
        <v>15</v>
      </c>
      <c r="D1567" s="408" t="s">
        <v>6015</v>
      </c>
      <c r="E1567" s="399"/>
    </row>
    <row r="1568" spans="2:5">
      <c r="B1568" s="400">
        <v>42765</v>
      </c>
      <c r="C1568" s="401">
        <v>15.2</v>
      </c>
      <c r="D1568" s="408" t="s">
        <v>6015</v>
      </c>
      <c r="E1568" s="399"/>
    </row>
    <row r="1569" spans="2:5">
      <c r="B1569" s="400">
        <v>42765</v>
      </c>
      <c r="C1569" s="401">
        <v>15.52</v>
      </c>
      <c r="D1569" s="408" t="s">
        <v>6015</v>
      </c>
      <c r="E1569" s="399"/>
    </row>
    <row r="1570" spans="2:5">
      <c r="B1570" s="400">
        <v>42765</v>
      </c>
      <c r="C1570" s="401">
        <v>19.399999999999999</v>
      </c>
      <c r="D1570" s="408" t="s">
        <v>7607</v>
      </c>
      <c r="E1570" s="399"/>
    </row>
    <row r="1571" spans="2:5">
      <c r="B1571" s="400">
        <v>42765</v>
      </c>
      <c r="C1571" s="401">
        <v>20</v>
      </c>
      <c r="D1571" s="408" t="s">
        <v>6015</v>
      </c>
      <c r="E1571" s="399"/>
    </row>
    <row r="1572" spans="2:5">
      <c r="B1572" s="400">
        <v>42765</v>
      </c>
      <c r="C1572" s="401">
        <v>20</v>
      </c>
      <c r="D1572" s="408" t="s">
        <v>6015</v>
      </c>
      <c r="E1572" s="399"/>
    </row>
    <row r="1573" spans="2:5">
      <c r="B1573" s="400">
        <v>42765</v>
      </c>
      <c r="C1573" s="401">
        <v>20</v>
      </c>
      <c r="D1573" s="408" t="s">
        <v>6015</v>
      </c>
      <c r="E1573" s="399"/>
    </row>
    <row r="1574" spans="2:5">
      <c r="B1574" s="400">
        <v>42765</v>
      </c>
      <c r="C1574" s="401">
        <v>20</v>
      </c>
      <c r="D1574" s="408" t="s">
        <v>6015</v>
      </c>
      <c r="E1574" s="399"/>
    </row>
    <row r="1575" spans="2:5">
      <c r="B1575" s="400">
        <v>42765</v>
      </c>
      <c r="C1575" s="401">
        <v>25</v>
      </c>
      <c r="D1575" s="408" t="s">
        <v>6015</v>
      </c>
      <c r="E1575" s="399"/>
    </row>
    <row r="1576" spans="2:5">
      <c r="B1576" s="400">
        <v>42765</v>
      </c>
      <c r="C1576" s="401">
        <v>25</v>
      </c>
      <c r="D1576" s="408" t="s">
        <v>6015</v>
      </c>
      <c r="E1576" s="399"/>
    </row>
    <row r="1577" spans="2:5">
      <c r="B1577" s="400">
        <v>42765</v>
      </c>
      <c r="C1577" s="401">
        <v>25</v>
      </c>
      <c r="D1577" s="408" t="s">
        <v>6015</v>
      </c>
      <c r="E1577" s="399"/>
    </row>
    <row r="1578" spans="2:5">
      <c r="B1578" s="400">
        <v>42765</v>
      </c>
      <c r="C1578" s="401">
        <v>25</v>
      </c>
      <c r="D1578" s="408" t="s">
        <v>6015</v>
      </c>
      <c r="E1578" s="399"/>
    </row>
    <row r="1579" spans="2:5">
      <c r="B1579" s="400">
        <v>42765</v>
      </c>
      <c r="C1579" s="401">
        <v>25</v>
      </c>
      <c r="D1579" s="408" t="s">
        <v>6015</v>
      </c>
      <c r="E1579" s="399"/>
    </row>
    <row r="1580" spans="2:5">
      <c r="B1580" s="400">
        <v>42765</v>
      </c>
      <c r="C1580" s="401">
        <v>25</v>
      </c>
      <c r="D1580" s="408" t="s">
        <v>6015</v>
      </c>
      <c r="E1580" s="399"/>
    </row>
    <row r="1581" spans="2:5">
      <c r="B1581" s="400">
        <v>42765</v>
      </c>
      <c r="C1581" s="401">
        <v>25</v>
      </c>
      <c r="D1581" s="408" t="s">
        <v>6015</v>
      </c>
      <c r="E1581" s="399"/>
    </row>
    <row r="1582" spans="2:5">
      <c r="B1582" s="400">
        <v>42765</v>
      </c>
      <c r="C1582" s="401">
        <v>25</v>
      </c>
      <c r="D1582" s="408" t="s">
        <v>6015</v>
      </c>
      <c r="E1582" s="399"/>
    </row>
    <row r="1583" spans="2:5">
      <c r="B1583" s="400">
        <v>42765</v>
      </c>
      <c r="C1583" s="401">
        <v>25.75</v>
      </c>
      <c r="D1583" s="408" t="s">
        <v>6015</v>
      </c>
      <c r="E1583" s="399"/>
    </row>
    <row r="1584" spans="2:5">
      <c r="B1584" s="400">
        <v>42765</v>
      </c>
      <c r="C1584" s="401">
        <v>27.5</v>
      </c>
      <c r="D1584" s="408" t="s">
        <v>6015</v>
      </c>
      <c r="E1584" s="399"/>
    </row>
    <row r="1585" spans="2:5">
      <c r="B1585" s="400">
        <v>42765</v>
      </c>
      <c r="C1585" s="401">
        <v>29.06</v>
      </c>
      <c r="D1585" s="408" t="s">
        <v>6015</v>
      </c>
      <c r="E1585" s="399"/>
    </row>
    <row r="1586" spans="2:5">
      <c r="B1586" s="400">
        <v>42765</v>
      </c>
      <c r="C1586" s="401">
        <v>29.5</v>
      </c>
      <c r="D1586" s="408" t="s">
        <v>6015</v>
      </c>
      <c r="E1586" s="399"/>
    </row>
    <row r="1587" spans="2:5">
      <c r="B1587" s="400">
        <v>42765</v>
      </c>
      <c r="C1587" s="401">
        <v>30</v>
      </c>
      <c r="D1587" s="408" t="s">
        <v>6015</v>
      </c>
      <c r="E1587" s="399"/>
    </row>
    <row r="1588" spans="2:5">
      <c r="B1588" s="400">
        <v>42765</v>
      </c>
      <c r="C1588" s="401">
        <v>30</v>
      </c>
      <c r="D1588" s="408" t="s">
        <v>6015</v>
      </c>
      <c r="E1588" s="399"/>
    </row>
    <row r="1589" spans="2:5">
      <c r="B1589" s="400">
        <v>42765</v>
      </c>
      <c r="C1589" s="401">
        <v>30</v>
      </c>
      <c r="D1589" s="408" t="s">
        <v>6015</v>
      </c>
      <c r="E1589" s="399"/>
    </row>
    <row r="1590" spans="2:5">
      <c r="B1590" s="400">
        <v>42765</v>
      </c>
      <c r="C1590" s="401">
        <v>30</v>
      </c>
      <c r="D1590" s="408" t="s">
        <v>6015</v>
      </c>
      <c r="E1590" s="399"/>
    </row>
    <row r="1591" spans="2:5">
      <c r="B1591" s="400">
        <v>42765</v>
      </c>
      <c r="C1591" s="401">
        <v>31.91</v>
      </c>
      <c r="D1591" s="408" t="s">
        <v>6015</v>
      </c>
      <c r="E1591" s="399"/>
    </row>
    <row r="1592" spans="2:5">
      <c r="B1592" s="400">
        <v>42765</v>
      </c>
      <c r="C1592" s="401">
        <v>31.92</v>
      </c>
      <c r="D1592" s="408" t="s">
        <v>6015</v>
      </c>
      <c r="E1592" s="399"/>
    </row>
    <row r="1593" spans="2:5">
      <c r="B1593" s="400">
        <v>42765</v>
      </c>
      <c r="C1593" s="401">
        <v>33.22</v>
      </c>
      <c r="D1593" s="408" t="s">
        <v>6015</v>
      </c>
      <c r="E1593" s="399"/>
    </row>
    <row r="1594" spans="2:5">
      <c r="B1594" s="400">
        <v>42765</v>
      </c>
      <c r="C1594" s="401">
        <v>34</v>
      </c>
      <c r="D1594" s="408" t="s">
        <v>6015</v>
      </c>
      <c r="E1594" s="399"/>
    </row>
    <row r="1595" spans="2:5">
      <c r="B1595" s="400">
        <v>42765</v>
      </c>
      <c r="C1595" s="401">
        <v>34</v>
      </c>
      <c r="D1595" s="408" t="s">
        <v>6015</v>
      </c>
      <c r="E1595" s="399"/>
    </row>
    <row r="1596" spans="2:5">
      <c r="B1596" s="400">
        <v>42765</v>
      </c>
      <c r="C1596" s="401">
        <v>40</v>
      </c>
      <c r="D1596" s="408" t="s">
        <v>6015</v>
      </c>
      <c r="E1596" s="399"/>
    </row>
    <row r="1597" spans="2:5">
      <c r="B1597" s="400">
        <v>42765</v>
      </c>
      <c r="C1597" s="401">
        <v>40</v>
      </c>
      <c r="D1597" s="408" t="s">
        <v>6015</v>
      </c>
      <c r="E1597" s="399"/>
    </row>
    <row r="1598" spans="2:5">
      <c r="B1598" s="400">
        <v>42765</v>
      </c>
      <c r="C1598" s="401">
        <v>40</v>
      </c>
      <c r="D1598" s="408" t="s">
        <v>6015</v>
      </c>
      <c r="E1598" s="399"/>
    </row>
    <row r="1599" spans="2:5">
      <c r="B1599" s="400">
        <v>42765</v>
      </c>
      <c r="C1599" s="401">
        <v>40</v>
      </c>
      <c r="D1599" s="408" t="s">
        <v>6015</v>
      </c>
      <c r="E1599" s="399"/>
    </row>
    <row r="1600" spans="2:5">
      <c r="B1600" s="400">
        <v>42765</v>
      </c>
      <c r="C1600" s="401">
        <v>40</v>
      </c>
      <c r="D1600" s="408" t="s">
        <v>6015</v>
      </c>
      <c r="E1600" s="399"/>
    </row>
    <row r="1601" spans="2:5">
      <c r="B1601" s="400">
        <v>42765</v>
      </c>
      <c r="C1601" s="401">
        <v>40</v>
      </c>
      <c r="D1601" s="408" t="s">
        <v>6015</v>
      </c>
      <c r="E1601" s="399"/>
    </row>
    <row r="1602" spans="2:5">
      <c r="B1602" s="400">
        <v>42765</v>
      </c>
      <c r="C1602" s="401">
        <v>40</v>
      </c>
      <c r="D1602" s="408" t="s">
        <v>6015</v>
      </c>
      <c r="E1602" s="399"/>
    </row>
    <row r="1603" spans="2:5">
      <c r="B1603" s="400">
        <v>42765</v>
      </c>
      <c r="C1603" s="401">
        <v>40</v>
      </c>
      <c r="D1603" s="408" t="s">
        <v>6015</v>
      </c>
      <c r="E1603" s="399"/>
    </row>
    <row r="1604" spans="2:5">
      <c r="B1604" s="400">
        <v>42765</v>
      </c>
      <c r="C1604" s="401">
        <v>40</v>
      </c>
      <c r="D1604" s="408" t="s">
        <v>6015</v>
      </c>
      <c r="E1604" s="399"/>
    </row>
    <row r="1605" spans="2:5">
      <c r="B1605" s="400">
        <v>42765</v>
      </c>
      <c r="C1605" s="401">
        <v>40</v>
      </c>
      <c r="D1605" s="408" t="s">
        <v>6015</v>
      </c>
      <c r="E1605" s="399"/>
    </row>
    <row r="1606" spans="2:5">
      <c r="B1606" s="400">
        <v>42765</v>
      </c>
      <c r="C1606" s="401">
        <v>42</v>
      </c>
      <c r="D1606" s="408" t="s">
        <v>6015</v>
      </c>
      <c r="E1606" s="399"/>
    </row>
    <row r="1607" spans="2:5">
      <c r="B1607" s="400">
        <v>42765</v>
      </c>
      <c r="C1607" s="401">
        <v>42</v>
      </c>
      <c r="D1607" s="408" t="s">
        <v>6015</v>
      </c>
      <c r="E1607" s="399"/>
    </row>
    <row r="1608" spans="2:5">
      <c r="B1608" s="400">
        <v>42765</v>
      </c>
      <c r="C1608" s="401">
        <v>44.59</v>
      </c>
      <c r="D1608" s="408" t="s">
        <v>6015</v>
      </c>
      <c r="E1608" s="399"/>
    </row>
    <row r="1609" spans="2:5">
      <c r="B1609" s="400">
        <v>42765</v>
      </c>
      <c r="C1609" s="401">
        <v>46</v>
      </c>
      <c r="D1609" s="408" t="s">
        <v>6015</v>
      </c>
      <c r="E1609" s="399"/>
    </row>
    <row r="1610" spans="2:5">
      <c r="B1610" s="400">
        <v>42765</v>
      </c>
      <c r="C1610" s="401">
        <v>50</v>
      </c>
      <c r="D1610" s="408" t="s">
        <v>6015</v>
      </c>
      <c r="E1610" s="399"/>
    </row>
    <row r="1611" spans="2:5">
      <c r="B1611" s="400">
        <v>42765</v>
      </c>
      <c r="C1611" s="401">
        <v>56</v>
      </c>
      <c r="D1611" s="408" t="s">
        <v>6015</v>
      </c>
      <c r="E1611" s="399"/>
    </row>
    <row r="1612" spans="2:5">
      <c r="B1612" s="400">
        <v>42765</v>
      </c>
      <c r="C1612" s="401">
        <v>60</v>
      </c>
      <c r="D1612" s="408" t="s">
        <v>6015</v>
      </c>
      <c r="E1612" s="399"/>
    </row>
    <row r="1613" spans="2:5">
      <c r="B1613" s="400">
        <v>42765</v>
      </c>
      <c r="C1613" s="401">
        <v>67.81</v>
      </c>
      <c r="D1613" s="408" t="s">
        <v>6015</v>
      </c>
      <c r="E1613" s="399"/>
    </row>
    <row r="1614" spans="2:5">
      <c r="B1614" s="400">
        <v>42765</v>
      </c>
      <c r="C1614" s="401">
        <v>68</v>
      </c>
      <c r="D1614" s="408" t="s">
        <v>6015</v>
      </c>
      <c r="E1614" s="399"/>
    </row>
    <row r="1615" spans="2:5">
      <c r="B1615" s="400">
        <v>42765</v>
      </c>
      <c r="C1615" s="401">
        <v>69</v>
      </c>
      <c r="D1615" s="408" t="s">
        <v>6015</v>
      </c>
      <c r="E1615" s="399"/>
    </row>
    <row r="1616" spans="2:5">
      <c r="B1616" s="400">
        <v>42765</v>
      </c>
      <c r="C1616" s="401">
        <v>69</v>
      </c>
      <c r="D1616" s="408" t="s">
        <v>6015</v>
      </c>
      <c r="E1616" s="399"/>
    </row>
    <row r="1617" spans="2:5">
      <c r="B1617" s="400">
        <v>42765</v>
      </c>
      <c r="C1617" s="401">
        <v>70</v>
      </c>
      <c r="D1617" s="408" t="s">
        <v>6015</v>
      </c>
      <c r="E1617" s="399"/>
    </row>
    <row r="1618" spans="2:5">
      <c r="B1618" s="400">
        <v>42765</v>
      </c>
      <c r="C1618" s="401">
        <v>80</v>
      </c>
      <c r="D1618" s="408" t="s">
        <v>6015</v>
      </c>
      <c r="E1618" s="399"/>
    </row>
    <row r="1619" spans="2:5">
      <c r="B1619" s="400">
        <v>42765</v>
      </c>
      <c r="C1619" s="401">
        <v>80</v>
      </c>
      <c r="D1619" s="408" t="s">
        <v>6015</v>
      </c>
      <c r="E1619" s="399"/>
    </row>
    <row r="1620" spans="2:5">
      <c r="B1620" s="400">
        <v>42765</v>
      </c>
      <c r="C1620" s="401">
        <v>80</v>
      </c>
      <c r="D1620" s="408" t="s">
        <v>6015</v>
      </c>
      <c r="E1620" s="399"/>
    </row>
    <row r="1621" spans="2:5">
      <c r="B1621" s="400">
        <v>42765</v>
      </c>
      <c r="C1621" s="401">
        <v>80</v>
      </c>
      <c r="D1621" s="408" t="s">
        <v>6015</v>
      </c>
      <c r="E1621" s="399"/>
    </row>
    <row r="1622" spans="2:5">
      <c r="B1622" s="400">
        <v>42765</v>
      </c>
      <c r="C1622" s="401">
        <v>80</v>
      </c>
      <c r="D1622" s="408" t="s">
        <v>6015</v>
      </c>
      <c r="E1622" s="399"/>
    </row>
    <row r="1623" spans="2:5">
      <c r="B1623" s="400">
        <v>42765</v>
      </c>
      <c r="C1623" s="401">
        <v>84</v>
      </c>
      <c r="D1623" s="408" t="s">
        <v>6015</v>
      </c>
      <c r="E1623" s="399"/>
    </row>
    <row r="1624" spans="2:5">
      <c r="B1624" s="400">
        <v>42765</v>
      </c>
      <c r="C1624" s="401">
        <v>84</v>
      </c>
      <c r="D1624" s="408" t="s">
        <v>6015</v>
      </c>
      <c r="E1624" s="399"/>
    </row>
    <row r="1625" spans="2:5">
      <c r="B1625" s="400">
        <v>42765</v>
      </c>
      <c r="C1625" s="401">
        <v>94</v>
      </c>
      <c r="D1625" s="408" t="s">
        <v>6015</v>
      </c>
      <c r="E1625" s="399"/>
    </row>
    <row r="1626" spans="2:5">
      <c r="B1626" s="400">
        <v>42765</v>
      </c>
      <c r="C1626" s="401">
        <v>242.5</v>
      </c>
      <c r="D1626" s="408" t="s">
        <v>7607</v>
      </c>
      <c r="E1626" s="399"/>
    </row>
    <row r="1627" spans="2:5">
      <c r="B1627" s="400">
        <v>42765</v>
      </c>
      <c r="C1627" s="401">
        <v>1000</v>
      </c>
      <c r="D1627" s="408" t="s">
        <v>7607</v>
      </c>
      <c r="E1627" s="399"/>
    </row>
    <row r="1628" spans="2:5">
      <c r="B1628" s="400">
        <v>42766</v>
      </c>
      <c r="C1628" s="401">
        <v>0.02</v>
      </c>
      <c r="D1628" s="408" t="s">
        <v>6015</v>
      </c>
      <c r="E1628" s="399"/>
    </row>
    <row r="1629" spans="2:5">
      <c r="B1629" s="400">
        <v>42766</v>
      </c>
      <c r="C1629" s="401">
        <v>0.02</v>
      </c>
      <c r="D1629" s="408" t="s">
        <v>6015</v>
      </c>
      <c r="E1629" s="399"/>
    </row>
    <row r="1630" spans="2:5">
      <c r="B1630" s="400">
        <v>42766</v>
      </c>
      <c r="C1630" s="401">
        <v>0.03</v>
      </c>
      <c r="D1630" s="408" t="s">
        <v>6015</v>
      </c>
      <c r="E1630" s="399"/>
    </row>
    <row r="1631" spans="2:5">
      <c r="B1631" s="400">
        <v>42766</v>
      </c>
      <c r="C1631" s="401">
        <v>0.03</v>
      </c>
      <c r="D1631" s="408" t="s">
        <v>6015</v>
      </c>
      <c r="E1631" s="399"/>
    </row>
    <row r="1632" spans="2:5">
      <c r="B1632" s="400">
        <v>42766</v>
      </c>
      <c r="C1632" s="401">
        <v>0.03</v>
      </c>
      <c r="D1632" s="408" t="s">
        <v>6015</v>
      </c>
      <c r="E1632" s="399"/>
    </row>
    <row r="1633" spans="2:5">
      <c r="B1633" s="400">
        <v>42766</v>
      </c>
      <c r="C1633" s="401">
        <v>0.12</v>
      </c>
      <c r="D1633" s="408" t="s">
        <v>6015</v>
      </c>
      <c r="E1633" s="399"/>
    </row>
    <row r="1634" spans="2:5">
      <c r="B1634" s="400">
        <v>42766</v>
      </c>
      <c r="C1634" s="401">
        <v>0.24</v>
      </c>
      <c r="D1634" s="408" t="s">
        <v>6015</v>
      </c>
      <c r="E1634" s="399"/>
    </row>
    <row r="1635" spans="2:5">
      <c r="B1635" s="400">
        <v>42766</v>
      </c>
      <c r="C1635" s="401">
        <v>0.25</v>
      </c>
      <c r="D1635" s="408" t="s">
        <v>6015</v>
      </c>
      <c r="E1635" s="399"/>
    </row>
    <row r="1636" spans="2:5">
      <c r="B1636" s="400">
        <v>42766</v>
      </c>
      <c r="C1636" s="401">
        <v>0.38</v>
      </c>
      <c r="D1636" s="408" t="s">
        <v>6015</v>
      </c>
      <c r="E1636" s="399"/>
    </row>
    <row r="1637" spans="2:5">
      <c r="B1637" s="400">
        <v>42766</v>
      </c>
      <c r="C1637" s="401">
        <v>0.38</v>
      </c>
      <c r="D1637" s="408" t="s">
        <v>6015</v>
      </c>
      <c r="E1637" s="399"/>
    </row>
    <row r="1638" spans="2:5">
      <c r="B1638" s="400">
        <v>42766</v>
      </c>
      <c r="C1638" s="401">
        <v>0.38</v>
      </c>
      <c r="D1638" s="408" t="s">
        <v>6015</v>
      </c>
      <c r="E1638" s="399"/>
    </row>
    <row r="1639" spans="2:5">
      <c r="B1639" s="400">
        <v>42766</v>
      </c>
      <c r="C1639" s="401">
        <v>0.38</v>
      </c>
      <c r="D1639" s="408" t="s">
        <v>6015</v>
      </c>
      <c r="E1639" s="399"/>
    </row>
    <row r="1640" spans="2:5">
      <c r="B1640" s="400">
        <v>42766</v>
      </c>
      <c r="C1640" s="401">
        <v>0.5</v>
      </c>
      <c r="D1640" s="408" t="s">
        <v>6015</v>
      </c>
      <c r="E1640" s="399"/>
    </row>
    <row r="1641" spans="2:5">
      <c r="B1641" s="400">
        <v>42766</v>
      </c>
      <c r="C1641" s="401">
        <v>0.85</v>
      </c>
      <c r="D1641" s="408" t="s">
        <v>6015</v>
      </c>
      <c r="E1641" s="399"/>
    </row>
    <row r="1642" spans="2:5">
      <c r="B1642" s="400">
        <v>42766</v>
      </c>
      <c r="C1642" s="401">
        <v>0.9</v>
      </c>
      <c r="D1642" s="408" t="s">
        <v>6015</v>
      </c>
      <c r="E1642" s="399"/>
    </row>
    <row r="1643" spans="2:5">
      <c r="B1643" s="400">
        <v>42766</v>
      </c>
      <c r="C1643" s="401">
        <v>0.97</v>
      </c>
      <c r="D1643" s="408" t="s">
        <v>6015</v>
      </c>
      <c r="E1643" s="399"/>
    </row>
    <row r="1644" spans="2:5">
      <c r="B1644" s="400">
        <v>42766</v>
      </c>
      <c r="C1644" s="401">
        <v>0.97</v>
      </c>
      <c r="D1644" s="408" t="s">
        <v>6015</v>
      </c>
      <c r="E1644" s="399"/>
    </row>
    <row r="1645" spans="2:5">
      <c r="B1645" s="400">
        <v>42766</v>
      </c>
      <c r="C1645" s="401">
        <v>0.97</v>
      </c>
      <c r="D1645" s="408" t="s">
        <v>6015</v>
      </c>
      <c r="E1645" s="399"/>
    </row>
    <row r="1646" spans="2:5">
      <c r="B1646" s="400">
        <v>42766</v>
      </c>
      <c r="C1646" s="401">
        <v>1</v>
      </c>
      <c r="D1646" s="408" t="s">
        <v>6015</v>
      </c>
      <c r="E1646" s="399"/>
    </row>
    <row r="1647" spans="2:5">
      <c r="B1647" s="400">
        <v>42766</v>
      </c>
      <c r="C1647" s="401">
        <v>1</v>
      </c>
      <c r="D1647" s="408" t="s">
        <v>6015</v>
      </c>
      <c r="E1647" s="399"/>
    </row>
    <row r="1648" spans="2:5">
      <c r="B1648" s="400">
        <v>42766</v>
      </c>
      <c r="C1648" s="401">
        <v>1</v>
      </c>
      <c r="D1648" s="408" t="s">
        <v>6015</v>
      </c>
      <c r="E1648" s="399"/>
    </row>
    <row r="1649" spans="2:5">
      <c r="B1649" s="400">
        <v>42766</v>
      </c>
      <c r="C1649" s="401">
        <v>1</v>
      </c>
      <c r="D1649" s="408" t="s">
        <v>6015</v>
      </c>
      <c r="E1649" s="399"/>
    </row>
    <row r="1650" spans="2:5">
      <c r="B1650" s="400">
        <v>42766</v>
      </c>
      <c r="C1650" s="401">
        <v>1</v>
      </c>
      <c r="D1650" s="408" t="s">
        <v>6015</v>
      </c>
      <c r="E1650" s="399"/>
    </row>
    <row r="1651" spans="2:5">
      <c r="B1651" s="400">
        <v>42766</v>
      </c>
      <c r="C1651" s="401">
        <v>1</v>
      </c>
      <c r="D1651" s="408" t="s">
        <v>6015</v>
      </c>
      <c r="E1651" s="399"/>
    </row>
    <row r="1652" spans="2:5">
      <c r="B1652" s="400">
        <v>42766</v>
      </c>
      <c r="C1652" s="401">
        <v>1</v>
      </c>
      <c r="D1652" s="408" t="s">
        <v>6015</v>
      </c>
      <c r="E1652" s="399"/>
    </row>
    <row r="1653" spans="2:5">
      <c r="B1653" s="400">
        <v>42766</v>
      </c>
      <c r="C1653" s="401">
        <v>1</v>
      </c>
      <c r="D1653" s="408" t="s">
        <v>6015</v>
      </c>
      <c r="E1653" s="399"/>
    </row>
    <row r="1654" spans="2:5">
      <c r="B1654" s="400">
        <v>42766</v>
      </c>
      <c r="C1654" s="401">
        <v>1.44</v>
      </c>
      <c r="D1654" s="408" t="s">
        <v>6015</v>
      </c>
      <c r="E1654" s="399"/>
    </row>
    <row r="1655" spans="2:5">
      <c r="B1655" s="400">
        <v>42766</v>
      </c>
      <c r="C1655" s="401">
        <v>1.5</v>
      </c>
      <c r="D1655" s="408" t="s">
        <v>6015</v>
      </c>
      <c r="E1655" s="399"/>
    </row>
    <row r="1656" spans="2:5">
      <c r="B1656" s="400">
        <v>42766</v>
      </c>
      <c r="C1656" s="401">
        <v>1.65</v>
      </c>
      <c r="D1656" s="408" t="s">
        <v>6015</v>
      </c>
      <c r="E1656" s="399"/>
    </row>
    <row r="1657" spans="2:5">
      <c r="B1657" s="400">
        <v>42766</v>
      </c>
      <c r="C1657" s="401">
        <v>2</v>
      </c>
      <c r="D1657" s="408" t="s">
        <v>6015</v>
      </c>
      <c r="E1657" s="399"/>
    </row>
    <row r="1658" spans="2:5">
      <c r="B1658" s="400">
        <v>42766</v>
      </c>
      <c r="C1658" s="401">
        <v>2.5</v>
      </c>
      <c r="D1658" s="408" t="s">
        <v>6015</v>
      </c>
      <c r="E1658" s="399"/>
    </row>
    <row r="1659" spans="2:5">
      <c r="B1659" s="400">
        <v>42766</v>
      </c>
      <c r="C1659" s="401">
        <v>3.28</v>
      </c>
      <c r="D1659" s="408" t="s">
        <v>6015</v>
      </c>
      <c r="E1659" s="399"/>
    </row>
    <row r="1660" spans="2:5">
      <c r="B1660" s="400">
        <v>42766</v>
      </c>
      <c r="C1660" s="401">
        <v>3.44</v>
      </c>
      <c r="D1660" s="408" t="s">
        <v>6015</v>
      </c>
      <c r="E1660" s="399"/>
    </row>
    <row r="1661" spans="2:5">
      <c r="B1661" s="400">
        <v>42766</v>
      </c>
      <c r="C1661" s="401">
        <v>4</v>
      </c>
      <c r="D1661" s="408" t="s">
        <v>6015</v>
      </c>
      <c r="E1661" s="399"/>
    </row>
    <row r="1662" spans="2:5">
      <c r="B1662" s="400">
        <v>42766</v>
      </c>
      <c r="C1662" s="401">
        <v>4</v>
      </c>
      <c r="D1662" s="408" t="s">
        <v>6015</v>
      </c>
      <c r="E1662" s="399"/>
    </row>
    <row r="1663" spans="2:5">
      <c r="B1663" s="400">
        <v>42766</v>
      </c>
      <c r="C1663" s="401">
        <v>4</v>
      </c>
      <c r="D1663" s="408" t="s">
        <v>6015</v>
      </c>
      <c r="E1663" s="399"/>
    </row>
    <row r="1664" spans="2:5">
      <c r="B1664" s="400">
        <v>42766</v>
      </c>
      <c r="C1664" s="401">
        <v>4</v>
      </c>
      <c r="D1664" s="408" t="s">
        <v>6015</v>
      </c>
      <c r="E1664" s="399"/>
    </row>
    <row r="1665" spans="2:5">
      <c r="B1665" s="400">
        <v>42766</v>
      </c>
      <c r="C1665" s="401">
        <v>4.9800000000000004</v>
      </c>
      <c r="D1665" s="408" t="s">
        <v>6015</v>
      </c>
      <c r="E1665" s="399"/>
    </row>
    <row r="1666" spans="2:5">
      <c r="B1666" s="400">
        <v>42766</v>
      </c>
      <c r="C1666" s="401">
        <v>5</v>
      </c>
      <c r="D1666" s="408" t="s">
        <v>6015</v>
      </c>
      <c r="E1666" s="399"/>
    </row>
    <row r="1667" spans="2:5">
      <c r="B1667" s="400">
        <v>42766</v>
      </c>
      <c r="C1667" s="401">
        <v>5</v>
      </c>
      <c r="D1667" s="408" t="s">
        <v>6015</v>
      </c>
      <c r="E1667" s="399"/>
    </row>
    <row r="1668" spans="2:5">
      <c r="B1668" s="400">
        <v>42766</v>
      </c>
      <c r="C1668" s="401">
        <v>5</v>
      </c>
      <c r="D1668" s="408" t="s">
        <v>6015</v>
      </c>
      <c r="E1668" s="399"/>
    </row>
    <row r="1669" spans="2:5">
      <c r="B1669" s="400">
        <v>42766</v>
      </c>
      <c r="C1669" s="401">
        <v>5</v>
      </c>
      <c r="D1669" s="408" t="s">
        <v>6015</v>
      </c>
      <c r="E1669" s="399"/>
    </row>
    <row r="1670" spans="2:5">
      <c r="B1670" s="400">
        <v>42766</v>
      </c>
      <c r="C1670" s="401">
        <v>5.2</v>
      </c>
      <c r="D1670" s="408" t="s">
        <v>6015</v>
      </c>
      <c r="E1670" s="399"/>
    </row>
    <row r="1671" spans="2:5">
      <c r="B1671" s="400">
        <v>42766</v>
      </c>
      <c r="C1671" s="401">
        <v>5.8</v>
      </c>
      <c r="D1671" s="408" t="s">
        <v>6015</v>
      </c>
      <c r="E1671" s="399"/>
    </row>
    <row r="1672" spans="2:5">
      <c r="B1672" s="400">
        <v>42766</v>
      </c>
      <c r="C1672" s="401">
        <v>7</v>
      </c>
      <c r="D1672" s="408" t="s">
        <v>6015</v>
      </c>
      <c r="E1672" s="399"/>
    </row>
    <row r="1673" spans="2:5">
      <c r="B1673" s="400">
        <v>42766</v>
      </c>
      <c r="C1673" s="401">
        <v>7</v>
      </c>
      <c r="D1673" s="408" t="s">
        <v>6015</v>
      </c>
      <c r="E1673" s="399"/>
    </row>
    <row r="1674" spans="2:5">
      <c r="B1674" s="400">
        <v>42766</v>
      </c>
      <c r="C1674" s="401">
        <v>7</v>
      </c>
      <c r="D1674" s="408" t="s">
        <v>6015</v>
      </c>
      <c r="E1674" s="399"/>
    </row>
    <row r="1675" spans="2:5">
      <c r="B1675" s="400">
        <v>42766</v>
      </c>
      <c r="C1675" s="401">
        <v>7.2</v>
      </c>
      <c r="D1675" s="408" t="s">
        <v>6015</v>
      </c>
      <c r="E1675" s="399"/>
    </row>
    <row r="1676" spans="2:5">
      <c r="B1676" s="400">
        <v>42766</v>
      </c>
      <c r="C1676" s="401">
        <v>7.39</v>
      </c>
      <c r="D1676" s="408" t="s">
        <v>6015</v>
      </c>
      <c r="E1676" s="399"/>
    </row>
    <row r="1677" spans="2:5">
      <c r="B1677" s="400">
        <v>42766</v>
      </c>
      <c r="C1677" s="401">
        <v>7.75</v>
      </c>
      <c r="D1677" s="408" t="s">
        <v>6015</v>
      </c>
      <c r="E1677" s="399"/>
    </row>
    <row r="1678" spans="2:5">
      <c r="B1678" s="400">
        <v>42766</v>
      </c>
      <c r="C1678" s="401">
        <v>8.7200000000000006</v>
      </c>
      <c r="D1678" s="408" t="s">
        <v>6015</v>
      </c>
      <c r="E1678" s="399"/>
    </row>
    <row r="1679" spans="2:5">
      <c r="B1679" s="400">
        <v>42766</v>
      </c>
      <c r="C1679" s="401">
        <v>8.75</v>
      </c>
      <c r="D1679" s="408" t="s">
        <v>6015</v>
      </c>
      <c r="E1679" s="399"/>
    </row>
    <row r="1680" spans="2:5">
      <c r="B1680" s="400">
        <v>42766</v>
      </c>
      <c r="C1680" s="401">
        <v>9.23</v>
      </c>
      <c r="D1680" s="408" t="s">
        <v>6015</v>
      </c>
      <c r="E1680" s="399"/>
    </row>
    <row r="1681" spans="2:5">
      <c r="B1681" s="400">
        <v>42766</v>
      </c>
      <c r="C1681" s="401">
        <v>10</v>
      </c>
      <c r="D1681" s="408" t="s">
        <v>6015</v>
      </c>
      <c r="E1681" s="399"/>
    </row>
    <row r="1682" spans="2:5">
      <c r="B1682" s="400">
        <v>42766</v>
      </c>
      <c r="C1682" s="401">
        <v>10</v>
      </c>
      <c r="D1682" s="408" t="s">
        <v>6015</v>
      </c>
      <c r="E1682" s="399"/>
    </row>
    <row r="1683" spans="2:5">
      <c r="B1683" s="400">
        <v>42766</v>
      </c>
      <c r="C1683" s="401">
        <v>10</v>
      </c>
      <c r="D1683" s="408" t="s">
        <v>6015</v>
      </c>
      <c r="E1683" s="399"/>
    </row>
    <row r="1684" spans="2:5">
      <c r="B1684" s="400">
        <v>42766</v>
      </c>
      <c r="C1684" s="401">
        <v>10.130000000000001</v>
      </c>
      <c r="D1684" s="408" t="s">
        <v>6015</v>
      </c>
      <c r="E1684" s="399"/>
    </row>
    <row r="1685" spans="2:5">
      <c r="B1685" s="400">
        <v>42766</v>
      </c>
      <c r="C1685" s="401">
        <v>11.03</v>
      </c>
      <c r="D1685" s="408" t="s">
        <v>6015</v>
      </c>
      <c r="E1685" s="399"/>
    </row>
    <row r="1686" spans="2:5">
      <c r="B1686" s="400">
        <v>42766</v>
      </c>
      <c r="C1686" s="401">
        <v>12.24</v>
      </c>
      <c r="D1686" s="408" t="s">
        <v>6015</v>
      </c>
      <c r="E1686" s="399"/>
    </row>
    <row r="1687" spans="2:5">
      <c r="B1687" s="400">
        <v>42766</v>
      </c>
      <c r="C1687" s="401">
        <v>12.5</v>
      </c>
      <c r="D1687" s="408" t="s">
        <v>6015</v>
      </c>
      <c r="E1687" s="399"/>
    </row>
    <row r="1688" spans="2:5">
      <c r="B1688" s="400">
        <v>42766</v>
      </c>
      <c r="C1688" s="401">
        <v>13.28</v>
      </c>
      <c r="D1688" s="408" t="s">
        <v>6015</v>
      </c>
      <c r="E1688" s="399"/>
    </row>
    <row r="1689" spans="2:5">
      <c r="B1689" s="400">
        <v>42766</v>
      </c>
      <c r="C1689" s="401">
        <v>13.28</v>
      </c>
      <c r="D1689" s="408" t="s">
        <v>6015</v>
      </c>
      <c r="E1689" s="399"/>
    </row>
    <row r="1690" spans="2:5">
      <c r="B1690" s="400">
        <v>42766</v>
      </c>
      <c r="C1690" s="401">
        <v>15</v>
      </c>
      <c r="D1690" s="408" t="s">
        <v>6015</v>
      </c>
      <c r="E1690" s="399"/>
    </row>
    <row r="1691" spans="2:5">
      <c r="B1691" s="400">
        <v>42766</v>
      </c>
      <c r="C1691" s="401">
        <v>15</v>
      </c>
      <c r="D1691" s="408" t="s">
        <v>6015</v>
      </c>
      <c r="E1691" s="399"/>
    </row>
    <row r="1692" spans="2:5">
      <c r="B1692" s="400">
        <v>42766</v>
      </c>
      <c r="C1692" s="401">
        <v>17</v>
      </c>
      <c r="D1692" s="408" t="s">
        <v>6015</v>
      </c>
      <c r="E1692" s="399"/>
    </row>
    <row r="1693" spans="2:5">
      <c r="B1693" s="400">
        <v>42766</v>
      </c>
      <c r="C1693" s="401">
        <v>17.04</v>
      </c>
      <c r="D1693" s="408" t="s">
        <v>6015</v>
      </c>
      <c r="E1693" s="399"/>
    </row>
    <row r="1694" spans="2:5">
      <c r="B1694" s="400">
        <v>42766</v>
      </c>
      <c r="C1694" s="401">
        <v>19.55</v>
      </c>
      <c r="D1694" s="408" t="s">
        <v>6015</v>
      </c>
      <c r="E1694" s="399"/>
    </row>
    <row r="1695" spans="2:5">
      <c r="B1695" s="400">
        <v>42766</v>
      </c>
      <c r="C1695" s="401">
        <v>20</v>
      </c>
      <c r="D1695" s="408" t="s">
        <v>6015</v>
      </c>
      <c r="E1695" s="399"/>
    </row>
    <row r="1696" spans="2:5">
      <c r="B1696" s="400">
        <v>42766</v>
      </c>
      <c r="C1696" s="401">
        <v>20</v>
      </c>
      <c r="D1696" s="408" t="s">
        <v>6015</v>
      </c>
      <c r="E1696" s="399"/>
    </row>
    <row r="1697" spans="2:5">
      <c r="B1697" s="400">
        <v>42766</v>
      </c>
      <c r="C1697" s="401">
        <v>20</v>
      </c>
      <c r="D1697" s="408" t="s">
        <v>6015</v>
      </c>
      <c r="E1697" s="399"/>
    </row>
    <row r="1698" spans="2:5">
      <c r="B1698" s="400">
        <v>42766</v>
      </c>
      <c r="C1698" s="401">
        <v>20</v>
      </c>
      <c r="D1698" s="408" t="s">
        <v>6015</v>
      </c>
      <c r="E1698" s="399"/>
    </row>
    <row r="1699" spans="2:5">
      <c r="B1699" s="400">
        <v>42766</v>
      </c>
      <c r="C1699" s="401">
        <v>23.01</v>
      </c>
      <c r="D1699" s="408" t="s">
        <v>6015</v>
      </c>
      <c r="E1699" s="399"/>
    </row>
    <row r="1700" spans="2:5">
      <c r="B1700" s="400">
        <v>42766</v>
      </c>
      <c r="C1700" s="401">
        <v>25</v>
      </c>
      <c r="D1700" s="408" t="s">
        <v>6015</v>
      </c>
      <c r="E1700" s="399"/>
    </row>
    <row r="1701" spans="2:5">
      <c r="B1701" s="400">
        <v>42766</v>
      </c>
      <c r="C1701" s="401">
        <v>25</v>
      </c>
      <c r="D1701" s="408" t="s">
        <v>6015</v>
      </c>
      <c r="E1701" s="399"/>
    </row>
    <row r="1702" spans="2:5">
      <c r="B1702" s="400">
        <v>42766</v>
      </c>
      <c r="C1702" s="401">
        <v>25</v>
      </c>
      <c r="D1702" s="408" t="s">
        <v>6015</v>
      </c>
      <c r="E1702" s="399"/>
    </row>
    <row r="1703" spans="2:5">
      <c r="B1703" s="400">
        <v>42766</v>
      </c>
      <c r="C1703" s="401">
        <v>25</v>
      </c>
      <c r="D1703" s="408" t="s">
        <v>6015</v>
      </c>
      <c r="E1703" s="399"/>
    </row>
    <row r="1704" spans="2:5">
      <c r="B1704" s="400">
        <v>42766</v>
      </c>
      <c r="C1704" s="401">
        <v>25</v>
      </c>
      <c r="D1704" s="408" t="s">
        <v>6015</v>
      </c>
      <c r="E1704" s="399"/>
    </row>
    <row r="1705" spans="2:5">
      <c r="B1705" s="400">
        <v>42766</v>
      </c>
      <c r="C1705" s="401">
        <v>25</v>
      </c>
      <c r="D1705" s="408" t="s">
        <v>6015</v>
      </c>
      <c r="E1705" s="399"/>
    </row>
    <row r="1706" spans="2:5">
      <c r="B1706" s="400">
        <v>42766</v>
      </c>
      <c r="C1706" s="401">
        <v>25.46</v>
      </c>
      <c r="D1706" s="408" t="s">
        <v>6015</v>
      </c>
      <c r="E1706" s="399"/>
    </row>
    <row r="1707" spans="2:5">
      <c r="B1707" s="400">
        <v>42766</v>
      </c>
      <c r="C1707" s="401">
        <v>26</v>
      </c>
      <c r="D1707" s="408" t="s">
        <v>6015</v>
      </c>
      <c r="E1707" s="399"/>
    </row>
    <row r="1708" spans="2:5">
      <c r="B1708" s="400">
        <v>42766</v>
      </c>
      <c r="C1708" s="401">
        <v>26</v>
      </c>
      <c r="D1708" s="408" t="s">
        <v>6015</v>
      </c>
      <c r="E1708" s="399"/>
    </row>
    <row r="1709" spans="2:5">
      <c r="B1709" s="400">
        <v>42766</v>
      </c>
      <c r="C1709" s="401">
        <v>28</v>
      </c>
      <c r="D1709" s="408" t="s">
        <v>6015</v>
      </c>
      <c r="E1709" s="399"/>
    </row>
    <row r="1710" spans="2:5">
      <c r="B1710" s="400">
        <v>42766</v>
      </c>
      <c r="C1710" s="401">
        <v>29.96</v>
      </c>
      <c r="D1710" s="408" t="s">
        <v>6015</v>
      </c>
      <c r="E1710" s="399"/>
    </row>
    <row r="1711" spans="2:5">
      <c r="B1711" s="400">
        <v>42766</v>
      </c>
      <c r="C1711" s="401">
        <v>30</v>
      </c>
      <c r="D1711" s="408" t="s">
        <v>6015</v>
      </c>
      <c r="E1711" s="399"/>
    </row>
    <row r="1712" spans="2:5">
      <c r="B1712" s="400">
        <v>42766</v>
      </c>
      <c r="C1712" s="401">
        <v>30</v>
      </c>
      <c r="D1712" s="408" t="s">
        <v>6015</v>
      </c>
      <c r="E1712" s="399"/>
    </row>
    <row r="1713" spans="2:5">
      <c r="B1713" s="400">
        <v>42766</v>
      </c>
      <c r="C1713" s="401">
        <v>30</v>
      </c>
      <c r="D1713" s="408" t="s">
        <v>6015</v>
      </c>
      <c r="E1713" s="399"/>
    </row>
    <row r="1714" spans="2:5">
      <c r="B1714" s="400">
        <v>42766</v>
      </c>
      <c r="C1714" s="401">
        <v>30</v>
      </c>
      <c r="D1714" s="408" t="s">
        <v>6015</v>
      </c>
      <c r="E1714" s="399"/>
    </row>
    <row r="1715" spans="2:5">
      <c r="B1715" s="400">
        <v>42766</v>
      </c>
      <c r="C1715" s="401">
        <v>34</v>
      </c>
      <c r="D1715" s="408" t="s">
        <v>6015</v>
      </c>
      <c r="E1715" s="399"/>
    </row>
    <row r="1716" spans="2:5">
      <c r="B1716" s="400">
        <v>42766</v>
      </c>
      <c r="C1716" s="401">
        <v>34.4</v>
      </c>
      <c r="D1716" s="408" t="s">
        <v>6015</v>
      </c>
      <c r="E1716" s="399"/>
    </row>
    <row r="1717" spans="2:5">
      <c r="B1717" s="400">
        <v>42766</v>
      </c>
      <c r="C1717" s="401">
        <v>35</v>
      </c>
      <c r="D1717" s="408" t="s">
        <v>6015</v>
      </c>
      <c r="E1717" s="399"/>
    </row>
    <row r="1718" spans="2:5">
      <c r="B1718" s="400">
        <v>42766</v>
      </c>
      <c r="C1718" s="401">
        <v>35.14</v>
      </c>
      <c r="D1718" s="408" t="s">
        <v>6015</v>
      </c>
      <c r="E1718" s="399"/>
    </row>
    <row r="1719" spans="2:5">
      <c r="B1719" s="400">
        <v>42766</v>
      </c>
      <c r="C1719" s="401">
        <v>37.75</v>
      </c>
      <c r="D1719" s="408" t="s">
        <v>6015</v>
      </c>
      <c r="E1719" s="399"/>
    </row>
    <row r="1720" spans="2:5">
      <c r="B1720" s="400">
        <v>42766</v>
      </c>
      <c r="C1720" s="401">
        <v>39.200000000000003</v>
      </c>
      <c r="D1720" s="408" t="s">
        <v>6015</v>
      </c>
      <c r="E1720" s="399"/>
    </row>
    <row r="1721" spans="2:5">
      <c r="B1721" s="400">
        <v>42766</v>
      </c>
      <c r="C1721" s="401">
        <v>40</v>
      </c>
      <c r="D1721" s="408" t="s">
        <v>6015</v>
      </c>
      <c r="E1721" s="399"/>
    </row>
    <row r="1722" spans="2:5">
      <c r="B1722" s="400">
        <v>42766</v>
      </c>
      <c r="C1722" s="401">
        <v>40</v>
      </c>
      <c r="D1722" s="408" t="s">
        <v>6015</v>
      </c>
      <c r="E1722" s="399"/>
    </row>
    <row r="1723" spans="2:5">
      <c r="B1723" s="400">
        <v>42766</v>
      </c>
      <c r="C1723" s="401">
        <v>40.97</v>
      </c>
      <c r="D1723" s="408" t="s">
        <v>6015</v>
      </c>
      <c r="E1723" s="399"/>
    </row>
    <row r="1724" spans="2:5">
      <c r="B1724" s="400">
        <v>42766</v>
      </c>
      <c r="C1724" s="401">
        <v>40.97</v>
      </c>
      <c r="D1724" s="408" t="s">
        <v>6015</v>
      </c>
      <c r="E1724" s="399"/>
    </row>
    <row r="1725" spans="2:5">
      <c r="B1725" s="400">
        <v>42766</v>
      </c>
      <c r="C1725" s="401">
        <v>40.97</v>
      </c>
      <c r="D1725" s="408" t="s">
        <v>6015</v>
      </c>
      <c r="E1725" s="399"/>
    </row>
    <row r="1726" spans="2:5">
      <c r="B1726" s="400">
        <v>42766</v>
      </c>
      <c r="C1726" s="401">
        <v>41</v>
      </c>
      <c r="D1726" s="408" t="s">
        <v>6015</v>
      </c>
      <c r="E1726" s="399"/>
    </row>
    <row r="1727" spans="2:5">
      <c r="B1727" s="400">
        <v>42766</v>
      </c>
      <c r="C1727" s="401">
        <v>47</v>
      </c>
      <c r="D1727" s="408" t="s">
        <v>6015</v>
      </c>
      <c r="E1727" s="399"/>
    </row>
    <row r="1728" spans="2:5">
      <c r="B1728" s="400">
        <v>42766</v>
      </c>
      <c r="C1728" s="401">
        <v>50</v>
      </c>
      <c r="D1728" s="408" t="s">
        <v>6015</v>
      </c>
      <c r="E1728" s="399"/>
    </row>
    <row r="1729" spans="2:5">
      <c r="B1729" s="400">
        <v>42766</v>
      </c>
      <c r="C1729" s="401">
        <v>50</v>
      </c>
      <c r="D1729" s="408" t="s">
        <v>6015</v>
      </c>
      <c r="E1729" s="399"/>
    </row>
    <row r="1730" spans="2:5">
      <c r="B1730" s="400">
        <v>42766</v>
      </c>
      <c r="C1730" s="401">
        <v>60</v>
      </c>
      <c r="D1730" s="408" t="s">
        <v>6015</v>
      </c>
      <c r="E1730" s="399"/>
    </row>
    <row r="1731" spans="2:5">
      <c r="B1731" s="400">
        <v>42766</v>
      </c>
      <c r="C1731" s="401">
        <v>60</v>
      </c>
      <c r="D1731" s="408" t="s">
        <v>6015</v>
      </c>
      <c r="E1731" s="399"/>
    </row>
    <row r="1732" spans="2:5">
      <c r="B1732" s="400">
        <v>42766</v>
      </c>
      <c r="C1732" s="401">
        <v>60</v>
      </c>
      <c r="D1732" s="408" t="s">
        <v>6015</v>
      </c>
      <c r="E1732" s="399"/>
    </row>
    <row r="1733" spans="2:5">
      <c r="B1733" s="400">
        <v>42766</v>
      </c>
      <c r="C1733" s="401">
        <v>62.5</v>
      </c>
      <c r="D1733" s="408" t="s">
        <v>6015</v>
      </c>
      <c r="E1733" s="399"/>
    </row>
    <row r="1734" spans="2:5">
      <c r="B1734" s="400">
        <v>42766</v>
      </c>
      <c r="C1734" s="401">
        <v>76</v>
      </c>
      <c r="D1734" s="408" t="s">
        <v>6015</v>
      </c>
      <c r="E1734" s="399"/>
    </row>
    <row r="1735" spans="2:5">
      <c r="B1735" s="400">
        <v>42766</v>
      </c>
      <c r="C1735" s="401">
        <v>76</v>
      </c>
      <c r="D1735" s="408" t="s">
        <v>6015</v>
      </c>
      <c r="E1735" s="399"/>
    </row>
    <row r="1736" spans="2:5">
      <c r="B1736" s="400">
        <v>42766</v>
      </c>
      <c r="C1736" s="401">
        <v>77.599999999999994</v>
      </c>
      <c r="D1736" s="408" t="s">
        <v>7607</v>
      </c>
      <c r="E1736" s="399"/>
    </row>
    <row r="1737" spans="2:5">
      <c r="B1737" s="400">
        <v>42766</v>
      </c>
      <c r="C1737" s="401">
        <v>80</v>
      </c>
      <c r="D1737" s="408" t="s">
        <v>6015</v>
      </c>
      <c r="E1737" s="399"/>
    </row>
    <row r="1738" spans="2:5">
      <c r="B1738" s="400">
        <v>42766</v>
      </c>
      <c r="C1738" s="401">
        <v>80</v>
      </c>
      <c r="D1738" s="408" t="s">
        <v>6015</v>
      </c>
      <c r="E1738" s="399"/>
    </row>
    <row r="1739" spans="2:5">
      <c r="B1739" s="400">
        <v>42766</v>
      </c>
      <c r="C1739" s="401">
        <v>80</v>
      </c>
      <c r="D1739" s="408" t="s">
        <v>6015</v>
      </c>
      <c r="E1739" s="399"/>
    </row>
    <row r="1740" spans="2:5">
      <c r="B1740" s="400">
        <v>42766</v>
      </c>
      <c r="C1740" s="401">
        <v>80</v>
      </c>
      <c r="D1740" s="408" t="s">
        <v>6015</v>
      </c>
      <c r="E1740" s="399"/>
    </row>
    <row r="1741" spans="2:5">
      <c r="B1741" s="400">
        <v>42766</v>
      </c>
      <c r="C1741" s="401">
        <v>91</v>
      </c>
      <c r="D1741" s="408" t="s">
        <v>6015</v>
      </c>
      <c r="E1741" s="399"/>
    </row>
    <row r="1742" spans="2:5">
      <c r="B1742" s="400">
        <v>42766</v>
      </c>
      <c r="C1742" s="401">
        <v>98</v>
      </c>
      <c r="D1742" s="408" t="s">
        <v>6015</v>
      </c>
      <c r="E1742" s="399"/>
    </row>
    <row r="1743" spans="2:5">
      <c r="B1743" s="400">
        <v>42766</v>
      </c>
      <c r="C1743" s="401">
        <v>100.75</v>
      </c>
      <c r="D1743" s="408" t="s">
        <v>6015</v>
      </c>
      <c r="E1743" s="399"/>
    </row>
    <row r="1744" spans="2:5">
      <c r="B1744" s="400">
        <v>42766</v>
      </c>
      <c r="C1744" s="401">
        <v>175</v>
      </c>
      <c r="D1744" s="408" t="s">
        <v>6015</v>
      </c>
      <c r="E1744" s="399"/>
    </row>
    <row r="1745" spans="2:5">
      <c r="B1745" s="400">
        <v>42766</v>
      </c>
      <c r="C1745" s="401">
        <v>341</v>
      </c>
      <c r="D1745" s="408" t="s">
        <v>6015</v>
      </c>
      <c r="E1745" s="399"/>
    </row>
    <row r="1746" spans="2:5" s="1" customFormat="1" ht="12.75">
      <c r="B1746" s="402" t="s">
        <v>27</v>
      </c>
      <c r="C1746" s="403">
        <f>SUM(C6:C1745)</f>
        <v>96059.079999999973</v>
      </c>
      <c r="D1746" s="404"/>
    </row>
  </sheetData>
  <sheetProtection algorithmName="SHA-512" hashValue="mAtHag0B39MzBNY/Fx3OM3JLx4QjlyFwjVyZTkBVISij5JwWg20SieRdRfyPy62B7k0uEQ4MxLvIWFf5mpf7wg==" saltValue="vrEJhp9yVfFZCdOBbFsy5w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014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41" customWidth="1"/>
    <col min="3" max="5" width="21.7109375" style="160" customWidth="1"/>
    <col min="6" max="6" width="36.7109375" style="33" customWidth="1"/>
    <col min="7" max="7" width="20" style="144" customWidth="1"/>
    <col min="8" max="8" width="22" style="1" customWidth="1"/>
    <col min="9" max="16384" width="9.140625" style="1"/>
  </cols>
  <sheetData>
    <row r="1" spans="1:7" ht="36.6" customHeight="1">
      <c r="A1" s="17"/>
      <c r="B1" s="37"/>
      <c r="C1" s="447" t="s">
        <v>163</v>
      </c>
      <c r="D1" s="447"/>
      <c r="E1" s="447"/>
      <c r="F1" s="447"/>
      <c r="G1" s="447"/>
    </row>
    <row r="2" spans="1:7" ht="14.25">
      <c r="B2" s="38" t="s">
        <v>11</v>
      </c>
      <c r="C2" s="157">
        <f>SUM(E5:E1013)</f>
        <v>2070172.6900000004</v>
      </c>
      <c r="D2" s="308"/>
      <c r="E2" s="308"/>
      <c r="F2" s="31"/>
      <c r="G2" s="96"/>
    </row>
    <row r="3" spans="1:7">
      <c r="B3" s="39"/>
      <c r="C3" s="163"/>
      <c r="D3" s="163"/>
      <c r="E3" s="163"/>
      <c r="F3" s="32"/>
      <c r="G3" s="137"/>
    </row>
    <row r="4" spans="1:7" s="24" customFormat="1" ht="36.6" customHeight="1">
      <c r="B4" s="40" t="s">
        <v>7</v>
      </c>
      <c r="C4" s="164" t="s">
        <v>12</v>
      </c>
      <c r="D4" s="309" t="s">
        <v>32</v>
      </c>
      <c r="E4" s="309" t="s">
        <v>8</v>
      </c>
      <c r="F4" s="36" t="s">
        <v>2</v>
      </c>
      <c r="G4" s="141" t="s">
        <v>14</v>
      </c>
    </row>
    <row r="5" spans="1:7" ht="15" customHeight="1">
      <c r="B5" s="143">
        <v>42736</v>
      </c>
      <c r="C5" s="165">
        <v>100</v>
      </c>
      <c r="D5" s="165">
        <v>2.5</v>
      </c>
      <c r="E5" s="165">
        <v>97.5</v>
      </c>
      <c r="F5" s="431" t="s">
        <v>4273</v>
      </c>
      <c r="G5" s="191" t="s">
        <v>2168</v>
      </c>
    </row>
    <row r="6" spans="1:7" ht="15" customHeight="1">
      <c r="B6" s="143">
        <v>42736</v>
      </c>
      <c r="C6" s="165">
        <v>5000</v>
      </c>
      <c r="D6" s="165">
        <v>125</v>
      </c>
      <c r="E6" s="165">
        <v>4875</v>
      </c>
      <c r="F6" s="431" t="s">
        <v>4273</v>
      </c>
      <c r="G6" s="191" t="s">
        <v>3275</v>
      </c>
    </row>
    <row r="7" spans="1:7" ht="13.35" customHeight="1">
      <c r="B7" s="143">
        <v>42736</v>
      </c>
      <c r="C7" s="165">
        <v>1000</v>
      </c>
      <c r="D7" s="165">
        <v>25</v>
      </c>
      <c r="E7" s="165">
        <v>975</v>
      </c>
      <c r="F7" s="431" t="s">
        <v>4274</v>
      </c>
      <c r="G7" s="191" t="s">
        <v>4301</v>
      </c>
    </row>
    <row r="8" spans="1:7" ht="15" customHeight="1">
      <c r="B8" s="143">
        <v>42736</v>
      </c>
      <c r="C8" s="165">
        <v>5000</v>
      </c>
      <c r="D8" s="165">
        <v>125</v>
      </c>
      <c r="E8" s="165">
        <v>4875</v>
      </c>
      <c r="F8" s="431" t="s">
        <v>4273</v>
      </c>
      <c r="G8" s="191" t="s">
        <v>2785</v>
      </c>
    </row>
    <row r="9" spans="1:7" ht="14.45" customHeight="1">
      <c r="B9" s="143">
        <v>42736</v>
      </c>
      <c r="C9" s="165">
        <v>10000</v>
      </c>
      <c r="D9" s="165">
        <v>250</v>
      </c>
      <c r="E9" s="165">
        <v>9750</v>
      </c>
      <c r="F9" s="431" t="s">
        <v>4275</v>
      </c>
      <c r="G9" s="191" t="s">
        <v>4302</v>
      </c>
    </row>
    <row r="10" spans="1:7" ht="14.45" customHeight="1">
      <c r="B10" s="143">
        <v>42736</v>
      </c>
      <c r="C10" s="165">
        <v>500</v>
      </c>
      <c r="D10" s="165">
        <v>12.5</v>
      </c>
      <c r="E10" s="165">
        <v>487.5</v>
      </c>
      <c r="F10" s="431" t="s">
        <v>4274</v>
      </c>
      <c r="G10" s="191" t="s">
        <v>3648</v>
      </c>
    </row>
    <row r="11" spans="1:7" ht="14.45" customHeight="1">
      <c r="B11" s="143">
        <v>42736</v>
      </c>
      <c r="C11" s="165">
        <v>5000</v>
      </c>
      <c r="D11" s="165">
        <v>125</v>
      </c>
      <c r="E11" s="165">
        <v>4875</v>
      </c>
      <c r="F11" s="431" t="s">
        <v>4275</v>
      </c>
      <c r="G11" s="191" t="s">
        <v>4303</v>
      </c>
    </row>
    <row r="12" spans="1:7" ht="15" customHeight="1">
      <c r="B12" s="143">
        <v>42736</v>
      </c>
      <c r="C12" s="165">
        <v>5000</v>
      </c>
      <c r="D12" s="165">
        <v>125</v>
      </c>
      <c r="E12" s="165">
        <v>4875</v>
      </c>
      <c r="F12" s="431" t="s">
        <v>4274</v>
      </c>
      <c r="G12" s="191" t="s">
        <v>4303</v>
      </c>
    </row>
    <row r="13" spans="1:7" ht="14.45" customHeight="1">
      <c r="B13" s="143">
        <v>42736</v>
      </c>
      <c r="C13" s="165">
        <v>10000</v>
      </c>
      <c r="D13" s="165">
        <v>250</v>
      </c>
      <c r="E13" s="165">
        <v>9750</v>
      </c>
      <c r="F13" s="431" t="s">
        <v>4276</v>
      </c>
      <c r="G13" s="191" t="s">
        <v>4304</v>
      </c>
    </row>
    <row r="14" spans="1:7" ht="14.45" customHeight="1">
      <c r="B14" s="143">
        <v>42736</v>
      </c>
      <c r="C14" s="165">
        <v>1000</v>
      </c>
      <c r="D14" s="165">
        <v>25</v>
      </c>
      <c r="E14" s="165">
        <v>975</v>
      </c>
      <c r="F14" s="431" t="s">
        <v>4275</v>
      </c>
      <c r="G14" s="191" t="s">
        <v>4305</v>
      </c>
    </row>
    <row r="15" spans="1:7" ht="13.35" customHeight="1">
      <c r="B15" s="143">
        <v>42736</v>
      </c>
      <c r="C15" s="165">
        <v>1000</v>
      </c>
      <c r="D15" s="165">
        <v>25</v>
      </c>
      <c r="E15" s="165">
        <v>975</v>
      </c>
      <c r="F15" s="431" t="s">
        <v>4277</v>
      </c>
      <c r="G15" s="191" t="s">
        <v>3470</v>
      </c>
    </row>
    <row r="16" spans="1:7" ht="13.35" customHeight="1">
      <c r="B16" s="143">
        <v>42736</v>
      </c>
      <c r="C16" s="165">
        <v>1000</v>
      </c>
      <c r="D16" s="165">
        <v>25</v>
      </c>
      <c r="E16" s="165">
        <v>975</v>
      </c>
      <c r="F16" s="431" t="s">
        <v>4275</v>
      </c>
      <c r="G16" s="191" t="s">
        <v>2811</v>
      </c>
    </row>
    <row r="17" spans="2:7" ht="15" customHeight="1">
      <c r="B17" s="143">
        <v>42736</v>
      </c>
      <c r="C17" s="165">
        <v>1000</v>
      </c>
      <c r="D17" s="165">
        <v>25</v>
      </c>
      <c r="E17" s="165">
        <v>975</v>
      </c>
      <c r="F17" s="431" t="s">
        <v>4275</v>
      </c>
      <c r="G17" s="191" t="s">
        <v>4306</v>
      </c>
    </row>
    <row r="18" spans="2:7">
      <c r="B18" s="143">
        <v>42736</v>
      </c>
      <c r="C18" s="165">
        <v>5000</v>
      </c>
      <c r="D18" s="165">
        <v>125</v>
      </c>
      <c r="E18" s="165">
        <v>4875</v>
      </c>
      <c r="F18" s="431" t="s">
        <v>4278</v>
      </c>
      <c r="G18" s="191" t="s">
        <v>4307</v>
      </c>
    </row>
    <row r="19" spans="2:7" ht="14.45" customHeight="1">
      <c r="B19" s="143">
        <v>42736</v>
      </c>
      <c r="C19" s="165">
        <v>5000</v>
      </c>
      <c r="D19" s="165">
        <v>125</v>
      </c>
      <c r="E19" s="165">
        <v>4875</v>
      </c>
      <c r="F19" s="431" t="s">
        <v>4279</v>
      </c>
      <c r="G19" s="191" t="s">
        <v>4308</v>
      </c>
    </row>
    <row r="20" spans="2:7" ht="15" customHeight="1">
      <c r="B20" s="143">
        <v>42736</v>
      </c>
      <c r="C20" s="165">
        <v>5000</v>
      </c>
      <c r="D20" s="165">
        <v>125</v>
      </c>
      <c r="E20" s="165">
        <v>4875</v>
      </c>
      <c r="F20" s="431" t="s">
        <v>4277</v>
      </c>
      <c r="G20" s="191" t="s">
        <v>4307</v>
      </c>
    </row>
    <row r="21" spans="2:7">
      <c r="B21" s="143">
        <v>42736</v>
      </c>
      <c r="C21" s="165">
        <v>300</v>
      </c>
      <c r="D21" s="165">
        <v>7.5</v>
      </c>
      <c r="E21" s="165">
        <v>292.5</v>
      </c>
      <c r="F21" s="431" t="s">
        <v>4280</v>
      </c>
      <c r="G21" s="191" t="s">
        <v>4309</v>
      </c>
    </row>
    <row r="22" spans="2:7" ht="14.45" customHeight="1">
      <c r="B22" s="143">
        <v>42736</v>
      </c>
      <c r="C22" s="165">
        <v>1000</v>
      </c>
      <c r="D22" s="165">
        <v>25</v>
      </c>
      <c r="E22" s="165">
        <v>975</v>
      </c>
      <c r="F22" s="431" t="s">
        <v>4281</v>
      </c>
      <c r="G22" s="191" t="s">
        <v>2209</v>
      </c>
    </row>
    <row r="23" spans="2:7">
      <c r="B23" s="143">
        <v>42736</v>
      </c>
      <c r="C23" s="165">
        <v>1000</v>
      </c>
      <c r="D23" s="165">
        <v>25</v>
      </c>
      <c r="E23" s="165">
        <v>975</v>
      </c>
      <c r="F23" s="431" t="s">
        <v>4273</v>
      </c>
      <c r="G23" s="191" t="s">
        <v>4310</v>
      </c>
    </row>
    <row r="24" spans="2:7">
      <c r="B24" s="143">
        <v>42736</v>
      </c>
      <c r="C24" s="165">
        <v>50</v>
      </c>
      <c r="D24" s="165">
        <v>1.25</v>
      </c>
      <c r="E24" s="165">
        <v>48.75</v>
      </c>
      <c r="F24" s="431" t="s">
        <v>4275</v>
      </c>
      <c r="G24" s="191" t="s">
        <v>4311</v>
      </c>
    </row>
    <row r="25" spans="2:7" ht="15" customHeight="1">
      <c r="B25" s="143">
        <v>42736</v>
      </c>
      <c r="C25" s="165">
        <v>300</v>
      </c>
      <c r="D25" s="165">
        <v>7.5</v>
      </c>
      <c r="E25" s="165">
        <v>292.5</v>
      </c>
      <c r="F25" s="431" t="s">
        <v>4275</v>
      </c>
      <c r="G25" s="191" t="s">
        <v>4312</v>
      </c>
    </row>
    <row r="26" spans="2:7">
      <c r="B26" s="143">
        <v>42736</v>
      </c>
      <c r="C26" s="165">
        <v>300</v>
      </c>
      <c r="D26" s="165">
        <v>7.5</v>
      </c>
      <c r="E26" s="165">
        <v>292.5</v>
      </c>
      <c r="F26" s="431" t="s">
        <v>4282</v>
      </c>
      <c r="G26" s="191" t="s">
        <v>4312</v>
      </c>
    </row>
    <row r="27" spans="2:7" ht="14.45" customHeight="1">
      <c r="B27" s="143">
        <v>42736</v>
      </c>
      <c r="C27" s="165">
        <v>400</v>
      </c>
      <c r="D27" s="165">
        <v>10</v>
      </c>
      <c r="E27" s="165">
        <v>390</v>
      </c>
      <c r="F27" s="431" t="s">
        <v>4274</v>
      </c>
      <c r="G27" s="191" t="s">
        <v>4312</v>
      </c>
    </row>
    <row r="28" spans="2:7" ht="14.45" customHeight="1">
      <c r="B28" s="143">
        <v>42736</v>
      </c>
      <c r="C28" s="165">
        <v>500</v>
      </c>
      <c r="D28" s="165">
        <v>12.5</v>
      </c>
      <c r="E28" s="165">
        <v>487.5</v>
      </c>
      <c r="F28" s="431" t="s">
        <v>4279</v>
      </c>
      <c r="G28" s="191" t="s">
        <v>4313</v>
      </c>
    </row>
    <row r="29" spans="2:7">
      <c r="B29" s="143">
        <v>42736</v>
      </c>
      <c r="C29" s="165">
        <v>50</v>
      </c>
      <c r="D29" s="165">
        <v>1.25</v>
      </c>
      <c r="E29" s="165">
        <v>48.75</v>
      </c>
      <c r="F29" s="431" t="s">
        <v>4274</v>
      </c>
      <c r="G29" s="191" t="s">
        <v>4311</v>
      </c>
    </row>
    <row r="30" spans="2:7" ht="14.45" customHeight="1">
      <c r="B30" s="143">
        <v>42736</v>
      </c>
      <c r="C30" s="165">
        <v>50</v>
      </c>
      <c r="D30" s="165">
        <v>1.25</v>
      </c>
      <c r="E30" s="165">
        <v>48.75</v>
      </c>
      <c r="F30" s="431" t="s">
        <v>4283</v>
      </c>
      <c r="G30" s="191" t="s">
        <v>4311</v>
      </c>
    </row>
    <row r="31" spans="2:7">
      <c r="B31" s="143">
        <v>42736</v>
      </c>
      <c r="C31" s="165">
        <v>50</v>
      </c>
      <c r="D31" s="165">
        <v>1.25</v>
      </c>
      <c r="E31" s="165">
        <v>48.75</v>
      </c>
      <c r="F31" s="431" t="s">
        <v>4284</v>
      </c>
      <c r="G31" s="191" t="s">
        <v>4311</v>
      </c>
    </row>
    <row r="32" spans="2:7" ht="15" customHeight="1">
      <c r="B32" s="143">
        <v>42736</v>
      </c>
      <c r="C32" s="165">
        <v>50</v>
      </c>
      <c r="D32" s="165">
        <v>1.25</v>
      </c>
      <c r="E32" s="165">
        <v>48.75</v>
      </c>
      <c r="F32" s="431" t="s">
        <v>4285</v>
      </c>
      <c r="G32" s="191" t="s">
        <v>4311</v>
      </c>
    </row>
    <row r="33" spans="2:7" ht="15" customHeight="1">
      <c r="B33" s="143">
        <v>42736</v>
      </c>
      <c r="C33" s="165">
        <v>8700</v>
      </c>
      <c r="D33" s="165">
        <v>217.5</v>
      </c>
      <c r="E33" s="165">
        <v>8482.5</v>
      </c>
      <c r="F33" s="431" t="s">
        <v>4273</v>
      </c>
      <c r="G33" s="191" t="s">
        <v>2499</v>
      </c>
    </row>
    <row r="34" spans="2:7" ht="15" customHeight="1">
      <c r="B34" s="143">
        <v>42736</v>
      </c>
      <c r="C34" s="165">
        <v>50</v>
      </c>
      <c r="D34" s="165">
        <v>1.25</v>
      </c>
      <c r="E34" s="165">
        <v>48.75</v>
      </c>
      <c r="F34" s="431" t="s">
        <v>4279</v>
      </c>
      <c r="G34" s="191" t="s">
        <v>4311</v>
      </c>
    </row>
    <row r="35" spans="2:7" ht="14.45" customHeight="1">
      <c r="B35" s="143">
        <v>42736</v>
      </c>
      <c r="C35" s="165">
        <v>500</v>
      </c>
      <c r="D35" s="165">
        <v>12.5</v>
      </c>
      <c r="E35" s="165">
        <v>487.5</v>
      </c>
      <c r="F35" s="431" t="s">
        <v>4275</v>
      </c>
      <c r="G35" s="191" t="s">
        <v>3873</v>
      </c>
    </row>
    <row r="36" spans="2:7" ht="13.35" customHeight="1">
      <c r="B36" s="143">
        <v>42736</v>
      </c>
      <c r="C36" s="165">
        <v>500</v>
      </c>
      <c r="D36" s="165">
        <v>12.5</v>
      </c>
      <c r="E36" s="165">
        <v>487.5</v>
      </c>
      <c r="F36" s="431" t="s">
        <v>4280</v>
      </c>
      <c r="G36" s="191" t="s">
        <v>3873</v>
      </c>
    </row>
    <row r="37" spans="2:7" ht="15" customHeight="1">
      <c r="B37" s="143">
        <v>42736</v>
      </c>
      <c r="C37" s="165">
        <v>3000</v>
      </c>
      <c r="D37" s="165">
        <v>75</v>
      </c>
      <c r="E37" s="165">
        <v>2925</v>
      </c>
      <c r="F37" s="431" t="s">
        <v>4282</v>
      </c>
      <c r="G37" s="191" t="s">
        <v>4314</v>
      </c>
    </row>
    <row r="38" spans="2:7" ht="13.35" customHeight="1">
      <c r="B38" s="143">
        <v>42736</v>
      </c>
      <c r="C38" s="165">
        <v>10000</v>
      </c>
      <c r="D38" s="165">
        <v>250</v>
      </c>
      <c r="E38" s="165">
        <v>9750</v>
      </c>
      <c r="F38" s="431" t="s">
        <v>4275</v>
      </c>
      <c r="G38" s="191" t="s">
        <v>3150</v>
      </c>
    </row>
    <row r="39" spans="2:7" ht="15" customHeight="1">
      <c r="B39" s="143">
        <v>42736</v>
      </c>
      <c r="C39" s="165">
        <v>10000</v>
      </c>
      <c r="D39" s="165">
        <v>250</v>
      </c>
      <c r="E39" s="165">
        <v>9750</v>
      </c>
      <c r="F39" s="431" t="s">
        <v>4275</v>
      </c>
      <c r="G39" s="191" t="s">
        <v>3540</v>
      </c>
    </row>
    <row r="40" spans="2:7" ht="13.35" customHeight="1">
      <c r="B40" s="143">
        <v>42736</v>
      </c>
      <c r="C40" s="165">
        <v>2000</v>
      </c>
      <c r="D40" s="165">
        <v>50</v>
      </c>
      <c r="E40" s="165">
        <v>1950</v>
      </c>
      <c r="F40" s="431" t="s">
        <v>4275</v>
      </c>
      <c r="G40" s="191" t="s">
        <v>2517</v>
      </c>
    </row>
    <row r="41" spans="2:7" ht="14.45" customHeight="1">
      <c r="B41" s="143">
        <v>42736</v>
      </c>
      <c r="C41" s="165">
        <v>1000</v>
      </c>
      <c r="D41" s="165">
        <v>25</v>
      </c>
      <c r="E41" s="165">
        <v>975</v>
      </c>
      <c r="F41" s="431" t="s">
        <v>4275</v>
      </c>
      <c r="G41" s="191" t="s">
        <v>4315</v>
      </c>
    </row>
    <row r="42" spans="2:7">
      <c r="B42" s="143">
        <v>42736</v>
      </c>
      <c r="C42" s="165">
        <v>5000</v>
      </c>
      <c r="D42" s="165">
        <v>125</v>
      </c>
      <c r="E42" s="165">
        <v>4875</v>
      </c>
      <c r="F42" s="431" t="s">
        <v>4274</v>
      </c>
      <c r="G42" s="191" t="s">
        <v>4316</v>
      </c>
    </row>
    <row r="43" spans="2:7" ht="15" customHeight="1">
      <c r="B43" s="143">
        <v>42736</v>
      </c>
      <c r="C43" s="165">
        <v>1800</v>
      </c>
      <c r="D43" s="165">
        <v>45</v>
      </c>
      <c r="E43" s="165">
        <v>1755</v>
      </c>
      <c r="F43" s="431" t="s">
        <v>4274</v>
      </c>
      <c r="G43" s="191" t="s">
        <v>4317</v>
      </c>
    </row>
    <row r="44" spans="2:7" ht="14.45" customHeight="1">
      <c r="B44" s="143">
        <v>42736</v>
      </c>
      <c r="C44" s="165">
        <v>500</v>
      </c>
      <c r="D44" s="165">
        <v>12.5</v>
      </c>
      <c r="E44" s="165">
        <v>487.5</v>
      </c>
      <c r="F44" s="431" t="s">
        <v>4273</v>
      </c>
      <c r="G44" s="191" t="s">
        <v>4318</v>
      </c>
    </row>
    <row r="45" spans="2:7" ht="13.35" customHeight="1">
      <c r="B45" s="143">
        <v>42736</v>
      </c>
      <c r="C45" s="165">
        <v>300</v>
      </c>
      <c r="D45" s="165">
        <v>7.5</v>
      </c>
      <c r="E45" s="165">
        <v>292.5</v>
      </c>
      <c r="F45" s="431" t="s">
        <v>4284</v>
      </c>
      <c r="G45" s="191" t="s">
        <v>4319</v>
      </c>
    </row>
    <row r="46" spans="2:7">
      <c r="B46" s="143">
        <v>42736</v>
      </c>
      <c r="C46" s="165">
        <v>350</v>
      </c>
      <c r="D46" s="165">
        <v>8.75</v>
      </c>
      <c r="E46" s="165">
        <v>341.25</v>
      </c>
      <c r="F46" s="431" t="s">
        <v>4275</v>
      </c>
      <c r="G46" s="191" t="s">
        <v>4320</v>
      </c>
    </row>
    <row r="47" spans="2:7">
      <c r="B47" s="143">
        <v>42736</v>
      </c>
      <c r="C47" s="165">
        <v>1000</v>
      </c>
      <c r="D47" s="165">
        <v>25</v>
      </c>
      <c r="E47" s="165">
        <v>975</v>
      </c>
      <c r="F47" s="431" t="s">
        <v>4284</v>
      </c>
      <c r="G47" s="191" t="s">
        <v>4321</v>
      </c>
    </row>
    <row r="48" spans="2:7">
      <c r="B48" s="143">
        <v>42736</v>
      </c>
      <c r="C48" s="165">
        <v>500</v>
      </c>
      <c r="D48" s="165">
        <v>12.5</v>
      </c>
      <c r="E48" s="165">
        <v>487.5</v>
      </c>
      <c r="F48" s="431" t="s">
        <v>4286</v>
      </c>
      <c r="G48" s="191" t="s">
        <v>4321</v>
      </c>
    </row>
    <row r="49" spans="2:7">
      <c r="B49" s="143">
        <v>42736</v>
      </c>
      <c r="C49" s="165">
        <v>200</v>
      </c>
      <c r="D49" s="165">
        <v>5</v>
      </c>
      <c r="E49" s="165">
        <v>195</v>
      </c>
      <c r="F49" s="431" t="s">
        <v>4273</v>
      </c>
      <c r="G49" s="191" t="s">
        <v>4322</v>
      </c>
    </row>
    <row r="50" spans="2:7">
      <c r="B50" s="143">
        <v>42736</v>
      </c>
      <c r="C50" s="165">
        <v>1000</v>
      </c>
      <c r="D50" s="165">
        <v>25</v>
      </c>
      <c r="E50" s="165">
        <v>975</v>
      </c>
      <c r="F50" s="431" t="s">
        <v>4274</v>
      </c>
      <c r="G50" s="191" t="s">
        <v>4323</v>
      </c>
    </row>
    <row r="51" spans="2:7">
      <c r="B51" s="143">
        <v>42736</v>
      </c>
      <c r="C51" s="165">
        <v>1000</v>
      </c>
      <c r="D51" s="165">
        <v>25</v>
      </c>
      <c r="E51" s="165">
        <v>975</v>
      </c>
      <c r="F51" s="431" t="s">
        <v>4274</v>
      </c>
      <c r="G51" s="191" t="s">
        <v>4324</v>
      </c>
    </row>
    <row r="52" spans="2:7" ht="14.45" customHeight="1">
      <c r="B52" s="143">
        <v>42736</v>
      </c>
      <c r="C52" s="165">
        <v>3000</v>
      </c>
      <c r="D52" s="165">
        <v>75</v>
      </c>
      <c r="E52" s="165">
        <v>2925</v>
      </c>
      <c r="F52" s="431" t="s">
        <v>4275</v>
      </c>
      <c r="G52" s="191" t="s">
        <v>4325</v>
      </c>
    </row>
    <row r="53" spans="2:7" ht="15" customHeight="1">
      <c r="B53" s="143">
        <v>42736</v>
      </c>
      <c r="C53" s="165">
        <v>200</v>
      </c>
      <c r="D53" s="165">
        <v>5</v>
      </c>
      <c r="E53" s="165">
        <v>195</v>
      </c>
      <c r="F53" s="431" t="s">
        <v>4273</v>
      </c>
      <c r="G53" s="191" t="s">
        <v>4326</v>
      </c>
    </row>
    <row r="54" spans="2:7">
      <c r="B54" s="143">
        <v>42736</v>
      </c>
      <c r="C54" s="165">
        <v>500</v>
      </c>
      <c r="D54" s="165">
        <v>12.5</v>
      </c>
      <c r="E54" s="165">
        <v>487.5</v>
      </c>
      <c r="F54" s="431" t="s">
        <v>4273</v>
      </c>
      <c r="G54" s="191" t="s">
        <v>4327</v>
      </c>
    </row>
    <row r="55" spans="2:7" ht="14.45" customHeight="1">
      <c r="B55" s="143">
        <v>42736</v>
      </c>
      <c r="C55" s="165">
        <v>1449</v>
      </c>
      <c r="D55" s="165">
        <v>36.229999999999997</v>
      </c>
      <c r="E55" s="165">
        <v>1412.77</v>
      </c>
      <c r="F55" s="431" t="s">
        <v>4278</v>
      </c>
      <c r="G55" s="191" t="s">
        <v>4328</v>
      </c>
    </row>
    <row r="56" spans="2:7" ht="15" customHeight="1">
      <c r="B56" s="143">
        <v>42736</v>
      </c>
      <c r="C56" s="165">
        <v>500</v>
      </c>
      <c r="D56" s="165">
        <v>12.5</v>
      </c>
      <c r="E56" s="165">
        <v>487.5</v>
      </c>
      <c r="F56" s="431" t="s">
        <v>4287</v>
      </c>
      <c r="G56" s="191" t="s">
        <v>4329</v>
      </c>
    </row>
    <row r="57" spans="2:7">
      <c r="B57" s="143">
        <v>42736</v>
      </c>
      <c r="C57" s="165">
        <v>200</v>
      </c>
      <c r="D57" s="165">
        <v>5</v>
      </c>
      <c r="E57" s="165">
        <v>195</v>
      </c>
      <c r="F57" s="431" t="s">
        <v>4275</v>
      </c>
      <c r="G57" s="191" t="s">
        <v>4330</v>
      </c>
    </row>
    <row r="58" spans="2:7" ht="14.45" customHeight="1">
      <c r="B58" s="143">
        <v>42736</v>
      </c>
      <c r="C58" s="165">
        <v>1000</v>
      </c>
      <c r="D58" s="165">
        <v>25</v>
      </c>
      <c r="E58" s="165">
        <v>975</v>
      </c>
      <c r="F58" s="431" t="s">
        <v>4279</v>
      </c>
      <c r="G58" s="191" t="s">
        <v>4331</v>
      </c>
    </row>
    <row r="59" spans="2:7">
      <c r="B59" s="143">
        <v>42736</v>
      </c>
      <c r="C59" s="165">
        <v>200</v>
      </c>
      <c r="D59" s="165">
        <v>5</v>
      </c>
      <c r="E59" s="165">
        <v>195</v>
      </c>
      <c r="F59" s="431" t="s">
        <v>4279</v>
      </c>
      <c r="G59" s="191" t="s">
        <v>4330</v>
      </c>
    </row>
    <row r="60" spans="2:7">
      <c r="B60" s="143">
        <v>42736</v>
      </c>
      <c r="C60" s="165">
        <v>1000</v>
      </c>
      <c r="D60" s="165">
        <v>25</v>
      </c>
      <c r="E60" s="165">
        <v>975</v>
      </c>
      <c r="F60" s="431" t="s">
        <v>4280</v>
      </c>
      <c r="G60" s="191" t="s">
        <v>4332</v>
      </c>
    </row>
    <row r="61" spans="2:7" ht="15" customHeight="1">
      <c r="B61" s="143">
        <v>42736</v>
      </c>
      <c r="C61" s="165">
        <v>100</v>
      </c>
      <c r="D61" s="165">
        <v>2.5</v>
      </c>
      <c r="E61" s="165">
        <v>97.5</v>
      </c>
      <c r="F61" s="431" t="s">
        <v>4278</v>
      </c>
      <c r="G61" s="191" t="s">
        <v>4333</v>
      </c>
    </row>
    <row r="62" spans="2:7">
      <c r="B62" s="143">
        <v>42736</v>
      </c>
      <c r="C62" s="165">
        <v>1000</v>
      </c>
      <c r="D62" s="165">
        <v>25</v>
      </c>
      <c r="E62" s="165">
        <v>975</v>
      </c>
      <c r="F62" s="431" t="s">
        <v>4273</v>
      </c>
      <c r="G62" s="191" t="s">
        <v>4334</v>
      </c>
    </row>
    <row r="63" spans="2:7" ht="14.45" customHeight="1">
      <c r="B63" s="143">
        <v>42736</v>
      </c>
      <c r="C63" s="165">
        <v>1000</v>
      </c>
      <c r="D63" s="165">
        <v>25</v>
      </c>
      <c r="E63" s="165">
        <v>975</v>
      </c>
      <c r="F63" s="431" t="s">
        <v>4273</v>
      </c>
      <c r="G63" s="191" t="s">
        <v>4335</v>
      </c>
    </row>
    <row r="64" spans="2:7" ht="14.45" customHeight="1">
      <c r="B64" s="143">
        <v>42736</v>
      </c>
      <c r="C64" s="165">
        <v>5000</v>
      </c>
      <c r="D64" s="165">
        <v>125</v>
      </c>
      <c r="E64" s="165">
        <v>4875</v>
      </c>
      <c r="F64" s="431" t="s">
        <v>4273</v>
      </c>
      <c r="G64" s="191" t="s">
        <v>4336</v>
      </c>
    </row>
    <row r="65" spans="2:7">
      <c r="B65" s="143">
        <v>42736</v>
      </c>
      <c r="C65" s="165">
        <v>10000</v>
      </c>
      <c r="D65" s="165">
        <v>250</v>
      </c>
      <c r="E65" s="165">
        <v>9750</v>
      </c>
      <c r="F65" s="431" t="s">
        <v>4273</v>
      </c>
      <c r="G65" s="191" t="s">
        <v>4336</v>
      </c>
    </row>
    <row r="66" spans="2:7" ht="14.45" customHeight="1">
      <c r="B66" s="143">
        <v>42736</v>
      </c>
      <c r="C66" s="165">
        <v>1000</v>
      </c>
      <c r="D66" s="165">
        <v>25</v>
      </c>
      <c r="E66" s="165">
        <v>975</v>
      </c>
      <c r="F66" s="431" t="s">
        <v>4275</v>
      </c>
      <c r="G66" s="191" t="s">
        <v>4337</v>
      </c>
    </row>
    <row r="67" spans="2:7">
      <c r="B67" s="143">
        <v>42736</v>
      </c>
      <c r="C67" s="165">
        <v>2000</v>
      </c>
      <c r="D67" s="165">
        <v>50</v>
      </c>
      <c r="E67" s="165">
        <v>1950</v>
      </c>
      <c r="F67" s="431" t="s">
        <v>4279</v>
      </c>
      <c r="G67" s="191" t="s">
        <v>4338</v>
      </c>
    </row>
    <row r="68" spans="2:7" ht="15" customHeight="1">
      <c r="B68" s="143">
        <v>42736</v>
      </c>
      <c r="C68" s="165">
        <v>777</v>
      </c>
      <c r="D68" s="165">
        <v>19.43</v>
      </c>
      <c r="E68" s="165">
        <v>757.57</v>
      </c>
      <c r="F68" s="431" t="s">
        <v>4273</v>
      </c>
      <c r="G68" s="191" t="s">
        <v>2362</v>
      </c>
    </row>
    <row r="69" spans="2:7" ht="15" customHeight="1">
      <c r="B69" s="143">
        <v>42736</v>
      </c>
      <c r="C69" s="165">
        <v>3000</v>
      </c>
      <c r="D69" s="165">
        <v>75</v>
      </c>
      <c r="E69" s="165">
        <v>2925</v>
      </c>
      <c r="F69" s="431" t="s">
        <v>4273</v>
      </c>
      <c r="G69" s="191" t="s">
        <v>4339</v>
      </c>
    </row>
    <row r="70" spans="2:7" ht="15" customHeight="1">
      <c r="B70" s="352">
        <v>42736</v>
      </c>
      <c r="C70" s="165">
        <v>500</v>
      </c>
      <c r="D70" s="165">
        <f>C70-E70</f>
        <v>27.5</v>
      </c>
      <c r="E70" s="165">
        <v>472.5</v>
      </c>
      <c r="F70" s="431" t="s">
        <v>4275</v>
      </c>
      <c r="G70" s="191" t="s">
        <v>4689</v>
      </c>
    </row>
    <row r="71" spans="2:7" ht="14.45" customHeight="1">
      <c r="B71" s="352">
        <v>42736</v>
      </c>
      <c r="C71" s="165">
        <v>50</v>
      </c>
      <c r="D71" s="165">
        <f>C71-E71</f>
        <v>2.5</v>
      </c>
      <c r="E71" s="165">
        <v>47.5</v>
      </c>
      <c r="F71" s="431" t="s">
        <v>4286</v>
      </c>
      <c r="G71" s="191" t="s">
        <v>4690</v>
      </c>
    </row>
    <row r="72" spans="2:7" ht="13.35" customHeight="1">
      <c r="B72" s="352">
        <v>42736</v>
      </c>
      <c r="C72" s="165">
        <v>100</v>
      </c>
      <c r="D72" s="165">
        <f>C72-E72</f>
        <v>5</v>
      </c>
      <c r="E72" s="165">
        <v>95</v>
      </c>
      <c r="F72" s="431" t="s">
        <v>4283</v>
      </c>
      <c r="G72" s="191" t="s">
        <v>4690</v>
      </c>
    </row>
    <row r="73" spans="2:7" ht="15" customHeight="1">
      <c r="B73" s="352">
        <v>42736</v>
      </c>
      <c r="C73" s="165">
        <v>50</v>
      </c>
      <c r="D73" s="165">
        <f>C73-E73</f>
        <v>2.5</v>
      </c>
      <c r="E73" s="165">
        <v>47.5</v>
      </c>
      <c r="F73" s="431" t="s">
        <v>4283</v>
      </c>
      <c r="G73" s="191" t="s">
        <v>4690</v>
      </c>
    </row>
    <row r="74" spans="2:7" ht="13.35" customHeight="1">
      <c r="B74" s="143">
        <v>42737</v>
      </c>
      <c r="C74" s="165">
        <v>100</v>
      </c>
      <c r="D74" s="165">
        <v>2.5</v>
      </c>
      <c r="E74" s="165">
        <v>97.5</v>
      </c>
      <c r="F74" s="431" t="s">
        <v>4275</v>
      </c>
      <c r="G74" s="191" t="s">
        <v>1624</v>
      </c>
    </row>
    <row r="75" spans="2:7" ht="15" customHeight="1">
      <c r="B75" s="143">
        <v>42737</v>
      </c>
      <c r="C75" s="165">
        <v>1000</v>
      </c>
      <c r="D75" s="165">
        <v>25</v>
      </c>
      <c r="E75" s="165">
        <v>975</v>
      </c>
      <c r="F75" s="431" t="s">
        <v>4279</v>
      </c>
      <c r="G75" s="191" t="s">
        <v>4340</v>
      </c>
    </row>
    <row r="76" spans="2:7" ht="13.35" customHeight="1">
      <c r="B76" s="143">
        <v>42737</v>
      </c>
      <c r="C76" s="165">
        <v>500</v>
      </c>
      <c r="D76" s="165">
        <v>12.5</v>
      </c>
      <c r="E76" s="165">
        <v>487.5</v>
      </c>
      <c r="F76" s="431" t="s">
        <v>4282</v>
      </c>
      <c r="G76" s="191" t="s">
        <v>4340</v>
      </c>
    </row>
    <row r="77" spans="2:7" ht="14.45" customHeight="1">
      <c r="B77" s="143">
        <v>42737</v>
      </c>
      <c r="C77" s="165">
        <v>1000</v>
      </c>
      <c r="D77" s="165">
        <v>25</v>
      </c>
      <c r="E77" s="165">
        <v>975</v>
      </c>
      <c r="F77" s="431" t="s">
        <v>4275</v>
      </c>
      <c r="G77" s="191" t="s">
        <v>4341</v>
      </c>
    </row>
    <row r="78" spans="2:7">
      <c r="B78" s="143">
        <v>42737</v>
      </c>
      <c r="C78" s="165">
        <v>5000</v>
      </c>
      <c r="D78" s="165">
        <v>125</v>
      </c>
      <c r="E78" s="165">
        <v>4875</v>
      </c>
      <c r="F78" s="431" t="s">
        <v>4273</v>
      </c>
      <c r="G78" s="191" t="s">
        <v>4342</v>
      </c>
    </row>
    <row r="79" spans="2:7" ht="15" customHeight="1">
      <c r="B79" s="143">
        <v>42737</v>
      </c>
      <c r="C79" s="165">
        <v>300</v>
      </c>
      <c r="D79" s="165">
        <v>7.5</v>
      </c>
      <c r="E79" s="165">
        <v>292.5</v>
      </c>
      <c r="F79" s="431" t="s">
        <v>4273</v>
      </c>
      <c r="G79" s="191" t="s">
        <v>4343</v>
      </c>
    </row>
    <row r="80" spans="2:7" ht="14.45" customHeight="1">
      <c r="B80" s="143">
        <v>42737</v>
      </c>
      <c r="C80" s="165">
        <v>1000</v>
      </c>
      <c r="D80" s="165">
        <v>25</v>
      </c>
      <c r="E80" s="165">
        <v>975</v>
      </c>
      <c r="F80" s="431" t="s">
        <v>4288</v>
      </c>
      <c r="G80" s="191" t="s">
        <v>4344</v>
      </c>
    </row>
    <row r="81" spans="2:7" ht="13.35" customHeight="1">
      <c r="B81" s="143">
        <v>42737</v>
      </c>
      <c r="C81" s="165">
        <v>100</v>
      </c>
      <c r="D81" s="165">
        <v>2.5</v>
      </c>
      <c r="E81" s="165">
        <v>97.5</v>
      </c>
      <c r="F81" s="431" t="s">
        <v>4273</v>
      </c>
      <c r="G81" s="191" t="s">
        <v>2140</v>
      </c>
    </row>
    <row r="82" spans="2:7">
      <c r="B82" s="143">
        <v>42737</v>
      </c>
      <c r="C82" s="165">
        <v>1000</v>
      </c>
      <c r="D82" s="165">
        <v>25</v>
      </c>
      <c r="E82" s="165">
        <v>975</v>
      </c>
      <c r="F82" s="431" t="s">
        <v>4279</v>
      </c>
      <c r="G82" s="191" t="s">
        <v>4345</v>
      </c>
    </row>
    <row r="83" spans="2:7">
      <c r="B83" s="143">
        <v>42737</v>
      </c>
      <c r="C83" s="165">
        <v>500</v>
      </c>
      <c r="D83" s="165">
        <v>12.5</v>
      </c>
      <c r="E83" s="165">
        <v>487.5</v>
      </c>
      <c r="F83" s="431" t="s">
        <v>4273</v>
      </c>
      <c r="G83" s="191" t="s">
        <v>4346</v>
      </c>
    </row>
    <row r="84" spans="2:7">
      <c r="B84" s="143">
        <v>42737</v>
      </c>
      <c r="C84" s="165">
        <v>100</v>
      </c>
      <c r="D84" s="165">
        <v>2.5</v>
      </c>
      <c r="E84" s="165">
        <v>97.5</v>
      </c>
      <c r="F84" s="431" t="s">
        <v>4273</v>
      </c>
      <c r="G84" s="191" t="s">
        <v>4347</v>
      </c>
    </row>
    <row r="85" spans="2:7">
      <c r="B85" s="143">
        <v>42737</v>
      </c>
      <c r="C85" s="165">
        <v>2200</v>
      </c>
      <c r="D85" s="165">
        <v>55</v>
      </c>
      <c r="E85" s="165">
        <v>2145</v>
      </c>
      <c r="F85" s="431" t="s">
        <v>4282</v>
      </c>
      <c r="G85" s="191" t="s">
        <v>4348</v>
      </c>
    </row>
    <row r="86" spans="2:7">
      <c r="B86" s="143">
        <v>42737</v>
      </c>
      <c r="C86" s="165">
        <v>200</v>
      </c>
      <c r="D86" s="165">
        <v>5</v>
      </c>
      <c r="E86" s="165">
        <v>195</v>
      </c>
      <c r="F86" s="431" t="s">
        <v>4279</v>
      </c>
      <c r="G86" s="191" t="s">
        <v>4349</v>
      </c>
    </row>
    <row r="87" spans="2:7">
      <c r="B87" s="143">
        <v>42737</v>
      </c>
      <c r="C87" s="165">
        <v>2400</v>
      </c>
      <c r="D87" s="165">
        <v>60</v>
      </c>
      <c r="E87" s="165">
        <v>2340</v>
      </c>
      <c r="F87" s="431" t="s">
        <v>4275</v>
      </c>
      <c r="G87" s="191" t="s">
        <v>4350</v>
      </c>
    </row>
    <row r="88" spans="2:7" ht="14.45" customHeight="1">
      <c r="B88" s="143">
        <v>42737</v>
      </c>
      <c r="C88" s="165">
        <v>500</v>
      </c>
      <c r="D88" s="165">
        <v>12.5</v>
      </c>
      <c r="E88" s="165">
        <v>487.5</v>
      </c>
      <c r="F88" s="431" t="s">
        <v>4273</v>
      </c>
      <c r="G88" s="191" t="s">
        <v>4351</v>
      </c>
    </row>
    <row r="89" spans="2:7" ht="14.45" customHeight="1">
      <c r="B89" s="143">
        <v>42737</v>
      </c>
      <c r="C89" s="165">
        <v>500</v>
      </c>
      <c r="D89" s="165">
        <v>12.5</v>
      </c>
      <c r="E89" s="165">
        <v>487.5</v>
      </c>
      <c r="F89" s="431" t="s">
        <v>4275</v>
      </c>
      <c r="G89" s="191" t="s">
        <v>4352</v>
      </c>
    </row>
    <row r="90" spans="2:7">
      <c r="B90" s="143">
        <v>42737</v>
      </c>
      <c r="C90" s="165">
        <v>10000</v>
      </c>
      <c r="D90" s="165">
        <v>250</v>
      </c>
      <c r="E90" s="165">
        <v>9750</v>
      </c>
      <c r="F90" s="431" t="s">
        <v>4273</v>
      </c>
      <c r="G90" s="191" t="s">
        <v>4353</v>
      </c>
    </row>
    <row r="91" spans="2:7">
      <c r="B91" s="143">
        <v>42737</v>
      </c>
      <c r="C91" s="165">
        <v>1000</v>
      </c>
      <c r="D91" s="165">
        <v>25</v>
      </c>
      <c r="E91" s="165">
        <v>975</v>
      </c>
      <c r="F91" s="431" t="s">
        <v>4273</v>
      </c>
      <c r="G91" s="191" t="s">
        <v>4094</v>
      </c>
    </row>
    <row r="92" spans="2:7" ht="14.45" customHeight="1">
      <c r="B92" s="143">
        <v>42737</v>
      </c>
      <c r="C92" s="165">
        <v>100</v>
      </c>
      <c r="D92" s="165">
        <v>2.5</v>
      </c>
      <c r="E92" s="165">
        <v>97.5</v>
      </c>
      <c r="F92" s="431" t="s">
        <v>4289</v>
      </c>
      <c r="G92" s="191" t="s">
        <v>4354</v>
      </c>
    </row>
    <row r="93" spans="2:7">
      <c r="B93" s="143">
        <v>42737</v>
      </c>
      <c r="C93" s="165">
        <v>200</v>
      </c>
      <c r="D93" s="165">
        <v>5</v>
      </c>
      <c r="E93" s="165">
        <v>195</v>
      </c>
      <c r="F93" s="431" t="s">
        <v>4280</v>
      </c>
      <c r="G93" s="191" t="s">
        <v>1503</v>
      </c>
    </row>
    <row r="94" spans="2:7">
      <c r="B94" s="352">
        <v>42737</v>
      </c>
      <c r="C94" s="165">
        <v>100</v>
      </c>
      <c r="D94" s="165">
        <f>C94-E94</f>
        <v>3.5</v>
      </c>
      <c r="E94" s="165">
        <v>96.5</v>
      </c>
      <c r="F94" s="431" t="s">
        <v>4275</v>
      </c>
      <c r="G94" s="191" t="s">
        <v>1495</v>
      </c>
    </row>
    <row r="95" spans="2:7" ht="13.35" customHeight="1">
      <c r="B95" s="352">
        <v>42737</v>
      </c>
      <c r="C95" s="165">
        <v>100</v>
      </c>
      <c r="D95" s="165">
        <f>C95-E95</f>
        <v>3.5</v>
      </c>
      <c r="E95" s="165">
        <v>96.5</v>
      </c>
      <c r="F95" s="431" t="s">
        <v>4274</v>
      </c>
      <c r="G95" s="191" t="s">
        <v>4691</v>
      </c>
    </row>
    <row r="96" spans="2:7" ht="14.45" customHeight="1">
      <c r="B96" s="352">
        <v>42737</v>
      </c>
      <c r="C96" s="165">
        <v>1000</v>
      </c>
      <c r="D96" s="165">
        <f>C96-E96</f>
        <v>35</v>
      </c>
      <c r="E96" s="165">
        <v>965</v>
      </c>
      <c r="F96" s="431" t="s">
        <v>4275</v>
      </c>
      <c r="G96" s="191" t="s">
        <v>4692</v>
      </c>
    </row>
    <row r="97" spans="2:7" ht="14.45" customHeight="1">
      <c r="B97" s="143">
        <v>42738</v>
      </c>
      <c r="C97" s="165">
        <v>150</v>
      </c>
      <c r="D97" s="165">
        <v>3.75</v>
      </c>
      <c r="E97" s="165">
        <v>146.25</v>
      </c>
      <c r="F97" s="431" t="s">
        <v>4273</v>
      </c>
      <c r="G97" s="191" t="s">
        <v>4355</v>
      </c>
    </row>
    <row r="98" spans="2:7" ht="13.35" customHeight="1">
      <c r="B98" s="143">
        <v>42738</v>
      </c>
      <c r="C98" s="165">
        <v>200</v>
      </c>
      <c r="D98" s="165">
        <v>5</v>
      </c>
      <c r="E98" s="165">
        <v>195</v>
      </c>
      <c r="F98" s="431" t="s">
        <v>4280</v>
      </c>
      <c r="G98" s="191" t="s">
        <v>1812</v>
      </c>
    </row>
    <row r="99" spans="2:7" ht="14.45" customHeight="1">
      <c r="B99" s="143">
        <v>42738</v>
      </c>
      <c r="C99" s="165">
        <v>200</v>
      </c>
      <c r="D99" s="165">
        <v>5</v>
      </c>
      <c r="E99" s="165">
        <v>195</v>
      </c>
      <c r="F99" s="431" t="s">
        <v>4279</v>
      </c>
      <c r="G99" s="191" t="s">
        <v>1812</v>
      </c>
    </row>
    <row r="100" spans="2:7" ht="14.45" customHeight="1">
      <c r="B100" s="143">
        <v>42738</v>
      </c>
      <c r="C100" s="165">
        <v>200</v>
      </c>
      <c r="D100" s="165">
        <v>5</v>
      </c>
      <c r="E100" s="165">
        <v>195</v>
      </c>
      <c r="F100" s="431" t="s">
        <v>4290</v>
      </c>
      <c r="G100" s="191" t="s">
        <v>1812</v>
      </c>
    </row>
    <row r="101" spans="2:7">
      <c r="B101" s="143">
        <v>42738</v>
      </c>
      <c r="C101" s="165">
        <v>2000</v>
      </c>
      <c r="D101" s="165">
        <v>50</v>
      </c>
      <c r="E101" s="165">
        <v>1950</v>
      </c>
      <c r="F101" s="431" t="s">
        <v>4278</v>
      </c>
      <c r="G101" s="191" t="s">
        <v>4356</v>
      </c>
    </row>
    <row r="102" spans="2:7" ht="13.35" customHeight="1">
      <c r="B102" s="143">
        <v>42738</v>
      </c>
      <c r="C102" s="165">
        <v>500</v>
      </c>
      <c r="D102" s="165">
        <v>12.5</v>
      </c>
      <c r="E102" s="165">
        <v>487.5</v>
      </c>
      <c r="F102" s="431" t="s">
        <v>4275</v>
      </c>
      <c r="G102" s="191" t="s">
        <v>1457</v>
      </c>
    </row>
    <row r="103" spans="2:7" ht="14.45" customHeight="1">
      <c r="B103" s="143">
        <v>42738</v>
      </c>
      <c r="C103" s="165">
        <v>2500</v>
      </c>
      <c r="D103" s="165">
        <v>62.5</v>
      </c>
      <c r="E103" s="165">
        <v>2437.5</v>
      </c>
      <c r="F103" s="431" t="s">
        <v>4273</v>
      </c>
      <c r="G103" s="191" t="s">
        <v>4042</v>
      </c>
    </row>
    <row r="104" spans="2:7" ht="14.45" customHeight="1">
      <c r="B104" s="143">
        <v>42738</v>
      </c>
      <c r="C104" s="165">
        <v>1000</v>
      </c>
      <c r="D104" s="165">
        <v>25</v>
      </c>
      <c r="E104" s="165">
        <v>975</v>
      </c>
      <c r="F104" s="431" t="s">
        <v>4273</v>
      </c>
      <c r="G104" s="191" t="s">
        <v>4357</v>
      </c>
    </row>
    <row r="105" spans="2:7">
      <c r="B105" s="143">
        <v>42738</v>
      </c>
      <c r="C105" s="165">
        <v>1500</v>
      </c>
      <c r="D105" s="165">
        <v>37.5</v>
      </c>
      <c r="E105" s="165">
        <v>1462.5</v>
      </c>
      <c r="F105" s="431" t="s">
        <v>4283</v>
      </c>
      <c r="G105" s="191" t="s">
        <v>4358</v>
      </c>
    </row>
    <row r="106" spans="2:7" ht="14.45" customHeight="1">
      <c r="B106" s="143">
        <v>42738</v>
      </c>
      <c r="C106" s="165">
        <v>300</v>
      </c>
      <c r="D106" s="165">
        <v>7.5</v>
      </c>
      <c r="E106" s="165">
        <v>292.5</v>
      </c>
      <c r="F106" s="431" t="s">
        <v>4273</v>
      </c>
      <c r="G106" s="191" t="s">
        <v>4359</v>
      </c>
    </row>
    <row r="107" spans="2:7" ht="13.35" customHeight="1">
      <c r="B107" s="143">
        <v>42738</v>
      </c>
      <c r="C107" s="165">
        <v>700</v>
      </c>
      <c r="D107" s="165">
        <v>17.5</v>
      </c>
      <c r="E107" s="165">
        <v>682.5</v>
      </c>
      <c r="F107" s="431" t="s">
        <v>4289</v>
      </c>
      <c r="G107" s="191" t="s">
        <v>4360</v>
      </c>
    </row>
    <row r="108" spans="2:7" ht="13.35" customHeight="1">
      <c r="B108" s="143">
        <v>42738</v>
      </c>
      <c r="C108" s="165">
        <v>10000</v>
      </c>
      <c r="D108" s="165">
        <v>250</v>
      </c>
      <c r="E108" s="165">
        <v>9750</v>
      </c>
      <c r="F108" s="431" t="s">
        <v>4289</v>
      </c>
      <c r="G108" s="191" t="s">
        <v>4361</v>
      </c>
    </row>
    <row r="109" spans="2:7" ht="13.35" customHeight="1">
      <c r="B109" s="143">
        <v>42738</v>
      </c>
      <c r="C109" s="165">
        <v>1500</v>
      </c>
      <c r="D109" s="165">
        <v>37.5</v>
      </c>
      <c r="E109" s="165">
        <v>1462.5</v>
      </c>
      <c r="F109" s="431" t="s">
        <v>4275</v>
      </c>
      <c r="G109" s="191" t="s">
        <v>3284</v>
      </c>
    </row>
    <row r="110" spans="2:7" ht="13.35" customHeight="1">
      <c r="B110" s="143">
        <v>42738</v>
      </c>
      <c r="C110" s="165">
        <v>250</v>
      </c>
      <c r="D110" s="165">
        <v>6.25</v>
      </c>
      <c r="E110" s="165">
        <v>243.75</v>
      </c>
      <c r="F110" s="431" t="s">
        <v>4275</v>
      </c>
      <c r="G110" s="191" t="s">
        <v>4362</v>
      </c>
    </row>
    <row r="111" spans="2:7" ht="14.45" customHeight="1">
      <c r="B111" s="143">
        <v>42738</v>
      </c>
      <c r="C111" s="165">
        <v>3500</v>
      </c>
      <c r="D111" s="165">
        <v>87.5</v>
      </c>
      <c r="E111" s="165">
        <v>3412.5</v>
      </c>
      <c r="F111" s="431" t="s">
        <v>4275</v>
      </c>
      <c r="G111" s="191" t="s">
        <v>2425</v>
      </c>
    </row>
    <row r="112" spans="2:7" ht="14.45" customHeight="1">
      <c r="B112" s="143">
        <v>42738</v>
      </c>
      <c r="C112" s="165">
        <v>2000</v>
      </c>
      <c r="D112" s="165">
        <v>50</v>
      </c>
      <c r="E112" s="165">
        <v>1950</v>
      </c>
      <c r="F112" s="431" t="s">
        <v>4275</v>
      </c>
      <c r="G112" s="191" t="s">
        <v>4363</v>
      </c>
    </row>
    <row r="113" spans="2:7">
      <c r="B113" s="143">
        <v>42738</v>
      </c>
      <c r="C113" s="165">
        <v>1000</v>
      </c>
      <c r="D113" s="165">
        <v>25</v>
      </c>
      <c r="E113" s="165">
        <v>975</v>
      </c>
      <c r="F113" s="431" t="s">
        <v>4278</v>
      </c>
      <c r="G113" s="191" t="s">
        <v>4363</v>
      </c>
    </row>
    <row r="114" spans="2:7" ht="14.45" customHeight="1">
      <c r="B114" s="143">
        <v>42738</v>
      </c>
      <c r="C114" s="165">
        <v>2000</v>
      </c>
      <c r="D114" s="165">
        <v>50</v>
      </c>
      <c r="E114" s="165">
        <v>1950</v>
      </c>
      <c r="F114" s="431" t="s">
        <v>4279</v>
      </c>
      <c r="G114" s="191" t="s">
        <v>4363</v>
      </c>
    </row>
    <row r="115" spans="2:7">
      <c r="B115" s="143">
        <v>42738</v>
      </c>
      <c r="C115" s="165">
        <v>2000</v>
      </c>
      <c r="D115" s="165">
        <v>50</v>
      </c>
      <c r="E115" s="165">
        <v>1950</v>
      </c>
      <c r="F115" s="431" t="s">
        <v>4277</v>
      </c>
      <c r="G115" s="191" t="s">
        <v>4363</v>
      </c>
    </row>
    <row r="116" spans="2:7">
      <c r="B116" s="143">
        <v>42738</v>
      </c>
      <c r="C116" s="165">
        <v>1500</v>
      </c>
      <c r="D116" s="165">
        <v>37.5</v>
      </c>
      <c r="E116" s="165">
        <v>1462.5</v>
      </c>
      <c r="F116" s="431" t="s">
        <v>4275</v>
      </c>
      <c r="G116" s="191" t="s">
        <v>4364</v>
      </c>
    </row>
    <row r="117" spans="2:7" ht="14.45" customHeight="1">
      <c r="B117" s="143">
        <v>42738</v>
      </c>
      <c r="C117" s="165">
        <v>400</v>
      </c>
      <c r="D117" s="165">
        <v>10</v>
      </c>
      <c r="E117" s="165">
        <v>390</v>
      </c>
      <c r="F117" s="431" t="s">
        <v>4275</v>
      </c>
      <c r="G117" s="191" t="s">
        <v>3085</v>
      </c>
    </row>
    <row r="118" spans="2:7" ht="13.35" customHeight="1">
      <c r="B118" s="143">
        <v>42738</v>
      </c>
      <c r="C118" s="165">
        <v>2000</v>
      </c>
      <c r="D118" s="165">
        <v>50</v>
      </c>
      <c r="E118" s="165">
        <v>1950</v>
      </c>
      <c r="F118" s="431" t="s">
        <v>4279</v>
      </c>
      <c r="G118" s="191" t="s">
        <v>4365</v>
      </c>
    </row>
    <row r="119" spans="2:7">
      <c r="B119" s="143">
        <v>42738</v>
      </c>
      <c r="C119" s="165">
        <v>1000</v>
      </c>
      <c r="D119" s="165">
        <v>25</v>
      </c>
      <c r="E119" s="165">
        <v>975</v>
      </c>
      <c r="F119" s="431" t="s">
        <v>4288</v>
      </c>
      <c r="G119" s="191" t="s">
        <v>4366</v>
      </c>
    </row>
    <row r="120" spans="2:7">
      <c r="B120" s="352">
        <v>42738</v>
      </c>
      <c r="C120" s="165">
        <v>500</v>
      </c>
      <c r="D120" s="165">
        <f>C120-E120</f>
        <v>17.5</v>
      </c>
      <c r="E120" s="165">
        <v>482.5</v>
      </c>
      <c r="F120" s="431" t="s">
        <v>4275</v>
      </c>
      <c r="G120" s="191" t="s">
        <v>4693</v>
      </c>
    </row>
    <row r="121" spans="2:7">
      <c r="B121" s="352">
        <v>42738</v>
      </c>
      <c r="C121" s="165">
        <v>90</v>
      </c>
      <c r="D121" s="165">
        <f>C121-E121</f>
        <v>3.1500000000000057</v>
      </c>
      <c r="E121" s="165">
        <v>86.85</v>
      </c>
      <c r="F121" s="431" t="s">
        <v>4276</v>
      </c>
      <c r="G121" s="191" t="s">
        <v>3532</v>
      </c>
    </row>
    <row r="122" spans="2:7">
      <c r="B122" s="143">
        <v>42739</v>
      </c>
      <c r="C122" s="165">
        <v>9000</v>
      </c>
      <c r="D122" s="165">
        <v>225</v>
      </c>
      <c r="E122" s="165">
        <v>8775</v>
      </c>
      <c r="F122" s="431" t="s">
        <v>4288</v>
      </c>
      <c r="G122" s="191" t="s">
        <v>3239</v>
      </c>
    </row>
    <row r="123" spans="2:7" ht="13.35" customHeight="1">
      <c r="B123" s="143">
        <v>42739</v>
      </c>
      <c r="C123" s="165">
        <v>500</v>
      </c>
      <c r="D123" s="165">
        <v>12.5</v>
      </c>
      <c r="E123" s="165">
        <v>487.5</v>
      </c>
      <c r="F123" s="431" t="s">
        <v>4273</v>
      </c>
      <c r="G123" s="191" t="s">
        <v>4367</v>
      </c>
    </row>
    <row r="124" spans="2:7">
      <c r="B124" s="143">
        <v>42739</v>
      </c>
      <c r="C124" s="165">
        <v>200</v>
      </c>
      <c r="D124" s="165">
        <v>5</v>
      </c>
      <c r="E124" s="165">
        <v>195</v>
      </c>
      <c r="F124" s="431" t="s">
        <v>4286</v>
      </c>
      <c r="G124" s="191" t="s">
        <v>4368</v>
      </c>
    </row>
    <row r="125" spans="2:7" ht="14.45" customHeight="1">
      <c r="B125" s="143">
        <v>42739</v>
      </c>
      <c r="C125" s="165">
        <v>100</v>
      </c>
      <c r="D125" s="165">
        <v>2.5</v>
      </c>
      <c r="E125" s="165">
        <v>97.5</v>
      </c>
      <c r="F125" s="431" t="s">
        <v>4288</v>
      </c>
      <c r="G125" s="191" t="s">
        <v>2105</v>
      </c>
    </row>
    <row r="126" spans="2:7">
      <c r="B126" s="143">
        <v>42739</v>
      </c>
      <c r="C126" s="165">
        <v>100</v>
      </c>
      <c r="D126" s="165">
        <v>2.5</v>
      </c>
      <c r="E126" s="165">
        <v>97.5</v>
      </c>
      <c r="F126" s="431" t="s">
        <v>4291</v>
      </c>
      <c r="G126" s="191" t="s">
        <v>2105</v>
      </c>
    </row>
    <row r="127" spans="2:7">
      <c r="B127" s="143">
        <v>42739</v>
      </c>
      <c r="C127" s="165">
        <v>1000</v>
      </c>
      <c r="D127" s="165">
        <v>25</v>
      </c>
      <c r="E127" s="165">
        <v>975</v>
      </c>
      <c r="F127" s="431" t="s">
        <v>4275</v>
      </c>
      <c r="G127" s="191" t="s">
        <v>4369</v>
      </c>
    </row>
    <row r="128" spans="2:7" ht="13.35" customHeight="1">
      <c r="B128" s="143">
        <v>42739</v>
      </c>
      <c r="C128" s="165">
        <v>2750</v>
      </c>
      <c r="D128" s="165">
        <v>68.75</v>
      </c>
      <c r="E128" s="165">
        <v>2681.25</v>
      </c>
      <c r="F128" s="431" t="s">
        <v>4287</v>
      </c>
      <c r="G128" s="191" t="s">
        <v>2249</v>
      </c>
    </row>
    <row r="129" spans="2:7" ht="14.45" customHeight="1">
      <c r="B129" s="143">
        <v>42739</v>
      </c>
      <c r="C129" s="165">
        <v>500</v>
      </c>
      <c r="D129" s="165">
        <v>12.5</v>
      </c>
      <c r="E129" s="165">
        <v>487.5</v>
      </c>
      <c r="F129" s="431" t="s">
        <v>4275</v>
      </c>
      <c r="G129" s="191" t="s">
        <v>2860</v>
      </c>
    </row>
    <row r="130" spans="2:7">
      <c r="B130" s="143">
        <v>42739</v>
      </c>
      <c r="C130" s="165">
        <v>1000</v>
      </c>
      <c r="D130" s="165">
        <v>25</v>
      </c>
      <c r="E130" s="165">
        <v>975</v>
      </c>
      <c r="F130" s="431" t="s">
        <v>4275</v>
      </c>
      <c r="G130" s="191" t="s">
        <v>4370</v>
      </c>
    </row>
    <row r="131" spans="2:7">
      <c r="B131" s="143">
        <v>42739</v>
      </c>
      <c r="C131" s="165">
        <v>1000</v>
      </c>
      <c r="D131" s="165">
        <v>25</v>
      </c>
      <c r="E131" s="165">
        <v>975</v>
      </c>
      <c r="F131" s="431" t="s">
        <v>4275</v>
      </c>
      <c r="G131" s="191" t="s">
        <v>4371</v>
      </c>
    </row>
    <row r="132" spans="2:7" ht="13.35" customHeight="1">
      <c r="B132" s="143">
        <v>42739</v>
      </c>
      <c r="C132" s="165">
        <v>1000</v>
      </c>
      <c r="D132" s="165">
        <v>25</v>
      </c>
      <c r="E132" s="165">
        <v>975</v>
      </c>
      <c r="F132" s="431" t="s">
        <v>4275</v>
      </c>
      <c r="G132" s="191" t="s">
        <v>4372</v>
      </c>
    </row>
    <row r="133" spans="2:7" ht="14.45" customHeight="1">
      <c r="B133" s="143">
        <v>42739</v>
      </c>
      <c r="C133" s="165">
        <v>1000</v>
      </c>
      <c r="D133" s="165">
        <v>25</v>
      </c>
      <c r="E133" s="165">
        <v>975</v>
      </c>
      <c r="F133" s="431" t="s">
        <v>4278</v>
      </c>
      <c r="G133" s="191" t="s">
        <v>4371</v>
      </c>
    </row>
    <row r="134" spans="2:7">
      <c r="B134" s="143">
        <v>42739</v>
      </c>
      <c r="C134" s="165">
        <v>1000</v>
      </c>
      <c r="D134" s="165">
        <v>25</v>
      </c>
      <c r="E134" s="165">
        <v>975</v>
      </c>
      <c r="F134" s="431" t="s">
        <v>4279</v>
      </c>
      <c r="G134" s="191" t="s">
        <v>4371</v>
      </c>
    </row>
    <row r="135" spans="2:7">
      <c r="B135" s="143">
        <v>42739</v>
      </c>
      <c r="C135" s="165">
        <v>1000</v>
      </c>
      <c r="D135" s="165">
        <v>25</v>
      </c>
      <c r="E135" s="165">
        <v>975</v>
      </c>
      <c r="F135" s="431" t="s">
        <v>4274</v>
      </c>
      <c r="G135" s="191" t="s">
        <v>4371</v>
      </c>
    </row>
    <row r="136" spans="2:7">
      <c r="B136" s="143">
        <v>42739</v>
      </c>
      <c r="C136" s="165">
        <v>1000</v>
      </c>
      <c r="D136" s="165">
        <v>25</v>
      </c>
      <c r="E136" s="165">
        <v>975</v>
      </c>
      <c r="F136" s="431" t="s">
        <v>4280</v>
      </c>
      <c r="G136" s="191" t="s">
        <v>4371</v>
      </c>
    </row>
    <row r="137" spans="2:7">
      <c r="B137" s="143">
        <v>42739</v>
      </c>
      <c r="C137" s="165">
        <v>1000</v>
      </c>
      <c r="D137" s="165">
        <v>25</v>
      </c>
      <c r="E137" s="165">
        <v>975</v>
      </c>
      <c r="F137" s="431" t="s">
        <v>4277</v>
      </c>
      <c r="G137" s="191" t="s">
        <v>4371</v>
      </c>
    </row>
    <row r="138" spans="2:7">
      <c r="B138" s="143">
        <v>42739</v>
      </c>
      <c r="C138" s="165">
        <v>1000</v>
      </c>
      <c r="D138" s="165">
        <v>25</v>
      </c>
      <c r="E138" s="165">
        <v>975</v>
      </c>
      <c r="F138" s="431" t="s">
        <v>4289</v>
      </c>
      <c r="G138" s="191" t="s">
        <v>4371</v>
      </c>
    </row>
    <row r="139" spans="2:7" ht="14.45" customHeight="1">
      <c r="B139" s="143">
        <v>42739</v>
      </c>
      <c r="C139" s="165">
        <v>1000</v>
      </c>
      <c r="D139" s="165">
        <v>25</v>
      </c>
      <c r="E139" s="165">
        <v>975</v>
      </c>
      <c r="F139" s="431" t="s">
        <v>4286</v>
      </c>
      <c r="G139" s="191" t="s">
        <v>4371</v>
      </c>
    </row>
    <row r="140" spans="2:7" ht="13.35" customHeight="1">
      <c r="B140" s="143">
        <v>42739</v>
      </c>
      <c r="C140" s="165">
        <v>1000</v>
      </c>
      <c r="D140" s="165">
        <v>25</v>
      </c>
      <c r="E140" s="165">
        <v>975</v>
      </c>
      <c r="F140" s="431" t="s">
        <v>4284</v>
      </c>
      <c r="G140" s="191" t="s">
        <v>4371</v>
      </c>
    </row>
    <row r="141" spans="2:7" ht="14.45" customHeight="1">
      <c r="B141" s="143">
        <v>42739</v>
      </c>
      <c r="C141" s="165">
        <v>1000</v>
      </c>
      <c r="D141" s="165">
        <v>25</v>
      </c>
      <c r="E141" s="165">
        <v>975</v>
      </c>
      <c r="F141" s="431" t="s">
        <v>4288</v>
      </c>
      <c r="G141" s="191" t="s">
        <v>4371</v>
      </c>
    </row>
    <row r="142" spans="2:7">
      <c r="B142" s="143">
        <v>42739</v>
      </c>
      <c r="C142" s="165">
        <v>1000</v>
      </c>
      <c r="D142" s="165">
        <v>25</v>
      </c>
      <c r="E142" s="165">
        <v>975</v>
      </c>
      <c r="F142" s="431" t="s">
        <v>4291</v>
      </c>
      <c r="G142" s="191" t="s">
        <v>4373</v>
      </c>
    </row>
    <row r="143" spans="2:7">
      <c r="B143" s="143">
        <v>42739</v>
      </c>
      <c r="C143" s="165">
        <v>1000</v>
      </c>
      <c r="D143" s="165">
        <v>25</v>
      </c>
      <c r="E143" s="165">
        <v>975</v>
      </c>
      <c r="F143" s="431" t="s">
        <v>4276</v>
      </c>
      <c r="G143" s="191" t="s">
        <v>4373</v>
      </c>
    </row>
    <row r="144" spans="2:7">
      <c r="B144" s="143">
        <v>42739</v>
      </c>
      <c r="C144" s="165">
        <v>1000</v>
      </c>
      <c r="D144" s="165">
        <v>25</v>
      </c>
      <c r="E144" s="165">
        <v>975</v>
      </c>
      <c r="F144" s="431" t="s">
        <v>4292</v>
      </c>
      <c r="G144" s="191" t="s">
        <v>4373</v>
      </c>
    </row>
    <row r="145" spans="2:7">
      <c r="B145" s="143">
        <v>42739</v>
      </c>
      <c r="C145" s="165">
        <v>1000</v>
      </c>
      <c r="D145" s="165">
        <v>25</v>
      </c>
      <c r="E145" s="165">
        <v>975</v>
      </c>
      <c r="F145" s="431" t="s">
        <v>4281</v>
      </c>
      <c r="G145" s="191" t="s">
        <v>4373</v>
      </c>
    </row>
    <row r="146" spans="2:7">
      <c r="B146" s="143">
        <v>42739</v>
      </c>
      <c r="C146" s="165">
        <v>5000</v>
      </c>
      <c r="D146" s="165">
        <v>125</v>
      </c>
      <c r="E146" s="165">
        <v>4875</v>
      </c>
      <c r="F146" s="431" t="s">
        <v>4273</v>
      </c>
      <c r="G146" s="191" t="s">
        <v>4374</v>
      </c>
    </row>
    <row r="147" spans="2:7">
      <c r="B147" s="143">
        <v>42739</v>
      </c>
      <c r="C147" s="165">
        <v>1000</v>
      </c>
      <c r="D147" s="165">
        <v>25</v>
      </c>
      <c r="E147" s="165">
        <v>975</v>
      </c>
      <c r="F147" s="431" t="s">
        <v>4275</v>
      </c>
      <c r="G147" s="191" t="s">
        <v>4036</v>
      </c>
    </row>
    <row r="148" spans="2:7">
      <c r="B148" s="143">
        <v>42739</v>
      </c>
      <c r="C148" s="165">
        <v>1000</v>
      </c>
      <c r="D148" s="165">
        <v>25</v>
      </c>
      <c r="E148" s="165">
        <v>975</v>
      </c>
      <c r="F148" s="431" t="s">
        <v>4279</v>
      </c>
      <c r="G148" s="191" t="s">
        <v>1692</v>
      </c>
    </row>
    <row r="149" spans="2:7">
      <c r="B149" s="143">
        <v>42739</v>
      </c>
      <c r="C149" s="165">
        <v>500</v>
      </c>
      <c r="D149" s="165">
        <v>12.5</v>
      </c>
      <c r="E149" s="165">
        <v>487.5</v>
      </c>
      <c r="F149" s="431" t="s">
        <v>4273</v>
      </c>
      <c r="G149" s="191" t="s">
        <v>4375</v>
      </c>
    </row>
    <row r="150" spans="2:7">
      <c r="B150" s="143">
        <v>42739</v>
      </c>
      <c r="C150" s="165">
        <v>1000</v>
      </c>
      <c r="D150" s="165">
        <v>25</v>
      </c>
      <c r="E150" s="165">
        <v>975</v>
      </c>
      <c r="F150" s="431" t="s">
        <v>4273</v>
      </c>
      <c r="G150" s="191" t="s">
        <v>4376</v>
      </c>
    </row>
    <row r="151" spans="2:7">
      <c r="B151" s="143">
        <v>42739</v>
      </c>
      <c r="C151" s="165">
        <v>435</v>
      </c>
      <c r="D151" s="165">
        <v>10.88</v>
      </c>
      <c r="E151" s="165">
        <v>424.12</v>
      </c>
      <c r="F151" s="431" t="s">
        <v>4283</v>
      </c>
      <c r="G151" s="191" t="s">
        <v>3049</v>
      </c>
    </row>
    <row r="152" spans="2:7">
      <c r="B152" s="143">
        <v>42739</v>
      </c>
      <c r="C152" s="165">
        <v>3000</v>
      </c>
      <c r="D152" s="165">
        <v>75</v>
      </c>
      <c r="E152" s="165">
        <v>2925</v>
      </c>
      <c r="F152" s="431" t="s">
        <v>4275</v>
      </c>
      <c r="G152" s="191" t="s">
        <v>4377</v>
      </c>
    </row>
    <row r="153" spans="2:7">
      <c r="B153" s="143">
        <v>42739</v>
      </c>
      <c r="C153" s="165">
        <v>500</v>
      </c>
      <c r="D153" s="165">
        <v>12.5</v>
      </c>
      <c r="E153" s="165">
        <v>487.5</v>
      </c>
      <c r="F153" s="431" t="s">
        <v>4273</v>
      </c>
      <c r="G153" s="191" t="s">
        <v>2610</v>
      </c>
    </row>
    <row r="154" spans="2:7">
      <c r="B154" s="143">
        <v>42739</v>
      </c>
      <c r="C154" s="165">
        <v>1000</v>
      </c>
      <c r="D154" s="165">
        <v>25</v>
      </c>
      <c r="E154" s="165">
        <v>975</v>
      </c>
      <c r="F154" s="431" t="s">
        <v>4273</v>
      </c>
      <c r="G154" s="191" t="s">
        <v>2610</v>
      </c>
    </row>
    <row r="155" spans="2:7">
      <c r="B155" s="352">
        <v>42739</v>
      </c>
      <c r="C155" s="165">
        <v>500</v>
      </c>
      <c r="D155" s="165">
        <f>C155-E155</f>
        <v>16</v>
      </c>
      <c r="E155" s="165">
        <v>484</v>
      </c>
      <c r="F155" s="431" t="s">
        <v>4275</v>
      </c>
      <c r="G155" s="191" t="s">
        <v>4694</v>
      </c>
    </row>
    <row r="156" spans="2:7">
      <c r="B156" s="352">
        <v>42739</v>
      </c>
      <c r="C156" s="165">
        <v>100</v>
      </c>
      <c r="D156" s="165">
        <f>C156-E156</f>
        <v>2.7000000000000028</v>
      </c>
      <c r="E156" s="165">
        <v>97.3</v>
      </c>
      <c r="F156" s="431" t="s">
        <v>4283</v>
      </c>
      <c r="G156" s="191" t="s">
        <v>4475</v>
      </c>
    </row>
    <row r="157" spans="2:7">
      <c r="B157" s="143">
        <v>42740</v>
      </c>
      <c r="C157" s="165">
        <v>100</v>
      </c>
      <c r="D157" s="165">
        <v>2.5</v>
      </c>
      <c r="E157" s="165">
        <v>97.5</v>
      </c>
      <c r="F157" s="431" t="s">
        <v>4286</v>
      </c>
      <c r="G157" s="191" t="s">
        <v>4378</v>
      </c>
    </row>
    <row r="158" spans="2:7">
      <c r="B158" s="143">
        <v>42740</v>
      </c>
      <c r="C158" s="165">
        <v>3000</v>
      </c>
      <c r="D158" s="165">
        <v>75</v>
      </c>
      <c r="E158" s="165">
        <v>2925</v>
      </c>
      <c r="F158" s="431" t="s">
        <v>4283</v>
      </c>
      <c r="G158" s="191" t="s">
        <v>4379</v>
      </c>
    </row>
    <row r="159" spans="2:7">
      <c r="B159" s="143">
        <v>42740</v>
      </c>
      <c r="C159" s="165">
        <v>1000</v>
      </c>
      <c r="D159" s="165">
        <v>25</v>
      </c>
      <c r="E159" s="165">
        <v>975</v>
      </c>
      <c r="F159" s="431" t="s">
        <v>4277</v>
      </c>
      <c r="G159" s="191" t="s">
        <v>4380</v>
      </c>
    </row>
    <row r="160" spans="2:7">
      <c r="B160" s="143">
        <v>42740</v>
      </c>
      <c r="C160" s="165">
        <v>1000</v>
      </c>
      <c r="D160" s="165">
        <v>25</v>
      </c>
      <c r="E160" s="165">
        <v>975</v>
      </c>
      <c r="F160" s="431" t="s">
        <v>4282</v>
      </c>
      <c r="G160" s="191" t="s">
        <v>4381</v>
      </c>
    </row>
    <row r="161" spans="2:7">
      <c r="B161" s="143">
        <v>42740</v>
      </c>
      <c r="C161" s="165">
        <v>2000</v>
      </c>
      <c r="D161" s="165">
        <v>50</v>
      </c>
      <c r="E161" s="165">
        <v>1950</v>
      </c>
      <c r="F161" s="431" t="s">
        <v>4273</v>
      </c>
      <c r="G161" s="191" t="s">
        <v>4382</v>
      </c>
    </row>
    <row r="162" spans="2:7">
      <c r="B162" s="143">
        <v>42740</v>
      </c>
      <c r="C162" s="165">
        <v>1000</v>
      </c>
      <c r="D162" s="165">
        <v>25</v>
      </c>
      <c r="E162" s="165">
        <v>975</v>
      </c>
      <c r="F162" s="431" t="s">
        <v>4278</v>
      </c>
      <c r="G162" s="191" t="s">
        <v>4383</v>
      </c>
    </row>
    <row r="163" spans="2:7">
      <c r="B163" s="143">
        <v>42740</v>
      </c>
      <c r="C163" s="165">
        <v>300</v>
      </c>
      <c r="D163" s="165">
        <v>7.5</v>
      </c>
      <c r="E163" s="165">
        <v>292.5</v>
      </c>
      <c r="F163" s="431" t="s">
        <v>4275</v>
      </c>
      <c r="G163" s="191" t="s">
        <v>4384</v>
      </c>
    </row>
    <row r="164" spans="2:7">
      <c r="B164" s="143">
        <v>42740</v>
      </c>
      <c r="C164" s="165">
        <v>500</v>
      </c>
      <c r="D164" s="165">
        <v>12.5</v>
      </c>
      <c r="E164" s="165">
        <v>487.5</v>
      </c>
      <c r="F164" s="431" t="s">
        <v>4282</v>
      </c>
      <c r="G164" s="191" t="s">
        <v>4385</v>
      </c>
    </row>
    <row r="165" spans="2:7">
      <c r="B165" s="143">
        <v>42740</v>
      </c>
      <c r="C165" s="165">
        <v>500</v>
      </c>
      <c r="D165" s="165">
        <v>12.5</v>
      </c>
      <c r="E165" s="165">
        <v>487.5</v>
      </c>
      <c r="F165" s="431" t="s">
        <v>4278</v>
      </c>
      <c r="G165" s="191" t="s">
        <v>4385</v>
      </c>
    </row>
    <row r="166" spans="2:7">
      <c r="B166" s="143">
        <v>42740</v>
      </c>
      <c r="C166" s="165">
        <v>400</v>
      </c>
      <c r="D166" s="165">
        <v>10</v>
      </c>
      <c r="E166" s="165">
        <v>390</v>
      </c>
      <c r="F166" s="431" t="s">
        <v>4273</v>
      </c>
      <c r="G166" s="191" t="s">
        <v>4343</v>
      </c>
    </row>
    <row r="167" spans="2:7">
      <c r="B167" s="143">
        <v>42740</v>
      </c>
      <c r="C167" s="165">
        <v>400</v>
      </c>
      <c r="D167" s="165">
        <v>10</v>
      </c>
      <c r="E167" s="165">
        <v>390</v>
      </c>
      <c r="F167" s="431" t="s">
        <v>4275</v>
      </c>
      <c r="G167" s="191" t="s">
        <v>3497</v>
      </c>
    </row>
    <row r="168" spans="2:7">
      <c r="B168" s="143">
        <v>42740</v>
      </c>
      <c r="C168" s="165">
        <v>100</v>
      </c>
      <c r="D168" s="165">
        <v>2.5</v>
      </c>
      <c r="E168" s="165">
        <v>97.5</v>
      </c>
      <c r="F168" s="431" t="s">
        <v>4275</v>
      </c>
      <c r="G168" s="191" t="s">
        <v>4386</v>
      </c>
    </row>
    <row r="169" spans="2:7">
      <c r="B169" s="143">
        <v>42740</v>
      </c>
      <c r="C169" s="165">
        <v>800</v>
      </c>
      <c r="D169" s="165">
        <v>20</v>
      </c>
      <c r="E169" s="165">
        <v>780</v>
      </c>
      <c r="F169" s="431" t="s">
        <v>4291</v>
      </c>
      <c r="G169" s="191" t="s">
        <v>1802</v>
      </c>
    </row>
    <row r="170" spans="2:7">
      <c r="B170" s="143">
        <v>42740</v>
      </c>
      <c r="C170" s="165">
        <v>500</v>
      </c>
      <c r="D170" s="165">
        <v>12.5</v>
      </c>
      <c r="E170" s="165">
        <v>487.5</v>
      </c>
      <c r="F170" s="431" t="s">
        <v>4275</v>
      </c>
      <c r="G170" s="191" t="s">
        <v>2705</v>
      </c>
    </row>
    <row r="171" spans="2:7">
      <c r="B171" s="143">
        <v>42740</v>
      </c>
      <c r="C171" s="165">
        <v>500</v>
      </c>
      <c r="D171" s="165">
        <v>12.5</v>
      </c>
      <c r="E171" s="165">
        <v>487.5</v>
      </c>
      <c r="F171" s="431" t="s">
        <v>4278</v>
      </c>
      <c r="G171" s="191" t="s">
        <v>2705</v>
      </c>
    </row>
    <row r="172" spans="2:7">
      <c r="B172" s="143">
        <v>42740</v>
      </c>
      <c r="C172" s="165">
        <v>590</v>
      </c>
      <c r="D172" s="165">
        <v>14.75</v>
      </c>
      <c r="E172" s="165">
        <v>575.25</v>
      </c>
      <c r="F172" s="431" t="s">
        <v>4279</v>
      </c>
      <c r="G172" s="191" t="s">
        <v>2705</v>
      </c>
    </row>
    <row r="173" spans="2:7">
      <c r="B173" s="143">
        <v>42740</v>
      </c>
      <c r="C173" s="165">
        <v>500</v>
      </c>
      <c r="D173" s="165">
        <v>12.5</v>
      </c>
      <c r="E173" s="165">
        <v>487.5</v>
      </c>
      <c r="F173" s="431" t="s">
        <v>4274</v>
      </c>
      <c r="G173" s="191" t="s">
        <v>2705</v>
      </c>
    </row>
    <row r="174" spans="2:7">
      <c r="B174" s="143">
        <v>42740</v>
      </c>
      <c r="C174" s="165">
        <v>500</v>
      </c>
      <c r="D174" s="165">
        <v>12.5</v>
      </c>
      <c r="E174" s="165">
        <v>487.5</v>
      </c>
      <c r="F174" s="431" t="s">
        <v>4280</v>
      </c>
      <c r="G174" s="191" t="s">
        <v>2705</v>
      </c>
    </row>
    <row r="175" spans="2:7">
      <c r="B175" s="143">
        <v>42740</v>
      </c>
      <c r="C175" s="165">
        <v>500</v>
      </c>
      <c r="D175" s="165">
        <v>12.5</v>
      </c>
      <c r="E175" s="165">
        <v>487.5</v>
      </c>
      <c r="F175" s="431" t="s">
        <v>4277</v>
      </c>
      <c r="G175" s="191" t="s">
        <v>2705</v>
      </c>
    </row>
    <row r="176" spans="2:7">
      <c r="B176" s="143">
        <v>42740</v>
      </c>
      <c r="C176" s="165">
        <v>500</v>
      </c>
      <c r="D176" s="165">
        <v>12.5</v>
      </c>
      <c r="E176" s="165">
        <v>487.5</v>
      </c>
      <c r="F176" s="431" t="s">
        <v>4289</v>
      </c>
      <c r="G176" s="191" t="s">
        <v>2705</v>
      </c>
    </row>
    <row r="177" spans="2:7">
      <c r="B177" s="352">
        <v>42740</v>
      </c>
      <c r="C177" s="165">
        <v>900</v>
      </c>
      <c r="D177" s="165">
        <f t="shared" ref="D177:D182" si="0">C177-E177</f>
        <v>31.5</v>
      </c>
      <c r="E177" s="165">
        <v>868.5</v>
      </c>
      <c r="F177" s="431" t="s">
        <v>4285</v>
      </c>
      <c r="G177" s="191" t="s">
        <v>4695</v>
      </c>
    </row>
    <row r="178" spans="2:7">
      <c r="B178" s="352">
        <v>42740</v>
      </c>
      <c r="C178" s="165">
        <v>30</v>
      </c>
      <c r="D178" s="165">
        <f t="shared" si="0"/>
        <v>1.0500000000000007</v>
      </c>
      <c r="E178" s="165">
        <v>28.95</v>
      </c>
      <c r="F178" s="431" t="s">
        <v>4274</v>
      </c>
      <c r="G178" s="191" t="s">
        <v>4696</v>
      </c>
    </row>
    <row r="179" spans="2:7">
      <c r="B179" s="352">
        <v>42740</v>
      </c>
      <c r="C179" s="165">
        <v>100</v>
      </c>
      <c r="D179" s="165">
        <f t="shared" si="0"/>
        <v>5.5</v>
      </c>
      <c r="E179" s="165">
        <v>94.5</v>
      </c>
      <c r="F179" s="431" t="s">
        <v>4275</v>
      </c>
      <c r="G179" s="191" t="s">
        <v>1484</v>
      </c>
    </row>
    <row r="180" spans="2:7">
      <c r="B180" s="352">
        <v>42740</v>
      </c>
      <c r="C180" s="165">
        <v>500</v>
      </c>
      <c r="D180" s="165">
        <f t="shared" si="0"/>
        <v>15</v>
      </c>
      <c r="E180" s="165">
        <v>485</v>
      </c>
      <c r="F180" s="431" t="s">
        <v>4279</v>
      </c>
      <c r="G180" s="191" t="s">
        <v>4697</v>
      </c>
    </row>
    <row r="181" spans="2:7">
      <c r="B181" s="352">
        <v>42740</v>
      </c>
      <c r="C181" s="165">
        <v>300</v>
      </c>
      <c r="D181" s="165">
        <f t="shared" si="0"/>
        <v>15</v>
      </c>
      <c r="E181" s="165">
        <v>285</v>
      </c>
      <c r="F181" s="431" t="s">
        <v>4283</v>
      </c>
      <c r="G181" s="191" t="s">
        <v>4690</v>
      </c>
    </row>
    <row r="182" spans="2:7">
      <c r="B182" s="352">
        <v>42740</v>
      </c>
      <c r="C182" s="165">
        <v>500</v>
      </c>
      <c r="D182" s="165">
        <f t="shared" si="0"/>
        <v>17.5</v>
      </c>
      <c r="E182" s="165">
        <v>482.5</v>
      </c>
      <c r="F182" s="431" t="s">
        <v>4274</v>
      </c>
      <c r="G182" s="191" t="s">
        <v>2038</v>
      </c>
    </row>
    <row r="183" spans="2:7">
      <c r="B183" s="143">
        <v>42741</v>
      </c>
      <c r="C183" s="165">
        <v>500</v>
      </c>
      <c r="D183" s="165">
        <v>12.5</v>
      </c>
      <c r="E183" s="165">
        <v>487.5</v>
      </c>
      <c r="F183" s="431" t="s">
        <v>4283</v>
      </c>
      <c r="G183" s="191" t="s">
        <v>4387</v>
      </c>
    </row>
    <row r="184" spans="2:7">
      <c r="B184" s="143">
        <v>42741</v>
      </c>
      <c r="C184" s="165">
        <v>1000</v>
      </c>
      <c r="D184" s="165">
        <v>25</v>
      </c>
      <c r="E184" s="165">
        <v>975</v>
      </c>
      <c r="F184" s="431" t="s">
        <v>4273</v>
      </c>
      <c r="G184" s="191" t="s">
        <v>4388</v>
      </c>
    </row>
    <row r="185" spans="2:7">
      <c r="B185" s="143">
        <v>42741</v>
      </c>
      <c r="C185" s="165">
        <v>1000</v>
      </c>
      <c r="D185" s="165">
        <v>25</v>
      </c>
      <c r="E185" s="165">
        <v>975</v>
      </c>
      <c r="F185" s="431" t="s">
        <v>4275</v>
      </c>
      <c r="G185" s="191" t="s">
        <v>4389</v>
      </c>
    </row>
    <row r="186" spans="2:7">
      <c r="B186" s="143">
        <v>42741</v>
      </c>
      <c r="C186" s="165">
        <v>500</v>
      </c>
      <c r="D186" s="165">
        <v>12.5</v>
      </c>
      <c r="E186" s="165">
        <v>487.5</v>
      </c>
      <c r="F186" s="431" t="s">
        <v>4275</v>
      </c>
      <c r="G186" s="191" t="s">
        <v>4390</v>
      </c>
    </row>
    <row r="187" spans="2:7">
      <c r="B187" s="143">
        <v>42741</v>
      </c>
      <c r="C187" s="165">
        <v>197</v>
      </c>
      <c r="D187" s="165">
        <v>4.93</v>
      </c>
      <c r="E187" s="165">
        <v>192.07</v>
      </c>
      <c r="F187" s="431" t="s">
        <v>4274</v>
      </c>
      <c r="G187" s="191" t="s">
        <v>4391</v>
      </c>
    </row>
    <row r="188" spans="2:7">
      <c r="B188" s="143">
        <v>42741</v>
      </c>
      <c r="C188" s="165">
        <v>1000</v>
      </c>
      <c r="D188" s="165">
        <v>25</v>
      </c>
      <c r="E188" s="165">
        <v>975</v>
      </c>
      <c r="F188" s="431" t="s">
        <v>4273</v>
      </c>
      <c r="G188" s="191" t="s">
        <v>4392</v>
      </c>
    </row>
    <row r="189" spans="2:7">
      <c r="B189" s="143">
        <v>42741</v>
      </c>
      <c r="C189" s="165">
        <v>150</v>
      </c>
      <c r="D189" s="165">
        <v>3.75</v>
      </c>
      <c r="E189" s="165">
        <v>146.25</v>
      </c>
      <c r="F189" s="431" t="s">
        <v>4273</v>
      </c>
      <c r="G189" s="191" t="s">
        <v>4393</v>
      </c>
    </row>
    <row r="190" spans="2:7">
      <c r="B190" s="143">
        <v>42741</v>
      </c>
      <c r="C190" s="165">
        <v>1000</v>
      </c>
      <c r="D190" s="165">
        <v>25</v>
      </c>
      <c r="E190" s="165">
        <v>975</v>
      </c>
      <c r="F190" s="431" t="s">
        <v>4289</v>
      </c>
      <c r="G190" s="191" t="s">
        <v>4394</v>
      </c>
    </row>
    <row r="191" spans="2:7">
      <c r="B191" s="143">
        <v>42741</v>
      </c>
      <c r="C191" s="165">
        <v>300</v>
      </c>
      <c r="D191" s="165">
        <v>7.5</v>
      </c>
      <c r="E191" s="165">
        <v>292.5</v>
      </c>
      <c r="F191" s="431" t="s">
        <v>4273</v>
      </c>
      <c r="G191" s="191" t="s">
        <v>4167</v>
      </c>
    </row>
    <row r="192" spans="2:7">
      <c r="B192" s="143">
        <v>42741</v>
      </c>
      <c r="C192" s="165">
        <v>300</v>
      </c>
      <c r="D192" s="165">
        <v>7.5</v>
      </c>
      <c r="E192" s="165">
        <v>292.5</v>
      </c>
      <c r="F192" s="431" t="s">
        <v>4275</v>
      </c>
      <c r="G192" s="191" t="s">
        <v>1924</v>
      </c>
    </row>
    <row r="193" spans="2:7">
      <c r="B193" s="352">
        <v>42741</v>
      </c>
      <c r="C193" s="165">
        <v>1000</v>
      </c>
      <c r="D193" s="165">
        <f>C193-E193</f>
        <v>30</v>
      </c>
      <c r="E193" s="165">
        <v>970</v>
      </c>
      <c r="F193" s="431" t="s">
        <v>4275</v>
      </c>
      <c r="G193" s="191" t="s">
        <v>4698</v>
      </c>
    </row>
    <row r="194" spans="2:7">
      <c r="B194" s="352">
        <v>42741</v>
      </c>
      <c r="C194" s="165">
        <v>2300</v>
      </c>
      <c r="D194" s="165">
        <f>C194-E194</f>
        <v>62.099999999999909</v>
      </c>
      <c r="E194" s="165">
        <v>2237.9</v>
      </c>
      <c r="F194" s="431" t="s">
        <v>4289</v>
      </c>
      <c r="G194" s="191" t="s">
        <v>4699</v>
      </c>
    </row>
    <row r="195" spans="2:7">
      <c r="B195" s="352">
        <v>42741</v>
      </c>
      <c r="C195" s="165">
        <v>25000</v>
      </c>
      <c r="D195" s="165">
        <f>C195-E195</f>
        <v>625</v>
      </c>
      <c r="E195" s="165">
        <v>24375</v>
      </c>
      <c r="F195" s="431" t="s">
        <v>4294</v>
      </c>
      <c r="G195" s="191" t="s">
        <v>4700</v>
      </c>
    </row>
    <row r="196" spans="2:7">
      <c r="B196" s="143">
        <v>42742</v>
      </c>
      <c r="C196" s="165">
        <v>500</v>
      </c>
      <c r="D196" s="165">
        <v>12.5</v>
      </c>
      <c r="E196" s="165">
        <v>487.5</v>
      </c>
      <c r="F196" s="431" t="s">
        <v>4289</v>
      </c>
      <c r="G196" s="191" t="s">
        <v>4395</v>
      </c>
    </row>
    <row r="197" spans="2:7">
      <c r="B197" s="143">
        <v>42742</v>
      </c>
      <c r="C197" s="165">
        <v>1000</v>
      </c>
      <c r="D197" s="165">
        <v>25</v>
      </c>
      <c r="E197" s="165">
        <v>975</v>
      </c>
      <c r="F197" s="431" t="s">
        <v>4275</v>
      </c>
      <c r="G197" s="191" t="s">
        <v>4396</v>
      </c>
    </row>
    <row r="198" spans="2:7">
      <c r="B198" s="143">
        <v>42742</v>
      </c>
      <c r="C198" s="165">
        <v>300</v>
      </c>
      <c r="D198" s="165">
        <v>7.5</v>
      </c>
      <c r="E198" s="165">
        <v>292.5</v>
      </c>
      <c r="F198" s="431" t="s">
        <v>4277</v>
      </c>
      <c r="G198" s="191" t="s">
        <v>4384</v>
      </c>
    </row>
    <row r="199" spans="2:7">
      <c r="B199" s="143">
        <v>42742</v>
      </c>
      <c r="C199" s="165">
        <v>17</v>
      </c>
      <c r="D199" s="165">
        <v>0.43</v>
      </c>
      <c r="E199" s="165">
        <v>16.57</v>
      </c>
      <c r="F199" s="431" t="s">
        <v>4280</v>
      </c>
      <c r="G199" s="191" t="s">
        <v>4397</v>
      </c>
    </row>
    <row r="200" spans="2:7">
      <c r="B200" s="143">
        <v>42742</v>
      </c>
      <c r="C200" s="165">
        <v>1000</v>
      </c>
      <c r="D200" s="165">
        <v>25</v>
      </c>
      <c r="E200" s="165">
        <v>975</v>
      </c>
      <c r="F200" s="431" t="s">
        <v>4275</v>
      </c>
      <c r="G200" s="191" t="s">
        <v>4398</v>
      </c>
    </row>
    <row r="201" spans="2:7">
      <c r="B201" s="143">
        <v>42742</v>
      </c>
      <c r="C201" s="165">
        <v>500</v>
      </c>
      <c r="D201" s="165">
        <v>12.5</v>
      </c>
      <c r="E201" s="165">
        <v>487.5</v>
      </c>
      <c r="F201" s="431" t="s">
        <v>4273</v>
      </c>
      <c r="G201" s="191" t="s">
        <v>3159</v>
      </c>
    </row>
    <row r="202" spans="2:7">
      <c r="B202" s="143">
        <v>42742</v>
      </c>
      <c r="C202" s="165">
        <v>1000</v>
      </c>
      <c r="D202" s="165">
        <v>25</v>
      </c>
      <c r="E202" s="165">
        <v>975</v>
      </c>
      <c r="F202" s="431" t="s">
        <v>4275</v>
      </c>
      <c r="G202" s="191" t="s">
        <v>4399</v>
      </c>
    </row>
    <row r="203" spans="2:7">
      <c r="B203" s="143">
        <v>42742</v>
      </c>
      <c r="C203" s="165">
        <v>150</v>
      </c>
      <c r="D203" s="165">
        <v>3.75</v>
      </c>
      <c r="E203" s="165">
        <v>146.25</v>
      </c>
      <c r="F203" s="431" t="s">
        <v>4273</v>
      </c>
      <c r="G203" s="191" t="s">
        <v>4400</v>
      </c>
    </row>
    <row r="204" spans="2:7">
      <c r="B204" s="143">
        <v>42742</v>
      </c>
      <c r="C204" s="165">
        <v>500</v>
      </c>
      <c r="D204" s="165">
        <v>12.5</v>
      </c>
      <c r="E204" s="165">
        <v>487.5</v>
      </c>
      <c r="F204" s="431" t="s">
        <v>4273</v>
      </c>
      <c r="G204" s="191" t="s">
        <v>4359</v>
      </c>
    </row>
    <row r="205" spans="2:7">
      <c r="B205" s="143">
        <v>42742</v>
      </c>
      <c r="C205" s="165">
        <v>2000</v>
      </c>
      <c r="D205" s="165">
        <v>50</v>
      </c>
      <c r="E205" s="165">
        <v>1950</v>
      </c>
      <c r="F205" s="431" t="s">
        <v>4279</v>
      </c>
      <c r="G205" s="191" t="s">
        <v>4401</v>
      </c>
    </row>
    <row r="206" spans="2:7">
      <c r="B206" s="143">
        <v>42742</v>
      </c>
      <c r="C206" s="165">
        <v>1190</v>
      </c>
      <c r="D206" s="165">
        <v>29.75</v>
      </c>
      <c r="E206" s="165">
        <v>1160.25</v>
      </c>
      <c r="F206" s="431" t="s">
        <v>4275</v>
      </c>
      <c r="G206" s="191" t="s">
        <v>4402</v>
      </c>
    </row>
    <row r="207" spans="2:7">
      <c r="B207" s="143">
        <v>42742</v>
      </c>
      <c r="C207" s="165">
        <v>500</v>
      </c>
      <c r="D207" s="165">
        <v>12.5</v>
      </c>
      <c r="E207" s="165">
        <v>487.5</v>
      </c>
      <c r="F207" s="431" t="s">
        <v>4273</v>
      </c>
      <c r="G207" s="191" t="s">
        <v>4020</v>
      </c>
    </row>
    <row r="208" spans="2:7">
      <c r="B208" s="143">
        <v>42742</v>
      </c>
      <c r="C208" s="165">
        <v>500</v>
      </c>
      <c r="D208" s="165">
        <v>12.5</v>
      </c>
      <c r="E208" s="165">
        <v>487.5</v>
      </c>
      <c r="F208" s="431" t="s">
        <v>4273</v>
      </c>
      <c r="G208" s="191" t="s">
        <v>4403</v>
      </c>
    </row>
    <row r="209" spans="2:7">
      <c r="B209" s="143">
        <v>42742</v>
      </c>
      <c r="C209" s="165">
        <v>100</v>
      </c>
      <c r="D209" s="165">
        <v>2.5</v>
      </c>
      <c r="E209" s="165">
        <v>97.5</v>
      </c>
      <c r="F209" s="431" t="s">
        <v>4286</v>
      </c>
      <c r="G209" s="191" t="s">
        <v>4333</v>
      </c>
    </row>
    <row r="210" spans="2:7">
      <c r="B210" s="143">
        <v>42742</v>
      </c>
      <c r="C210" s="165">
        <v>100</v>
      </c>
      <c r="D210" s="165">
        <v>2.5</v>
      </c>
      <c r="E210" s="165">
        <v>97.5</v>
      </c>
      <c r="F210" s="431" t="s">
        <v>4285</v>
      </c>
      <c r="G210" s="191" t="s">
        <v>4333</v>
      </c>
    </row>
    <row r="211" spans="2:7">
      <c r="B211" s="143">
        <v>42742</v>
      </c>
      <c r="C211" s="165">
        <v>100</v>
      </c>
      <c r="D211" s="165">
        <v>2.5</v>
      </c>
      <c r="E211" s="165">
        <v>97.5</v>
      </c>
      <c r="F211" s="431" t="s">
        <v>4293</v>
      </c>
      <c r="G211" s="191" t="s">
        <v>4333</v>
      </c>
    </row>
    <row r="212" spans="2:7">
      <c r="B212" s="143">
        <v>42742</v>
      </c>
      <c r="C212" s="165">
        <v>100</v>
      </c>
      <c r="D212" s="165">
        <v>2.5</v>
      </c>
      <c r="E212" s="165">
        <v>97.5</v>
      </c>
      <c r="F212" s="431" t="s">
        <v>4275</v>
      </c>
      <c r="G212" s="191" t="s">
        <v>4404</v>
      </c>
    </row>
    <row r="213" spans="2:7">
      <c r="B213" s="143">
        <v>42742</v>
      </c>
      <c r="C213" s="165">
        <v>5000</v>
      </c>
      <c r="D213" s="165">
        <v>125</v>
      </c>
      <c r="E213" s="165">
        <v>4875</v>
      </c>
      <c r="F213" s="431" t="s">
        <v>4278</v>
      </c>
      <c r="G213" s="191" t="s">
        <v>4405</v>
      </c>
    </row>
    <row r="214" spans="2:7">
      <c r="B214" s="352">
        <v>42742</v>
      </c>
      <c r="C214" s="165">
        <v>1000</v>
      </c>
      <c r="D214" s="165">
        <f t="shared" ref="D214:D223" si="1">C214-E214</f>
        <v>35</v>
      </c>
      <c r="E214" s="165">
        <v>965</v>
      </c>
      <c r="F214" s="431" t="s">
        <v>4274</v>
      </c>
      <c r="G214" s="191" t="s">
        <v>1504</v>
      </c>
    </row>
    <row r="215" spans="2:7">
      <c r="B215" s="352">
        <v>42742</v>
      </c>
      <c r="C215" s="165">
        <v>1000</v>
      </c>
      <c r="D215" s="165">
        <f t="shared" si="1"/>
        <v>35</v>
      </c>
      <c r="E215" s="165">
        <v>965</v>
      </c>
      <c r="F215" s="431" t="s">
        <v>4279</v>
      </c>
      <c r="G215" s="191" t="s">
        <v>1504</v>
      </c>
    </row>
    <row r="216" spans="2:7">
      <c r="B216" s="352">
        <v>42742</v>
      </c>
      <c r="C216" s="165">
        <v>1000</v>
      </c>
      <c r="D216" s="165">
        <f t="shared" si="1"/>
        <v>35</v>
      </c>
      <c r="E216" s="165">
        <v>965</v>
      </c>
      <c r="F216" s="431" t="s">
        <v>4275</v>
      </c>
      <c r="G216" s="191" t="s">
        <v>1504</v>
      </c>
    </row>
    <row r="217" spans="2:7">
      <c r="B217" s="352">
        <v>42742</v>
      </c>
      <c r="C217" s="165">
        <v>1000</v>
      </c>
      <c r="D217" s="165">
        <f t="shared" si="1"/>
        <v>35</v>
      </c>
      <c r="E217" s="165">
        <v>965</v>
      </c>
      <c r="F217" s="431" t="s">
        <v>4278</v>
      </c>
      <c r="G217" s="191" t="s">
        <v>1504</v>
      </c>
    </row>
    <row r="218" spans="2:7">
      <c r="B218" s="352">
        <v>42742</v>
      </c>
      <c r="C218" s="165">
        <v>1000</v>
      </c>
      <c r="D218" s="165">
        <f t="shared" si="1"/>
        <v>25</v>
      </c>
      <c r="E218" s="165">
        <v>975</v>
      </c>
      <c r="F218" s="431" t="s">
        <v>4274</v>
      </c>
      <c r="G218" s="191" t="s">
        <v>1504</v>
      </c>
    </row>
    <row r="219" spans="2:7">
      <c r="B219" s="352">
        <v>42742</v>
      </c>
      <c r="C219" s="165">
        <v>500</v>
      </c>
      <c r="D219" s="165">
        <f t="shared" si="1"/>
        <v>17.5</v>
      </c>
      <c r="E219" s="165">
        <v>482.5</v>
      </c>
      <c r="F219" s="431" t="s">
        <v>4273</v>
      </c>
      <c r="G219" s="191" t="s">
        <v>4701</v>
      </c>
    </row>
    <row r="220" spans="2:7">
      <c r="B220" s="352">
        <v>42742</v>
      </c>
      <c r="C220" s="165">
        <v>5000</v>
      </c>
      <c r="D220" s="165">
        <f t="shared" si="1"/>
        <v>160</v>
      </c>
      <c r="E220" s="165">
        <v>4840</v>
      </c>
      <c r="F220" s="431" t="s">
        <v>4274</v>
      </c>
      <c r="G220" s="191" t="s">
        <v>4702</v>
      </c>
    </row>
    <row r="221" spans="2:7">
      <c r="B221" s="352">
        <v>42742</v>
      </c>
      <c r="C221" s="165">
        <v>100</v>
      </c>
      <c r="D221" s="165">
        <f t="shared" si="1"/>
        <v>3.5</v>
      </c>
      <c r="E221" s="165">
        <v>96.5</v>
      </c>
      <c r="F221" s="431" t="s">
        <v>4286</v>
      </c>
      <c r="G221" s="191" t="s">
        <v>4703</v>
      </c>
    </row>
    <row r="222" spans="2:7">
      <c r="B222" s="352">
        <v>42742</v>
      </c>
      <c r="C222" s="165">
        <v>100</v>
      </c>
      <c r="D222" s="165">
        <f t="shared" si="1"/>
        <v>3.5</v>
      </c>
      <c r="E222" s="165">
        <v>96.5</v>
      </c>
      <c r="F222" s="431" t="s">
        <v>4279</v>
      </c>
      <c r="G222" s="191" t="s">
        <v>4703</v>
      </c>
    </row>
    <row r="223" spans="2:7">
      <c r="B223" s="352">
        <v>42742</v>
      </c>
      <c r="C223" s="165">
        <v>1100</v>
      </c>
      <c r="D223" s="165">
        <f t="shared" si="1"/>
        <v>38.5</v>
      </c>
      <c r="E223" s="165">
        <v>1061.5</v>
      </c>
      <c r="F223" s="431" t="s">
        <v>4286</v>
      </c>
      <c r="G223" s="191" t="s">
        <v>4704</v>
      </c>
    </row>
    <row r="224" spans="2:7">
      <c r="B224" s="143">
        <v>42743</v>
      </c>
      <c r="C224" s="165">
        <v>100</v>
      </c>
      <c r="D224" s="165">
        <v>2.5</v>
      </c>
      <c r="E224" s="165">
        <v>97.5</v>
      </c>
      <c r="F224" s="431" t="s">
        <v>4273</v>
      </c>
      <c r="G224" s="191" t="s">
        <v>3769</v>
      </c>
    </row>
    <row r="225" spans="2:7">
      <c r="B225" s="143">
        <v>42743</v>
      </c>
      <c r="C225" s="165">
        <v>500</v>
      </c>
      <c r="D225" s="165">
        <v>12.5</v>
      </c>
      <c r="E225" s="165">
        <v>487.5</v>
      </c>
      <c r="F225" s="431" t="s">
        <v>4273</v>
      </c>
      <c r="G225" s="191" t="s">
        <v>4406</v>
      </c>
    </row>
    <row r="226" spans="2:7">
      <c r="B226" s="143">
        <v>42743</v>
      </c>
      <c r="C226" s="165">
        <v>500</v>
      </c>
      <c r="D226" s="165">
        <v>12.5</v>
      </c>
      <c r="E226" s="165">
        <v>487.5</v>
      </c>
      <c r="F226" s="431" t="s">
        <v>4273</v>
      </c>
      <c r="G226" s="191" t="s">
        <v>4407</v>
      </c>
    </row>
    <row r="227" spans="2:7">
      <c r="B227" s="143">
        <v>42743</v>
      </c>
      <c r="C227" s="165">
        <v>100</v>
      </c>
      <c r="D227" s="165">
        <v>2.5</v>
      </c>
      <c r="E227" s="165">
        <v>97.5</v>
      </c>
      <c r="F227" s="431" t="s">
        <v>4273</v>
      </c>
      <c r="G227" s="191" t="s">
        <v>4408</v>
      </c>
    </row>
    <row r="228" spans="2:7">
      <c r="B228" s="143">
        <v>42743</v>
      </c>
      <c r="C228" s="165">
        <v>500</v>
      </c>
      <c r="D228" s="165">
        <v>12.5</v>
      </c>
      <c r="E228" s="165">
        <v>487.5</v>
      </c>
      <c r="F228" s="431" t="s">
        <v>4273</v>
      </c>
      <c r="G228" s="191" t="s">
        <v>4409</v>
      </c>
    </row>
    <row r="229" spans="2:7">
      <c r="B229" s="143">
        <v>42743</v>
      </c>
      <c r="C229" s="165">
        <v>500</v>
      </c>
      <c r="D229" s="165">
        <v>12.5</v>
      </c>
      <c r="E229" s="165">
        <v>487.5</v>
      </c>
      <c r="F229" s="431" t="s">
        <v>4275</v>
      </c>
      <c r="G229" s="191" t="s">
        <v>1821</v>
      </c>
    </row>
    <row r="230" spans="2:7">
      <c r="B230" s="143">
        <v>42743</v>
      </c>
      <c r="C230" s="165">
        <v>500</v>
      </c>
      <c r="D230" s="165">
        <v>12.5</v>
      </c>
      <c r="E230" s="165">
        <v>487.5</v>
      </c>
      <c r="F230" s="431" t="s">
        <v>4274</v>
      </c>
      <c r="G230" s="191" t="s">
        <v>1821</v>
      </c>
    </row>
    <row r="231" spans="2:7">
      <c r="B231" s="143">
        <v>42743</v>
      </c>
      <c r="C231" s="165">
        <v>1000</v>
      </c>
      <c r="D231" s="165">
        <v>25</v>
      </c>
      <c r="E231" s="165">
        <v>975</v>
      </c>
      <c r="F231" s="431" t="s">
        <v>4275</v>
      </c>
      <c r="G231" s="191" t="s">
        <v>2945</v>
      </c>
    </row>
    <row r="232" spans="2:7">
      <c r="B232" s="143">
        <v>42743</v>
      </c>
      <c r="C232" s="165">
        <v>1000</v>
      </c>
      <c r="D232" s="165">
        <v>25</v>
      </c>
      <c r="E232" s="165">
        <v>975</v>
      </c>
      <c r="F232" s="431" t="s">
        <v>4277</v>
      </c>
      <c r="G232" s="191" t="s">
        <v>1504</v>
      </c>
    </row>
    <row r="233" spans="2:7">
      <c r="B233" s="143">
        <v>42743</v>
      </c>
      <c r="C233" s="165">
        <v>500</v>
      </c>
      <c r="D233" s="165">
        <v>12.5</v>
      </c>
      <c r="E233" s="165">
        <v>487.5</v>
      </c>
      <c r="F233" s="431" t="s">
        <v>4278</v>
      </c>
      <c r="G233" s="191" t="s">
        <v>4410</v>
      </c>
    </row>
    <row r="234" spans="2:7">
      <c r="B234" s="143">
        <v>42743</v>
      </c>
      <c r="C234" s="165">
        <v>500</v>
      </c>
      <c r="D234" s="165">
        <v>12.5</v>
      </c>
      <c r="E234" s="165">
        <v>487.5</v>
      </c>
      <c r="F234" s="431" t="s">
        <v>4275</v>
      </c>
      <c r="G234" s="191" t="s">
        <v>4411</v>
      </c>
    </row>
    <row r="235" spans="2:7">
      <c r="B235" s="143">
        <v>42743</v>
      </c>
      <c r="C235" s="165">
        <v>7000</v>
      </c>
      <c r="D235" s="165">
        <v>175</v>
      </c>
      <c r="E235" s="165">
        <v>6825</v>
      </c>
      <c r="F235" s="431" t="s">
        <v>4273</v>
      </c>
      <c r="G235" s="191" t="s">
        <v>4412</v>
      </c>
    </row>
    <row r="236" spans="2:7">
      <c r="B236" s="143">
        <v>42743</v>
      </c>
      <c r="C236" s="165">
        <v>5000</v>
      </c>
      <c r="D236" s="165">
        <v>125</v>
      </c>
      <c r="E236" s="165">
        <v>4875</v>
      </c>
      <c r="F236" s="431" t="s">
        <v>4273</v>
      </c>
      <c r="G236" s="191" t="s">
        <v>4413</v>
      </c>
    </row>
    <row r="237" spans="2:7">
      <c r="B237" s="143">
        <v>42743</v>
      </c>
      <c r="C237" s="165">
        <v>500</v>
      </c>
      <c r="D237" s="165">
        <v>12.5</v>
      </c>
      <c r="E237" s="165">
        <v>487.5</v>
      </c>
      <c r="F237" s="431" t="s">
        <v>4273</v>
      </c>
      <c r="G237" s="191" t="s">
        <v>4359</v>
      </c>
    </row>
    <row r="238" spans="2:7">
      <c r="B238" s="143">
        <v>42743</v>
      </c>
      <c r="C238" s="165">
        <v>60</v>
      </c>
      <c r="D238" s="165">
        <v>1.5</v>
      </c>
      <c r="E238" s="165">
        <v>58.5</v>
      </c>
      <c r="F238" s="431" t="s">
        <v>4275</v>
      </c>
      <c r="G238" s="191" t="s">
        <v>4106</v>
      </c>
    </row>
    <row r="239" spans="2:7">
      <c r="B239" s="143">
        <v>42743</v>
      </c>
      <c r="C239" s="165">
        <v>22</v>
      </c>
      <c r="D239" s="165">
        <v>0.55000000000000004</v>
      </c>
      <c r="E239" s="165">
        <v>21.45</v>
      </c>
      <c r="F239" s="431" t="s">
        <v>4278</v>
      </c>
      <c r="G239" s="191" t="s">
        <v>4106</v>
      </c>
    </row>
    <row r="240" spans="2:7">
      <c r="B240" s="143">
        <v>42743</v>
      </c>
      <c r="C240" s="165">
        <v>19</v>
      </c>
      <c r="D240" s="165">
        <v>0.48</v>
      </c>
      <c r="E240" s="165">
        <v>18.52</v>
      </c>
      <c r="F240" s="431" t="s">
        <v>4277</v>
      </c>
      <c r="G240" s="191" t="s">
        <v>4106</v>
      </c>
    </row>
    <row r="241" spans="2:7">
      <c r="B241" s="143">
        <v>42743</v>
      </c>
      <c r="C241" s="165">
        <v>3000</v>
      </c>
      <c r="D241" s="165">
        <v>75</v>
      </c>
      <c r="E241" s="165">
        <v>2925</v>
      </c>
      <c r="F241" s="431" t="s">
        <v>4274</v>
      </c>
      <c r="G241" s="191" t="s">
        <v>4414</v>
      </c>
    </row>
    <row r="242" spans="2:7">
      <c r="B242" s="143">
        <v>42743</v>
      </c>
      <c r="C242" s="165">
        <v>3000</v>
      </c>
      <c r="D242" s="165">
        <v>75</v>
      </c>
      <c r="E242" s="165">
        <v>2925</v>
      </c>
      <c r="F242" s="431" t="s">
        <v>4277</v>
      </c>
      <c r="G242" s="191" t="s">
        <v>4414</v>
      </c>
    </row>
    <row r="243" spans="2:7">
      <c r="B243" s="143">
        <v>42743</v>
      </c>
      <c r="C243" s="165">
        <v>1000</v>
      </c>
      <c r="D243" s="165">
        <v>25</v>
      </c>
      <c r="E243" s="165">
        <v>975</v>
      </c>
      <c r="F243" s="431" t="s">
        <v>4273</v>
      </c>
      <c r="G243" s="191" t="s">
        <v>4415</v>
      </c>
    </row>
    <row r="244" spans="2:7">
      <c r="B244" s="143">
        <v>42743</v>
      </c>
      <c r="C244" s="165">
        <v>1500</v>
      </c>
      <c r="D244" s="165">
        <v>37.5</v>
      </c>
      <c r="E244" s="165">
        <v>1462.5</v>
      </c>
      <c r="F244" s="431" t="s">
        <v>4291</v>
      </c>
      <c r="G244" s="191" t="s">
        <v>2448</v>
      </c>
    </row>
    <row r="245" spans="2:7">
      <c r="B245" s="143">
        <v>42743</v>
      </c>
      <c r="C245" s="165">
        <v>1000</v>
      </c>
      <c r="D245" s="165">
        <v>25</v>
      </c>
      <c r="E245" s="165">
        <v>975</v>
      </c>
      <c r="F245" s="431" t="s">
        <v>4275</v>
      </c>
      <c r="G245" s="191" t="s">
        <v>1615</v>
      </c>
    </row>
    <row r="246" spans="2:7">
      <c r="B246" s="143">
        <v>42743</v>
      </c>
      <c r="C246" s="165">
        <v>200</v>
      </c>
      <c r="D246" s="165">
        <v>5</v>
      </c>
      <c r="E246" s="165">
        <v>195</v>
      </c>
      <c r="F246" s="431" t="s">
        <v>4275</v>
      </c>
      <c r="G246" s="191" t="s">
        <v>4416</v>
      </c>
    </row>
    <row r="247" spans="2:7">
      <c r="B247" s="143">
        <v>42743</v>
      </c>
      <c r="C247" s="165">
        <v>300</v>
      </c>
      <c r="D247" s="165">
        <v>7.5</v>
      </c>
      <c r="E247" s="165">
        <v>292.5</v>
      </c>
      <c r="F247" s="431" t="s">
        <v>4278</v>
      </c>
      <c r="G247" s="191" t="s">
        <v>4417</v>
      </c>
    </row>
    <row r="248" spans="2:7">
      <c r="B248" s="143">
        <v>42743</v>
      </c>
      <c r="C248" s="165">
        <v>300</v>
      </c>
      <c r="D248" s="165">
        <v>7.5</v>
      </c>
      <c r="E248" s="165">
        <v>292.5</v>
      </c>
      <c r="F248" s="431" t="s">
        <v>4279</v>
      </c>
      <c r="G248" s="191" t="s">
        <v>4417</v>
      </c>
    </row>
    <row r="249" spans="2:7">
      <c r="B249" s="143">
        <v>42743</v>
      </c>
      <c r="C249" s="165">
        <v>300</v>
      </c>
      <c r="D249" s="165">
        <v>7.5</v>
      </c>
      <c r="E249" s="165">
        <v>292.5</v>
      </c>
      <c r="F249" s="431" t="s">
        <v>4282</v>
      </c>
      <c r="G249" s="191" t="s">
        <v>4417</v>
      </c>
    </row>
    <row r="250" spans="2:7">
      <c r="B250" s="143">
        <v>42743</v>
      </c>
      <c r="C250" s="165">
        <v>300</v>
      </c>
      <c r="D250" s="165">
        <v>7.5</v>
      </c>
      <c r="E250" s="165">
        <v>292.5</v>
      </c>
      <c r="F250" s="431" t="s">
        <v>4283</v>
      </c>
      <c r="G250" s="191" t="s">
        <v>4417</v>
      </c>
    </row>
    <row r="251" spans="2:7">
      <c r="B251" s="143">
        <v>42743</v>
      </c>
      <c r="C251" s="165">
        <v>3000</v>
      </c>
      <c r="D251" s="165">
        <v>75</v>
      </c>
      <c r="E251" s="165">
        <v>2925</v>
      </c>
      <c r="F251" s="431" t="s">
        <v>4273</v>
      </c>
      <c r="G251" s="191" t="s">
        <v>4418</v>
      </c>
    </row>
    <row r="252" spans="2:7">
      <c r="B252" s="143">
        <v>42743</v>
      </c>
      <c r="C252" s="165">
        <v>500</v>
      </c>
      <c r="D252" s="165">
        <v>12.5</v>
      </c>
      <c r="E252" s="165">
        <v>487.5</v>
      </c>
      <c r="F252" s="431" t="s">
        <v>4273</v>
      </c>
      <c r="G252" s="191" t="s">
        <v>4419</v>
      </c>
    </row>
    <row r="253" spans="2:7">
      <c r="B253" s="143">
        <v>42743</v>
      </c>
      <c r="C253" s="165">
        <v>100</v>
      </c>
      <c r="D253" s="165">
        <v>2.5</v>
      </c>
      <c r="E253" s="165">
        <v>97.5</v>
      </c>
      <c r="F253" s="431" t="s">
        <v>4277</v>
      </c>
      <c r="G253" s="191" t="s">
        <v>2312</v>
      </c>
    </row>
    <row r="254" spans="2:7">
      <c r="B254" s="143">
        <v>42743</v>
      </c>
      <c r="C254" s="165">
        <v>150</v>
      </c>
      <c r="D254" s="165">
        <v>3.75</v>
      </c>
      <c r="E254" s="165">
        <v>146.25</v>
      </c>
      <c r="F254" s="431" t="s">
        <v>4273</v>
      </c>
      <c r="G254" s="191" t="s">
        <v>2259</v>
      </c>
    </row>
    <row r="255" spans="2:7">
      <c r="B255" s="352">
        <v>42743</v>
      </c>
      <c r="C255" s="165">
        <v>100</v>
      </c>
      <c r="D255" s="165">
        <f>C255-E255</f>
        <v>3.5</v>
      </c>
      <c r="E255" s="165">
        <v>96.5</v>
      </c>
      <c r="F255" s="431" t="s">
        <v>4278</v>
      </c>
      <c r="G255" s="191" t="s">
        <v>4705</v>
      </c>
    </row>
    <row r="256" spans="2:7">
      <c r="B256" s="352">
        <v>42743</v>
      </c>
      <c r="C256" s="165">
        <v>1500</v>
      </c>
      <c r="D256" s="165">
        <f>C256-E256</f>
        <v>45</v>
      </c>
      <c r="E256" s="165">
        <v>1455</v>
      </c>
      <c r="F256" s="431" t="s">
        <v>4273</v>
      </c>
      <c r="G256" s="191" t="s">
        <v>4706</v>
      </c>
    </row>
    <row r="257" spans="2:7">
      <c r="B257" s="143">
        <v>42744</v>
      </c>
      <c r="C257" s="165">
        <v>500</v>
      </c>
      <c r="D257" s="165">
        <v>12.5</v>
      </c>
      <c r="E257" s="165">
        <v>487.5</v>
      </c>
      <c r="F257" s="431" t="s">
        <v>4273</v>
      </c>
      <c r="G257" s="191" t="s">
        <v>3468</v>
      </c>
    </row>
    <row r="258" spans="2:7">
      <c r="B258" s="143">
        <v>42744</v>
      </c>
      <c r="C258" s="165">
        <v>758</v>
      </c>
      <c r="D258" s="165">
        <v>18.95</v>
      </c>
      <c r="E258" s="165">
        <v>739.05</v>
      </c>
      <c r="F258" s="431" t="s">
        <v>4275</v>
      </c>
      <c r="G258" s="191" t="s">
        <v>4402</v>
      </c>
    </row>
    <row r="259" spans="2:7">
      <c r="B259" s="143">
        <v>42744</v>
      </c>
      <c r="C259" s="165">
        <v>3000</v>
      </c>
      <c r="D259" s="165">
        <v>75</v>
      </c>
      <c r="E259" s="165">
        <v>2925</v>
      </c>
      <c r="F259" s="431" t="s">
        <v>4280</v>
      </c>
      <c r="G259" s="191" t="s">
        <v>4420</v>
      </c>
    </row>
    <row r="260" spans="2:7">
      <c r="B260" s="143">
        <v>42744</v>
      </c>
      <c r="C260" s="165">
        <v>700</v>
      </c>
      <c r="D260" s="165">
        <v>17.5</v>
      </c>
      <c r="E260" s="165">
        <v>682.5</v>
      </c>
      <c r="F260" s="431" t="s">
        <v>4277</v>
      </c>
      <c r="G260" s="191" t="s">
        <v>4421</v>
      </c>
    </row>
    <row r="261" spans="2:7">
      <c r="B261" s="143">
        <v>42744</v>
      </c>
      <c r="C261" s="165">
        <v>200</v>
      </c>
      <c r="D261" s="165">
        <v>5</v>
      </c>
      <c r="E261" s="165">
        <v>195</v>
      </c>
      <c r="F261" s="431" t="s">
        <v>4282</v>
      </c>
      <c r="G261" s="191" t="s">
        <v>4422</v>
      </c>
    </row>
    <row r="262" spans="2:7">
      <c r="B262" s="143">
        <v>42744</v>
      </c>
      <c r="C262" s="165">
        <v>100</v>
      </c>
      <c r="D262" s="165">
        <v>2.5</v>
      </c>
      <c r="E262" s="165">
        <v>97.5</v>
      </c>
      <c r="F262" s="431" t="s">
        <v>4275</v>
      </c>
      <c r="G262" s="191" t="s">
        <v>4422</v>
      </c>
    </row>
    <row r="263" spans="2:7">
      <c r="B263" s="143">
        <v>42744</v>
      </c>
      <c r="C263" s="165">
        <v>3000</v>
      </c>
      <c r="D263" s="165">
        <v>75</v>
      </c>
      <c r="E263" s="165">
        <v>2925</v>
      </c>
      <c r="F263" s="431" t="s">
        <v>4289</v>
      </c>
      <c r="G263" s="191" t="s">
        <v>1452</v>
      </c>
    </row>
    <row r="264" spans="2:7">
      <c r="B264" s="143">
        <v>42744</v>
      </c>
      <c r="C264" s="165">
        <v>3000</v>
      </c>
      <c r="D264" s="165">
        <v>75</v>
      </c>
      <c r="E264" s="165">
        <v>2925</v>
      </c>
      <c r="F264" s="431" t="s">
        <v>4274</v>
      </c>
      <c r="G264" s="191" t="s">
        <v>3726</v>
      </c>
    </row>
    <row r="265" spans="2:7">
      <c r="B265" s="143">
        <v>42744</v>
      </c>
      <c r="C265" s="165">
        <v>1000</v>
      </c>
      <c r="D265" s="165">
        <v>25</v>
      </c>
      <c r="E265" s="165">
        <v>975</v>
      </c>
      <c r="F265" s="431" t="s">
        <v>4273</v>
      </c>
      <c r="G265" s="191" t="s">
        <v>3084</v>
      </c>
    </row>
    <row r="266" spans="2:7">
      <c r="B266" s="143">
        <v>42744</v>
      </c>
      <c r="C266" s="165">
        <v>227</v>
      </c>
      <c r="D266" s="165">
        <v>5.68</v>
      </c>
      <c r="E266" s="165">
        <v>221.32</v>
      </c>
      <c r="F266" s="431" t="s">
        <v>4274</v>
      </c>
      <c r="G266" s="191" t="s">
        <v>4423</v>
      </c>
    </row>
    <row r="267" spans="2:7">
      <c r="B267" s="143">
        <v>42744</v>
      </c>
      <c r="C267" s="165">
        <v>100</v>
      </c>
      <c r="D267" s="165">
        <v>2.5</v>
      </c>
      <c r="E267" s="165">
        <v>97.5</v>
      </c>
      <c r="F267" s="431" t="s">
        <v>4279</v>
      </c>
      <c r="G267" s="191" t="s">
        <v>4424</v>
      </c>
    </row>
    <row r="268" spans="2:7">
      <c r="B268" s="143">
        <v>42744</v>
      </c>
      <c r="C268" s="165">
        <v>100</v>
      </c>
      <c r="D268" s="165">
        <v>2.5</v>
      </c>
      <c r="E268" s="165">
        <v>97.5</v>
      </c>
      <c r="F268" s="431" t="s">
        <v>4274</v>
      </c>
      <c r="G268" s="191" t="s">
        <v>4424</v>
      </c>
    </row>
    <row r="269" spans="2:7">
      <c r="B269" s="143">
        <v>42744</v>
      </c>
      <c r="C269" s="165">
        <v>100</v>
      </c>
      <c r="D269" s="165">
        <v>2.5</v>
      </c>
      <c r="E269" s="165">
        <v>97.5</v>
      </c>
      <c r="F269" s="431" t="s">
        <v>4275</v>
      </c>
      <c r="G269" s="191" t="s">
        <v>4424</v>
      </c>
    </row>
    <row r="270" spans="2:7">
      <c r="B270" s="143">
        <v>42744</v>
      </c>
      <c r="C270" s="165">
        <v>100</v>
      </c>
      <c r="D270" s="165">
        <v>2.5</v>
      </c>
      <c r="E270" s="165">
        <v>97.5</v>
      </c>
      <c r="F270" s="431" t="s">
        <v>4283</v>
      </c>
      <c r="G270" s="191" t="s">
        <v>4424</v>
      </c>
    </row>
    <row r="271" spans="2:7">
      <c r="B271" s="143">
        <v>42744</v>
      </c>
      <c r="C271" s="165">
        <v>1000</v>
      </c>
      <c r="D271" s="165">
        <v>25</v>
      </c>
      <c r="E271" s="165">
        <v>975</v>
      </c>
      <c r="F271" s="431" t="s">
        <v>4275</v>
      </c>
      <c r="G271" s="191" t="s">
        <v>4425</v>
      </c>
    </row>
    <row r="272" spans="2:7">
      <c r="B272" s="143">
        <v>42744</v>
      </c>
      <c r="C272" s="165">
        <v>100</v>
      </c>
      <c r="D272" s="165">
        <v>2.5</v>
      </c>
      <c r="E272" s="165">
        <v>97.5</v>
      </c>
      <c r="F272" s="431" t="s">
        <v>4275</v>
      </c>
      <c r="G272" s="191" t="s">
        <v>4426</v>
      </c>
    </row>
    <row r="273" spans="2:7">
      <c r="B273" s="143">
        <v>42744</v>
      </c>
      <c r="C273" s="165">
        <v>3000</v>
      </c>
      <c r="D273" s="165">
        <v>75</v>
      </c>
      <c r="E273" s="165">
        <v>2925</v>
      </c>
      <c r="F273" s="431" t="s">
        <v>4275</v>
      </c>
      <c r="G273" s="191" t="s">
        <v>4427</v>
      </c>
    </row>
    <row r="274" spans="2:7">
      <c r="B274" s="143">
        <v>42744</v>
      </c>
      <c r="C274" s="165">
        <v>7000</v>
      </c>
      <c r="D274" s="165">
        <v>175</v>
      </c>
      <c r="E274" s="165">
        <v>6825</v>
      </c>
      <c r="F274" s="431" t="s">
        <v>4287</v>
      </c>
      <c r="G274" s="191" t="s">
        <v>4428</v>
      </c>
    </row>
    <row r="275" spans="2:7">
      <c r="B275" s="143">
        <v>42744</v>
      </c>
      <c r="C275" s="165">
        <v>10000</v>
      </c>
      <c r="D275" s="165">
        <v>250</v>
      </c>
      <c r="E275" s="165">
        <v>9750</v>
      </c>
      <c r="F275" s="431" t="s">
        <v>4275</v>
      </c>
      <c r="G275" s="191" t="s">
        <v>4427</v>
      </c>
    </row>
    <row r="276" spans="2:7">
      <c r="B276" s="143">
        <v>42744</v>
      </c>
      <c r="C276" s="165">
        <v>10000</v>
      </c>
      <c r="D276" s="165">
        <v>250</v>
      </c>
      <c r="E276" s="165">
        <v>9750</v>
      </c>
      <c r="F276" s="431" t="s">
        <v>4275</v>
      </c>
      <c r="G276" s="191" t="s">
        <v>4427</v>
      </c>
    </row>
    <row r="277" spans="2:7">
      <c r="B277" s="143">
        <v>42744</v>
      </c>
      <c r="C277" s="165">
        <v>5000</v>
      </c>
      <c r="D277" s="165">
        <v>125</v>
      </c>
      <c r="E277" s="165">
        <v>4875</v>
      </c>
      <c r="F277" s="431" t="s">
        <v>4273</v>
      </c>
      <c r="G277" s="191" t="s">
        <v>4036</v>
      </c>
    </row>
    <row r="278" spans="2:7">
      <c r="B278" s="143">
        <v>42744</v>
      </c>
      <c r="C278" s="165">
        <v>3000</v>
      </c>
      <c r="D278" s="165">
        <v>75</v>
      </c>
      <c r="E278" s="165">
        <v>2925</v>
      </c>
      <c r="F278" s="431" t="s">
        <v>4273</v>
      </c>
      <c r="G278" s="191" t="s">
        <v>4429</v>
      </c>
    </row>
    <row r="279" spans="2:7">
      <c r="B279" s="143">
        <v>42744</v>
      </c>
      <c r="C279" s="165">
        <v>1</v>
      </c>
      <c r="D279" s="165">
        <v>0.03</v>
      </c>
      <c r="E279" s="165">
        <v>0.97</v>
      </c>
      <c r="F279" s="431" t="s">
        <v>4278</v>
      </c>
      <c r="G279" s="191" t="s">
        <v>4430</v>
      </c>
    </row>
    <row r="280" spans="2:7">
      <c r="B280" s="352">
        <v>42744</v>
      </c>
      <c r="C280" s="165">
        <v>3000</v>
      </c>
      <c r="D280" s="165">
        <f>C280-E280</f>
        <v>81</v>
      </c>
      <c r="E280" s="165">
        <v>2919</v>
      </c>
      <c r="F280" s="431" t="s">
        <v>4273</v>
      </c>
      <c r="G280" s="191" t="s">
        <v>4707</v>
      </c>
    </row>
    <row r="281" spans="2:7">
      <c r="B281" s="143">
        <v>42745</v>
      </c>
      <c r="C281" s="165">
        <v>2000</v>
      </c>
      <c r="D281" s="165">
        <v>50</v>
      </c>
      <c r="E281" s="165">
        <v>1950</v>
      </c>
      <c r="F281" s="431" t="s">
        <v>4273</v>
      </c>
      <c r="G281" s="191" t="s">
        <v>3961</v>
      </c>
    </row>
    <row r="282" spans="2:7">
      <c r="B282" s="143">
        <v>42745</v>
      </c>
      <c r="C282" s="165">
        <v>1000</v>
      </c>
      <c r="D282" s="165">
        <v>25</v>
      </c>
      <c r="E282" s="165">
        <v>975</v>
      </c>
      <c r="F282" s="431" t="s">
        <v>4275</v>
      </c>
      <c r="G282" s="191" t="s">
        <v>4431</v>
      </c>
    </row>
    <row r="283" spans="2:7">
      <c r="B283" s="143">
        <v>42745</v>
      </c>
      <c r="C283" s="165">
        <v>5000</v>
      </c>
      <c r="D283" s="165">
        <v>125</v>
      </c>
      <c r="E283" s="165">
        <v>4875</v>
      </c>
      <c r="F283" s="431" t="s">
        <v>4273</v>
      </c>
      <c r="G283" s="191" t="s">
        <v>4432</v>
      </c>
    </row>
    <row r="284" spans="2:7">
      <c r="B284" s="143">
        <v>42745</v>
      </c>
      <c r="C284" s="165">
        <v>1000</v>
      </c>
      <c r="D284" s="165">
        <v>25</v>
      </c>
      <c r="E284" s="165">
        <v>975</v>
      </c>
      <c r="F284" s="431" t="s">
        <v>4273</v>
      </c>
      <c r="G284" s="191" t="s">
        <v>4433</v>
      </c>
    </row>
    <row r="285" spans="2:7">
      <c r="B285" s="143">
        <v>42745</v>
      </c>
      <c r="C285" s="165">
        <v>1000</v>
      </c>
      <c r="D285" s="165">
        <v>25</v>
      </c>
      <c r="E285" s="165">
        <v>975</v>
      </c>
      <c r="F285" s="431" t="s">
        <v>4273</v>
      </c>
      <c r="G285" s="191" t="s">
        <v>3316</v>
      </c>
    </row>
    <row r="286" spans="2:7">
      <c r="B286" s="143">
        <v>42745</v>
      </c>
      <c r="C286" s="165">
        <v>5000</v>
      </c>
      <c r="D286" s="165">
        <v>125</v>
      </c>
      <c r="E286" s="165">
        <v>4875</v>
      </c>
      <c r="F286" s="431" t="s">
        <v>4273</v>
      </c>
      <c r="G286" s="191" t="s">
        <v>4434</v>
      </c>
    </row>
    <row r="287" spans="2:7">
      <c r="B287" s="143">
        <v>42745</v>
      </c>
      <c r="C287" s="165">
        <v>500</v>
      </c>
      <c r="D287" s="165">
        <v>12.5</v>
      </c>
      <c r="E287" s="165">
        <v>487.5</v>
      </c>
      <c r="F287" s="431" t="s">
        <v>4273</v>
      </c>
      <c r="G287" s="191" t="s">
        <v>4435</v>
      </c>
    </row>
    <row r="288" spans="2:7">
      <c r="B288" s="143">
        <v>42745</v>
      </c>
      <c r="C288" s="165">
        <v>10000</v>
      </c>
      <c r="D288" s="165">
        <v>250</v>
      </c>
      <c r="E288" s="165">
        <v>9750</v>
      </c>
      <c r="F288" s="431" t="s">
        <v>4273</v>
      </c>
      <c r="G288" s="191" t="s">
        <v>4436</v>
      </c>
    </row>
    <row r="289" spans="2:7">
      <c r="B289" s="143">
        <v>42745</v>
      </c>
      <c r="C289" s="165">
        <v>5000</v>
      </c>
      <c r="D289" s="165">
        <v>125</v>
      </c>
      <c r="E289" s="165">
        <v>4875</v>
      </c>
      <c r="F289" s="431" t="s">
        <v>4291</v>
      </c>
      <c r="G289" s="191" t="s">
        <v>4437</v>
      </c>
    </row>
    <row r="290" spans="2:7">
      <c r="B290" s="143">
        <v>42745</v>
      </c>
      <c r="C290" s="165">
        <v>1000</v>
      </c>
      <c r="D290" s="165">
        <v>25</v>
      </c>
      <c r="E290" s="165">
        <v>975</v>
      </c>
      <c r="F290" s="431" t="s">
        <v>4277</v>
      </c>
      <c r="G290" s="191" t="s">
        <v>3586</v>
      </c>
    </row>
    <row r="291" spans="2:7">
      <c r="B291" s="143">
        <v>42745</v>
      </c>
      <c r="C291" s="165">
        <v>1100</v>
      </c>
      <c r="D291" s="165">
        <v>27.5</v>
      </c>
      <c r="E291" s="165">
        <v>1072.5</v>
      </c>
      <c r="F291" s="431" t="s">
        <v>4288</v>
      </c>
      <c r="G291" s="191" t="s">
        <v>1616</v>
      </c>
    </row>
    <row r="292" spans="2:7">
      <c r="B292" s="143">
        <v>42745</v>
      </c>
      <c r="C292" s="165">
        <v>1000</v>
      </c>
      <c r="D292" s="165">
        <v>25</v>
      </c>
      <c r="E292" s="165">
        <v>975</v>
      </c>
      <c r="F292" s="431" t="s">
        <v>4273</v>
      </c>
      <c r="G292" s="191" t="s">
        <v>3230</v>
      </c>
    </row>
    <row r="293" spans="2:7">
      <c r="B293" s="143">
        <v>42745</v>
      </c>
      <c r="C293" s="165">
        <v>1000</v>
      </c>
      <c r="D293" s="165">
        <v>25</v>
      </c>
      <c r="E293" s="165">
        <v>975</v>
      </c>
      <c r="F293" s="431" t="s">
        <v>4282</v>
      </c>
      <c r="G293" s="191" t="s">
        <v>1740</v>
      </c>
    </row>
    <row r="294" spans="2:7">
      <c r="B294" s="143">
        <v>42745</v>
      </c>
      <c r="C294" s="165">
        <v>2000</v>
      </c>
      <c r="D294" s="165">
        <v>50</v>
      </c>
      <c r="E294" s="165">
        <v>1950</v>
      </c>
      <c r="F294" s="431" t="s">
        <v>4275</v>
      </c>
      <c r="G294" s="191" t="s">
        <v>1740</v>
      </c>
    </row>
    <row r="295" spans="2:7">
      <c r="B295" s="143">
        <v>42745</v>
      </c>
      <c r="C295" s="165">
        <v>2000</v>
      </c>
      <c r="D295" s="165">
        <v>50</v>
      </c>
      <c r="E295" s="165">
        <v>1950</v>
      </c>
      <c r="F295" s="431" t="s">
        <v>4273</v>
      </c>
      <c r="G295" s="191" t="s">
        <v>1740</v>
      </c>
    </row>
    <row r="296" spans="2:7">
      <c r="B296" s="143">
        <v>42745</v>
      </c>
      <c r="C296" s="165">
        <v>2250</v>
      </c>
      <c r="D296" s="165">
        <v>56.25</v>
      </c>
      <c r="E296" s="165">
        <v>2193.75</v>
      </c>
      <c r="F296" s="431" t="s">
        <v>4273</v>
      </c>
      <c r="G296" s="191" t="s">
        <v>4438</v>
      </c>
    </row>
    <row r="297" spans="2:7">
      <c r="B297" s="143">
        <v>42745</v>
      </c>
      <c r="C297" s="165">
        <v>500</v>
      </c>
      <c r="D297" s="165">
        <v>12.5</v>
      </c>
      <c r="E297" s="165">
        <v>487.5</v>
      </c>
      <c r="F297" s="431" t="s">
        <v>4275</v>
      </c>
      <c r="G297" s="191" t="s">
        <v>2277</v>
      </c>
    </row>
    <row r="298" spans="2:7">
      <c r="B298" s="143">
        <v>42745</v>
      </c>
      <c r="C298" s="165">
        <v>242</v>
      </c>
      <c r="D298" s="165">
        <v>6.05</v>
      </c>
      <c r="E298" s="165">
        <v>235.95</v>
      </c>
      <c r="F298" s="431" t="s">
        <v>4275</v>
      </c>
      <c r="G298" s="191" t="s">
        <v>4439</v>
      </c>
    </row>
    <row r="299" spans="2:7">
      <c r="B299" s="143">
        <v>42745</v>
      </c>
      <c r="C299" s="165">
        <v>1000</v>
      </c>
      <c r="D299" s="165">
        <v>25</v>
      </c>
      <c r="E299" s="165">
        <v>975</v>
      </c>
      <c r="F299" s="431" t="s">
        <v>4280</v>
      </c>
      <c r="G299" s="191" t="s">
        <v>4348</v>
      </c>
    </row>
    <row r="300" spans="2:7">
      <c r="B300" s="143">
        <v>42745</v>
      </c>
      <c r="C300" s="165">
        <v>300</v>
      </c>
      <c r="D300" s="165">
        <v>7.5</v>
      </c>
      <c r="E300" s="165">
        <v>292.5</v>
      </c>
      <c r="F300" s="431" t="s">
        <v>4273</v>
      </c>
      <c r="G300" s="191" t="s">
        <v>4440</v>
      </c>
    </row>
    <row r="301" spans="2:7">
      <c r="B301" s="143">
        <v>42745</v>
      </c>
      <c r="C301" s="165">
        <v>350</v>
      </c>
      <c r="D301" s="165">
        <v>8.75</v>
      </c>
      <c r="E301" s="165">
        <v>341.25</v>
      </c>
      <c r="F301" s="431" t="s">
        <v>4282</v>
      </c>
      <c r="G301" s="191" t="s">
        <v>4441</v>
      </c>
    </row>
    <row r="302" spans="2:7">
      <c r="B302" s="143">
        <v>42745</v>
      </c>
      <c r="C302" s="165">
        <v>300</v>
      </c>
      <c r="D302" s="165">
        <v>7.5</v>
      </c>
      <c r="E302" s="165">
        <v>292.5</v>
      </c>
      <c r="F302" s="431" t="s">
        <v>4275</v>
      </c>
      <c r="G302" s="191" t="s">
        <v>4442</v>
      </c>
    </row>
    <row r="303" spans="2:7">
      <c r="B303" s="143">
        <v>42745</v>
      </c>
      <c r="C303" s="165">
        <v>5000</v>
      </c>
      <c r="D303" s="165">
        <v>125</v>
      </c>
      <c r="E303" s="165">
        <v>4875</v>
      </c>
      <c r="F303" s="431" t="s">
        <v>4275</v>
      </c>
      <c r="G303" s="191" t="s">
        <v>1694</v>
      </c>
    </row>
    <row r="304" spans="2:7">
      <c r="B304" s="143">
        <v>42745</v>
      </c>
      <c r="C304" s="165">
        <v>200</v>
      </c>
      <c r="D304" s="165">
        <v>5</v>
      </c>
      <c r="E304" s="165">
        <v>195</v>
      </c>
      <c r="F304" s="431" t="s">
        <v>4276</v>
      </c>
      <c r="G304" s="191" t="s">
        <v>4443</v>
      </c>
    </row>
    <row r="305" spans="2:7">
      <c r="B305" s="143">
        <v>42745</v>
      </c>
      <c r="C305" s="165">
        <v>5000</v>
      </c>
      <c r="D305" s="165">
        <v>125</v>
      </c>
      <c r="E305" s="165">
        <v>4875</v>
      </c>
      <c r="F305" s="431" t="s">
        <v>4282</v>
      </c>
      <c r="G305" s="191" t="s">
        <v>4444</v>
      </c>
    </row>
    <row r="306" spans="2:7">
      <c r="B306" s="143">
        <v>42745</v>
      </c>
      <c r="C306" s="165">
        <v>10000</v>
      </c>
      <c r="D306" s="165">
        <v>250</v>
      </c>
      <c r="E306" s="165">
        <v>9750</v>
      </c>
      <c r="F306" s="431" t="s">
        <v>4282</v>
      </c>
      <c r="G306" s="191" t="s">
        <v>4444</v>
      </c>
    </row>
    <row r="307" spans="2:7">
      <c r="B307" s="143">
        <v>42745</v>
      </c>
      <c r="C307" s="165">
        <v>10000</v>
      </c>
      <c r="D307" s="165">
        <v>250</v>
      </c>
      <c r="E307" s="165">
        <v>9750</v>
      </c>
      <c r="F307" s="431" t="s">
        <v>4282</v>
      </c>
      <c r="G307" s="191" t="s">
        <v>4444</v>
      </c>
    </row>
    <row r="308" spans="2:7">
      <c r="B308" s="143">
        <v>42745</v>
      </c>
      <c r="C308" s="165">
        <v>6500</v>
      </c>
      <c r="D308" s="165">
        <v>162.5</v>
      </c>
      <c r="E308" s="165">
        <v>6337.5</v>
      </c>
      <c r="F308" s="431" t="s">
        <v>4282</v>
      </c>
      <c r="G308" s="191" t="s">
        <v>4444</v>
      </c>
    </row>
    <row r="309" spans="2:7">
      <c r="B309" s="143">
        <v>42745</v>
      </c>
      <c r="C309" s="165">
        <v>10000</v>
      </c>
      <c r="D309" s="165">
        <v>250</v>
      </c>
      <c r="E309" s="165">
        <v>9750</v>
      </c>
      <c r="F309" s="431" t="s">
        <v>4279</v>
      </c>
      <c r="G309" s="191" t="s">
        <v>4444</v>
      </c>
    </row>
    <row r="310" spans="2:7">
      <c r="B310" s="143">
        <v>42745</v>
      </c>
      <c r="C310" s="165">
        <v>10000</v>
      </c>
      <c r="D310" s="165">
        <v>250</v>
      </c>
      <c r="E310" s="165">
        <v>9750</v>
      </c>
      <c r="F310" s="431" t="s">
        <v>4279</v>
      </c>
      <c r="G310" s="191" t="s">
        <v>4444</v>
      </c>
    </row>
    <row r="311" spans="2:7">
      <c r="B311" s="143">
        <v>42745</v>
      </c>
      <c r="C311" s="165">
        <v>10000</v>
      </c>
      <c r="D311" s="165">
        <v>250</v>
      </c>
      <c r="E311" s="165">
        <v>9750</v>
      </c>
      <c r="F311" s="431" t="s">
        <v>4279</v>
      </c>
      <c r="G311" s="191" t="s">
        <v>4444</v>
      </c>
    </row>
    <row r="312" spans="2:7">
      <c r="B312" s="143">
        <v>42745</v>
      </c>
      <c r="C312" s="165">
        <v>10000</v>
      </c>
      <c r="D312" s="165">
        <v>250</v>
      </c>
      <c r="E312" s="165">
        <v>9750</v>
      </c>
      <c r="F312" s="431" t="s">
        <v>4279</v>
      </c>
      <c r="G312" s="191" t="s">
        <v>4444</v>
      </c>
    </row>
    <row r="313" spans="2:7">
      <c r="B313" s="143">
        <v>42745</v>
      </c>
      <c r="C313" s="165">
        <v>8310</v>
      </c>
      <c r="D313" s="165">
        <v>207.75</v>
      </c>
      <c r="E313" s="165">
        <v>8102.25</v>
      </c>
      <c r="F313" s="431" t="s">
        <v>4279</v>
      </c>
      <c r="G313" s="191" t="s">
        <v>4444</v>
      </c>
    </row>
    <row r="314" spans="2:7">
      <c r="B314" s="352">
        <v>42745</v>
      </c>
      <c r="C314" s="165">
        <v>500</v>
      </c>
      <c r="D314" s="165">
        <f t="shared" ref="D314:D319" si="2">C314-E314</f>
        <v>17.5</v>
      </c>
      <c r="E314" s="165">
        <v>482.5</v>
      </c>
      <c r="F314" s="431" t="s">
        <v>4275</v>
      </c>
      <c r="G314" s="191" t="s">
        <v>4708</v>
      </c>
    </row>
    <row r="315" spans="2:7">
      <c r="B315" s="352">
        <v>42745</v>
      </c>
      <c r="C315" s="165">
        <v>500</v>
      </c>
      <c r="D315" s="165">
        <f t="shared" si="2"/>
        <v>13.5</v>
      </c>
      <c r="E315" s="165">
        <v>486.5</v>
      </c>
      <c r="F315" s="431" t="s">
        <v>4274</v>
      </c>
      <c r="G315" s="191" t="s">
        <v>4709</v>
      </c>
    </row>
    <row r="316" spans="2:7">
      <c r="B316" s="352">
        <v>42745</v>
      </c>
      <c r="C316" s="165">
        <v>500</v>
      </c>
      <c r="D316" s="165">
        <f t="shared" si="2"/>
        <v>27.5</v>
      </c>
      <c r="E316" s="165">
        <v>472.5</v>
      </c>
      <c r="F316" s="431" t="s">
        <v>4279</v>
      </c>
      <c r="G316" s="191" t="s">
        <v>4710</v>
      </c>
    </row>
    <row r="317" spans="2:7">
      <c r="B317" s="352">
        <v>42745</v>
      </c>
      <c r="C317" s="165">
        <v>500</v>
      </c>
      <c r="D317" s="165">
        <f t="shared" si="2"/>
        <v>27.5</v>
      </c>
      <c r="E317" s="165">
        <v>472.5</v>
      </c>
      <c r="F317" s="431" t="s">
        <v>4278</v>
      </c>
      <c r="G317" s="191" t="s">
        <v>4710</v>
      </c>
    </row>
    <row r="318" spans="2:7">
      <c r="B318" s="352">
        <v>42745</v>
      </c>
      <c r="C318" s="165">
        <v>500</v>
      </c>
      <c r="D318" s="165">
        <f t="shared" si="2"/>
        <v>27.5</v>
      </c>
      <c r="E318" s="165">
        <v>472.5</v>
      </c>
      <c r="F318" s="431" t="s">
        <v>4275</v>
      </c>
      <c r="G318" s="191" t="s">
        <v>4710</v>
      </c>
    </row>
    <row r="319" spans="2:7">
      <c r="B319" s="352">
        <v>42745</v>
      </c>
      <c r="C319" s="165">
        <v>300</v>
      </c>
      <c r="D319" s="165">
        <f t="shared" si="2"/>
        <v>10.5</v>
      </c>
      <c r="E319" s="165">
        <v>289.5</v>
      </c>
      <c r="F319" s="431" t="s">
        <v>4283</v>
      </c>
      <c r="G319" s="191" t="s">
        <v>4711</v>
      </c>
    </row>
    <row r="320" spans="2:7">
      <c r="B320" s="143">
        <v>42746</v>
      </c>
      <c r="C320" s="165">
        <v>500</v>
      </c>
      <c r="D320" s="165">
        <v>12.5</v>
      </c>
      <c r="E320" s="165">
        <v>487.5</v>
      </c>
      <c r="F320" s="431" t="s">
        <v>4277</v>
      </c>
      <c r="G320" s="191" t="s">
        <v>2860</v>
      </c>
    </row>
    <row r="321" spans="2:7">
      <c r="B321" s="143">
        <v>42746</v>
      </c>
      <c r="C321" s="165">
        <v>500</v>
      </c>
      <c r="D321" s="165">
        <v>12.5</v>
      </c>
      <c r="E321" s="165">
        <v>487.5</v>
      </c>
      <c r="F321" s="431" t="s">
        <v>4279</v>
      </c>
      <c r="G321" s="191" t="s">
        <v>2860</v>
      </c>
    </row>
    <row r="322" spans="2:7">
      <c r="B322" s="143">
        <v>42746</v>
      </c>
      <c r="C322" s="165">
        <v>500</v>
      </c>
      <c r="D322" s="165">
        <v>12.5</v>
      </c>
      <c r="E322" s="165">
        <v>487.5</v>
      </c>
      <c r="F322" s="431" t="s">
        <v>4289</v>
      </c>
      <c r="G322" s="191" t="s">
        <v>4445</v>
      </c>
    </row>
    <row r="323" spans="2:7">
      <c r="B323" s="143">
        <v>42746</v>
      </c>
      <c r="C323" s="165">
        <v>500</v>
      </c>
      <c r="D323" s="165">
        <v>12.5</v>
      </c>
      <c r="E323" s="165">
        <v>487.5</v>
      </c>
      <c r="F323" s="431" t="s">
        <v>4275</v>
      </c>
      <c r="G323" s="191" t="s">
        <v>4359</v>
      </c>
    </row>
    <row r="324" spans="2:7">
      <c r="B324" s="143">
        <v>42746</v>
      </c>
      <c r="C324" s="165">
        <v>500</v>
      </c>
      <c r="D324" s="165">
        <v>12.5</v>
      </c>
      <c r="E324" s="165">
        <v>487.5</v>
      </c>
      <c r="F324" s="431" t="s">
        <v>4274</v>
      </c>
      <c r="G324" s="191" t="s">
        <v>4446</v>
      </c>
    </row>
    <row r="325" spans="2:7">
      <c r="B325" s="143">
        <v>42746</v>
      </c>
      <c r="C325" s="165">
        <v>500</v>
      </c>
      <c r="D325" s="165">
        <v>12.5</v>
      </c>
      <c r="E325" s="165">
        <v>487.5</v>
      </c>
      <c r="F325" s="431" t="s">
        <v>4286</v>
      </c>
      <c r="G325" s="191" t="s">
        <v>4446</v>
      </c>
    </row>
    <row r="326" spans="2:7">
      <c r="B326" s="143">
        <v>42746</v>
      </c>
      <c r="C326" s="165">
        <v>500</v>
      </c>
      <c r="D326" s="165">
        <v>12.5</v>
      </c>
      <c r="E326" s="165">
        <v>487.5</v>
      </c>
      <c r="F326" s="431" t="s">
        <v>4278</v>
      </c>
      <c r="G326" s="191" t="s">
        <v>4446</v>
      </c>
    </row>
    <row r="327" spans="2:7">
      <c r="B327" s="143">
        <v>42746</v>
      </c>
      <c r="C327" s="165">
        <v>500</v>
      </c>
      <c r="D327" s="165">
        <v>12.5</v>
      </c>
      <c r="E327" s="165">
        <v>487.5</v>
      </c>
      <c r="F327" s="431" t="s">
        <v>4283</v>
      </c>
      <c r="G327" s="191" t="s">
        <v>4447</v>
      </c>
    </row>
    <row r="328" spans="2:7">
      <c r="B328" s="143">
        <v>42746</v>
      </c>
      <c r="C328" s="165">
        <v>300</v>
      </c>
      <c r="D328" s="165">
        <v>7.5</v>
      </c>
      <c r="E328" s="165">
        <v>292.5</v>
      </c>
      <c r="F328" s="431" t="s">
        <v>4275</v>
      </c>
      <c r="G328" s="191" t="s">
        <v>4448</v>
      </c>
    </row>
    <row r="329" spans="2:7">
      <c r="B329" s="143">
        <v>42746</v>
      </c>
      <c r="C329" s="165">
        <v>1100</v>
      </c>
      <c r="D329" s="165">
        <v>27.5</v>
      </c>
      <c r="E329" s="165">
        <v>1072.5</v>
      </c>
      <c r="F329" s="431" t="s">
        <v>4275</v>
      </c>
      <c r="G329" s="191" t="s">
        <v>4449</v>
      </c>
    </row>
    <row r="330" spans="2:7">
      <c r="B330" s="143">
        <v>42746</v>
      </c>
      <c r="C330" s="165">
        <v>250</v>
      </c>
      <c r="D330" s="165">
        <v>6.25</v>
      </c>
      <c r="E330" s="165">
        <v>243.75</v>
      </c>
      <c r="F330" s="431" t="s">
        <v>4275</v>
      </c>
      <c r="G330" s="191" t="s">
        <v>4362</v>
      </c>
    </row>
    <row r="331" spans="2:7">
      <c r="B331" s="143">
        <v>42746</v>
      </c>
      <c r="C331" s="165">
        <v>500</v>
      </c>
      <c r="D331" s="165">
        <v>12.5</v>
      </c>
      <c r="E331" s="165">
        <v>487.5</v>
      </c>
      <c r="F331" s="431" t="s">
        <v>4292</v>
      </c>
      <c r="G331" s="191" t="s">
        <v>4450</v>
      </c>
    </row>
    <row r="332" spans="2:7">
      <c r="B332" s="143">
        <v>42746</v>
      </c>
      <c r="C332" s="165">
        <v>500</v>
      </c>
      <c r="D332" s="165">
        <v>12.5</v>
      </c>
      <c r="E332" s="165">
        <v>487.5</v>
      </c>
      <c r="F332" s="431" t="s">
        <v>4287</v>
      </c>
      <c r="G332" s="191" t="s">
        <v>4450</v>
      </c>
    </row>
    <row r="333" spans="2:7">
      <c r="B333" s="143">
        <v>42746</v>
      </c>
      <c r="C333" s="165">
        <v>7000</v>
      </c>
      <c r="D333" s="165">
        <v>175</v>
      </c>
      <c r="E333" s="165">
        <v>6825</v>
      </c>
      <c r="F333" s="431" t="s">
        <v>4275</v>
      </c>
      <c r="G333" s="191" t="s">
        <v>4451</v>
      </c>
    </row>
    <row r="334" spans="2:7">
      <c r="B334" s="143">
        <v>42746</v>
      </c>
      <c r="C334" s="165">
        <v>400</v>
      </c>
      <c r="D334" s="165">
        <v>10</v>
      </c>
      <c r="E334" s="165">
        <v>390</v>
      </c>
      <c r="F334" s="431" t="s">
        <v>4289</v>
      </c>
      <c r="G334" s="191" t="s">
        <v>4360</v>
      </c>
    </row>
    <row r="335" spans="2:7">
      <c r="B335" s="143">
        <v>42746</v>
      </c>
      <c r="C335" s="165">
        <v>5000</v>
      </c>
      <c r="D335" s="165">
        <v>125</v>
      </c>
      <c r="E335" s="165">
        <v>4875</v>
      </c>
      <c r="F335" s="431" t="s">
        <v>4273</v>
      </c>
      <c r="G335" s="191" t="s">
        <v>4452</v>
      </c>
    </row>
    <row r="336" spans="2:7">
      <c r="B336" s="143">
        <v>42746</v>
      </c>
      <c r="C336" s="165">
        <v>3000</v>
      </c>
      <c r="D336" s="165">
        <v>75</v>
      </c>
      <c r="E336" s="165">
        <v>2925</v>
      </c>
      <c r="F336" s="431" t="s">
        <v>4283</v>
      </c>
      <c r="G336" s="191" t="s">
        <v>4453</v>
      </c>
    </row>
    <row r="337" spans="2:7">
      <c r="B337" s="143">
        <v>42746</v>
      </c>
      <c r="C337" s="165">
        <v>500</v>
      </c>
      <c r="D337" s="165">
        <v>12.5</v>
      </c>
      <c r="E337" s="165">
        <v>487.5</v>
      </c>
      <c r="F337" s="431" t="s">
        <v>4273</v>
      </c>
      <c r="G337" s="191" t="s">
        <v>4454</v>
      </c>
    </row>
    <row r="338" spans="2:7">
      <c r="B338" s="143">
        <v>42746</v>
      </c>
      <c r="C338" s="165">
        <v>5000</v>
      </c>
      <c r="D338" s="165">
        <v>125</v>
      </c>
      <c r="E338" s="165">
        <v>4875</v>
      </c>
      <c r="F338" s="431" t="s">
        <v>4275</v>
      </c>
      <c r="G338" s="191" t="s">
        <v>4455</v>
      </c>
    </row>
    <row r="339" spans="2:7">
      <c r="B339" s="143">
        <v>42746</v>
      </c>
      <c r="C339" s="165">
        <v>3000</v>
      </c>
      <c r="D339" s="165">
        <v>75</v>
      </c>
      <c r="E339" s="165">
        <v>2925</v>
      </c>
      <c r="F339" s="431" t="s">
        <v>4280</v>
      </c>
      <c r="G339" s="191" t="s">
        <v>4455</v>
      </c>
    </row>
    <row r="340" spans="2:7">
      <c r="B340" s="143">
        <v>42746</v>
      </c>
      <c r="C340" s="165">
        <v>3000</v>
      </c>
      <c r="D340" s="165">
        <v>75</v>
      </c>
      <c r="E340" s="165">
        <v>2925</v>
      </c>
      <c r="F340" s="431" t="s">
        <v>4274</v>
      </c>
      <c r="G340" s="191" t="s">
        <v>4455</v>
      </c>
    </row>
    <row r="341" spans="2:7">
      <c r="B341" s="143">
        <v>42746</v>
      </c>
      <c r="C341" s="165">
        <v>50</v>
      </c>
      <c r="D341" s="165">
        <v>1.25</v>
      </c>
      <c r="E341" s="165">
        <v>48.75</v>
      </c>
      <c r="F341" s="431" t="s">
        <v>4279</v>
      </c>
      <c r="G341" s="191" t="s">
        <v>2202</v>
      </c>
    </row>
    <row r="342" spans="2:7">
      <c r="B342" s="143">
        <v>42746</v>
      </c>
      <c r="C342" s="165">
        <v>10000</v>
      </c>
      <c r="D342" s="165">
        <v>250</v>
      </c>
      <c r="E342" s="165">
        <v>9750</v>
      </c>
      <c r="F342" s="431" t="s">
        <v>4283</v>
      </c>
      <c r="G342" s="191" t="s">
        <v>3646</v>
      </c>
    </row>
    <row r="343" spans="2:7">
      <c r="B343" s="143">
        <v>42746</v>
      </c>
      <c r="C343" s="165">
        <v>10000</v>
      </c>
      <c r="D343" s="165">
        <v>250</v>
      </c>
      <c r="E343" s="165">
        <v>9750</v>
      </c>
      <c r="F343" s="431" t="s">
        <v>4279</v>
      </c>
      <c r="G343" s="191" t="s">
        <v>3646</v>
      </c>
    </row>
    <row r="344" spans="2:7">
      <c r="B344" s="143">
        <v>42746</v>
      </c>
      <c r="C344" s="165">
        <v>5000</v>
      </c>
      <c r="D344" s="165">
        <v>125</v>
      </c>
      <c r="E344" s="165">
        <v>4875</v>
      </c>
      <c r="F344" s="431" t="s">
        <v>4273</v>
      </c>
      <c r="G344" s="191" t="s">
        <v>4456</v>
      </c>
    </row>
    <row r="345" spans="2:7">
      <c r="B345" s="143">
        <v>42746</v>
      </c>
      <c r="C345" s="165">
        <v>150</v>
      </c>
      <c r="D345" s="165">
        <v>3.75</v>
      </c>
      <c r="E345" s="165">
        <v>146.25</v>
      </c>
      <c r="F345" s="431" t="s">
        <v>4273</v>
      </c>
      <c r="G345" s="191" t="s">
        <v>3619</v>
      </c>
    </row>
    <row r="346" spans="2:7">
      <c r="B346" s="143">
        <v>42746</v>
      </c>
      <c r="C346" s="165">
        <v>500</v>
      </c>
      <c r="D346" s="165">
        <v>12.5</v>
      </c>
      <c r="E346" s="165">
        <v>487.5</v>
      </c>
      <c r="F346" s="431" t="s">
        <v>4273</v>
      </c>
      <c r="G346" s="191" t="s">
        <v>4331</v>
      </c>
    </row>
    <row r="347" spans="2:7">
      <c r="B347" s="143">
        <v>42746</v>
      </c>
      <c r="C347" s="165">
        <v>500</v>
      </c>
      <c r="D347" s="165">
        <v>12.5</v>
      </c>
      <c r="E347" s="165">
        <v>487.5</v>
      </c>
      <c r="F347" s="431" t="s">
        <v>4283</v>
      </c>
      <c r="G347" s="191" t="s">
        <v>4331</v>
      </c>
    </row>
    <row r="348" spans="2:7">
      <c r="B348" s="143">
        <v>42746</v>
      </c>
      <c r="C348" s="165">
        <v>500</v>
      </c>
      <c r="D348" s="165">
        <v>12.5</v>
      </c>
      <c r="E348" s="165">
        <v>487.5</v>
      </c>
      <c r="F348" s="431" t="s">
        <v>4275</v>
      </c>
      <c r="G348" s="191" t="s">
        <v>4331</v>
      </c>
    </row>
    <row r="349" spans="2:7">
      <c r="B349" s="143">
        <v>42746</v>
      </c>
      <c r="C349" s="165">
        <v>100</v>
      </c>
      <c r="D349" s="165">
        <v>2.5</v>
      </c>
      <c r="E349" s="165">
        <v>97.5</v>
      </c>
      <c r="F349" s="431" t="s">
        <v>4275</v>
      </c>
      <c r="G349" s="191" t="s">
        <v>4457</v>
      </c>
    </row>
    <row r="350" spans="2:7">
      <c r="B350" s="143">
        <v>42746</v>
      </c>
      <c r="C350" s="165">
        <v>5000</v>
      </c>
      <c r="D350" s="165">
        <v>125</v>
      </c>
      <c r="E350" s="165">
        <v>4875</v>
      </c>
      <c r="F350" s="431" t="s">
        <v>4275</v>
      </c>
      <c r="G350" s="191" t="s">
        <v>4458</v>
      </c>
    </row>
    <row r="351" spans="2:7">
      <c r="B351" s="143">
        <v>42746</v>
      </c>
      <c r="C351" s="165">
        <v>150</v>
      </c>
      <c r="D351" s="165">
        <v>3.75</v>
      </c>
      <c r="E351" s="165">
        <v>146.25</v>
      </c>
      <c r="F351" s="431" t="s">
        <v>4275</v>
      </c>
      <c r="G351" s="191" t="s">
        <v>4459</v>
      </c>
    </row>
    <row r="352" spans="2:7">
      <c r="B352" s="143">
        <v>42746</v>
      </c>
      <c r="C352" s="165">
        <v>1</v>
      </c>
      <c r="D352" s="165">
        <v>0.03</v>
      </c>
      <c r="E352" s="165">
        <v>0.97</v>
      </c>
      <c r="F352" s="431" t="s">
        <v>4275</v>
      </c>
      <c r="G352" s="191" t="s">
        <v>4459</v>
      </c>
    </row>
    <row r="353" spans="2:7">
      <c r="B353" s="352">
        <v>42746</v>
      </c>
      <c r="C353" s="165">
        <v>10000</v>
      </c>
      <c r="D353" s="165">
        <f>C353-E353</f>
        <v>320</v>
      </c>
      <c r="E353" s="165">
        <v>9680</v>
      </c>
      <c r="F353" s="431" t="s">
        <v>4275</v>
      </c>
      <c r="G353" s="191" t="s">
        <v>4712</v>
      </c>
    </row>
    <row r="354" spans="2:7">
      <c r="B354" s="352">
        <v>42746</v>
      </c>
      <c r="C354" s="165">
        <v>50</v>
      </c>
      <c r="D354" s="165">
        <f>C354-E354</f>
        <v>1.75</v>
      </c>
      <c r="E354" s="165">
        <v>48.25</v>
      </c>
      <c r="F354" s="431" t="s">
        <v>4275</v>
      </c>
      <c r="G354" s="191" t="s">
        <v>4713</v>
      </c>
    </row>
    <row r="355" spans="2:7">
      <c r="B355" s="352">
        <v>42746</v>
      </c>
      <c r="C355" s="165">
        <v>2000</v>
      </c>
      <c r="D355" s="165">
        <f>C355-E355</f>
        <v>110</v>
      </c>
      <c r="E355" s="165">
        <v>1890</v>
      </c>
      <c r="F355" s="431" t="s">
        <v>4274</v>
      </c>
      <c r="G355" s="191" t="s">
        <v>4714</v>
      </c>
    </row>
    <row r="356" spans="2:7">
      <c r="B356" s="352">
        <v>42746</v>
      </c>
      <c r="C356" s="165">
        <v>100</v>
      </c>
      <c r="D356" s="165">
        <f>C356-E356</f>
        <v>3.5</v>
      </c>
      <c r="E356" s="165">
        <v>96.5</v>
      </c>
      <c r="F356" s="431" t="s">
        <v>4279</v>
      </c>
      <c r="G356" s="191" t="s">
        <v>4715</v>
      </c>
    </row>
    <row r="357" spans="2:7">
      <c r="B357" s="143">
        <v>42747</v>
      </c>
      <c r="C357" s="165">
        <v>1000</v>
      </c>
      <c r="D357" s="165">
        <v>25</v>
      </c>
      <c r="E357" s="165">
        <v>975</v>
      </c>
      <c r="F357" s="431" t="s">
        <v>4273</v>
      </c>
      <c r="G357" s="191" t="s">
        <v>4460</v>
      </c>
    </row>
    <row r="358" spans="2:7">
      <c r="B358" s="143">
        <v>42747</v>
      </c>
      <c r="C358" s="165">
        <v>8000</v>
      </c>
      <c r="D358" s="165">
        <v>200</v>
      </c>
      <c r="E358" s="165">
        <v>7800</v>
      </c>
      <c r="F358" s="431" t="s">
        <v>4273</v>
      </c>
      <c r="G358" s="191" t="s">
        <v>1403</v>
      </c>
    </row>
    <row r="359" spans="2:7">
      <c r="B359" s="143">
        <v>42747</v>
      </c>
      <c r="C359" s="165">
        <v>1000</v>
      </c>
      <c r="D359" s="165">
        <v>25</v>
      </c>
      <c r="E359" s="165">
        <v>975</v>
      </c>
      <c r="F359" s="431" t="s">
        <v>4289</v>
      </c>
      <c r="G359" s="191" t="s">
        <v>4461</v>
      </c>
    </row>
    <row r="360" spans="2:7">
      <c r="B360" s="143">
        <v>42747</v>
      </c>
      <c r="C360" s="165">
        <v>1000</v>
      </c>
      <c r="D360" s="165">
        <v>25</v>
      </c>
      <c r="E360" s="165">
        <v>975</v>
      </c>
      <c r="F360" s="431" t="s">
        <v>4273</v>
      </c>
      <c r="G360" s="191" t="s">
        <v>4462</v>
      </c>
    </row>
    <row r="361" spans="2:7">
      <c r="B361" s="143">
        <v>42747</v>
      </c>
      <c r="C361" s="165">
        <v>1000</v>
      </c>
      <c r="D361" s="165">
        <v>25</v>
      </c>
      <c r="E361" s="165">
        <v>975</v>
      </c>
      <c r="F361" s="431" t="s">
        <v>4275</v>
      </c>
      <c r="G361" s="191" t="s">
        <v>4463</v>
      </c>
    </row>
    <row r="362" spans="2:7">
      <c r="B362" s="143">
        <v>42747</v>
      </c>
      <c r="C362" s="165">
        <v>3000</v>
      </c>
      <c r="D362" s="165">
        <v>75</v>
      </c>
      <c r="E362" s="165">
        <v>2925</v>
      </c>
      <c r="F362" s="431" t="s">
        <v>4275</v>
      </c>
      <c r="G362" s="191" t="s">
        <v>2357</v>
      </c>
    </row>
    <row r="363" spans="2:7">
      <c r="B363" s="143">
        <v>42747</v>
      </c>
      <c r="C363" s="165">
        <v>3200</v>
      </c>
      <c r="D363" s="165">
        <v>80</v>
      </c>
      <c r="E363" s="165">
        <v>3120</v>
      </c>
      <c r="F363" s="431" t="s">
        <v>4273</v>
      </c>
      <c r="G363" s="191" t="s">
        <v>1925</v>
      </c>
    </row>
    <row r="364" spans="2:7">
      <c r="B364" s="143">
        <v>42747</v>
      </c>
      <c r="C364" s="165">
        <v>3000</v>
      </c>
      <c r="D364" s="165">
        <v>75</v>
      </c>
      <c r="E364" s="165">
        <v>2925</v>
      </c>
      <c r="F364" s="431" t="s">
        <v>4286</v>
      </c>
      <c r="G364" s="191" t="s">
        <v>4464</v>
      </c>
    </row>
    <row r="365" spans="2:7">
      <c r="B365" s="143">
        <v>42747</v>
      </c>
      <c r="C365" s="165">
        <v>2000</v>
      </c>
      <c r="D365" s="165">
        <v>50</v>
      </c>
      <c r="E365" s="165">
        <v>1950</v>
      </c>
      <c r="F365" s="431" t="s">
        <v>4273</v>
      </c>
      <c r="G365" s="191" t="s">
        <v>4465</v>
      </c>
    </row>
    <row r="366" spans="2:7">
      <c r="B366" s="143">
        <v>42747</v>
      </c>
      <c r="C366" s="165">
        <v>1000</v>
      </c>
      <c r="D366" s="165">
        <v>25</v>
      </c>
      <c r="E366" s="165">
        <v>975</v>
      </c>
      <c r="F366" s="431" t="s">
        <v>4288</v>
      </c>
      <c r="G366" s="191" t="s">
        <v>4466</v>
      </c>
    </row>
    <row r="367" spans="2:7">
      <c r="B367" s="143">
        <v>42747</v>
      </c>
      <c r="C367" s="165">
        <v>1000</v>
      </c>
      <c r="D367" s="165">
        <v>25</v>
      </c>
      <c r="E367" s="165">
        <v>975</v>
      </c>
      <c r="F367" s="431" t="s">
        <v>4287</v>
      </c>
      <c r="G367" s="191" t="s">
        <v>4466</v>
      </c>
    </row>
    <row r="368" spans="2:7">
      <c r="B368" s="143">
        <v>42747</v>
      </c>
      <c r="C368" s="165">
        <v>150</v>
      </c>
      <c r="D368" s="165">
        <v>3.75</v>
      </c>
      <c r="E368" s="165">
        <v>146.25</v>
      </c>
      <c r="F368" s="431" t="s">
        <v>4283</v>
      </c>
      <c r="G368" s="191" t="s">
        <v>4467</v>
      </c>
    </row>
    <row r="369" spans="2:7">
      <c r="B369" s="143">
        <v>42747</v>
      </c>
      <c r="C369" s="165">
        <v>300</v>
      </c>
      <c r="D369" s="165">
        <v>7.5</v>
      </c>
      <c r="E369" s="165">
        <v>292.5</v>
      </c>
      <c r="F369" s="431" t="s">
        <v>4283</v>
      </c>
      <c r="G369" s="191" t="s">
        <v>4358</v>
      </c>
    </row>
    <row r="370" spans="2:7">
      <c r="B370" s="143">
        <v>42747</v>
      </c>
      <c r="C370" s="165">
        <v>1000</v>
      </c>
      <c r="D370" s="165">
        <v>25</v>
      </c>
      <c r="E370" s="165">
        <v>975</v>
      </c>
      <c r="F370" s="431" t="s">
        <v>4273</v>
      </c>
      <c r="G370" s="191" t="s">
        <v>4468</v>
      </c>
    </row>
    <row r="371" spans="2:7">
      <c r="B371" s="143">
        <v>42747</v>
      </c>
      <c r="C371" s="165">
        <v>500</v>
      </c>
      <c r="D371" s="165">
        <v>12.5</v>
      </c>
      <c r="E371" s="165">
        <v>487.5</v>
      </c>
      <c r="F371" s="431" t="s">
        <v>4275</v>
      </c>
      <c r="G371" s="191" t="s">
        <v>4469</v>
      </c>
    </row>
    <row r="372" spans="2:7">
      <c r="B372" s="143">
        <v>42747</v>
      </c>
      <c r="C372" s="165">
        <v>500</v>
      </c>
      <c r="D372" s="165">
        <v>12.5</v>
      </c>
      <c r="E372" s="165">
        <v>487.5</v>
      </c>
      <c r="F372" s="431" t="s">
        <v>4278</v>
      </c>
      <c r="G372" s="191" t="s">
        <v>4469</v>
      </c>
    </row>
    <row r="373" spans="2:7">
      <c r="B373" s="143">
        <v>42747</v>
      </c>
      <c r="C373" s="165">
        <v>500</v>
      </c>
      <c r="D373" s="165">
        <v>12.5</v>
      </c>
      <c r="E373" s="165">
        <v>487.5</v>
      </c>
      <c r="F373" s="431" t="s">
        <v>4279</v>
      </c>
      <c r="G373" s="191" t="s">
        <v>4469</v>
      </c>
    </row>
    <row r="374" spans="2:7">
      <c r="B374" s="143">
        <v>42747</v>
      </c>
      <c r="C374" s="165">
        <v>6500</v>
      </c>
      <c r="D374" s="165">
        <v>162.5</v>
      </c>
      <c r="E374" s="165">
        <v>6337.5</v>
      </c>
      <c r="F374" s="431" t="s">
        <v>4274</v>
      </c>
      <c r="G374" s="191" t="s">
        <v>4470</v>
      </c>
    </row>
    <row r="375" spans="2:7">
      <c r="B375" s="143">
        <v>42747</v>
      </c>
      <c r="C375" s="165">
        <v>700</v>
      </c>
      <c r="D375" s="165">
        <v>17.5</v>
      </c>
      <c r="E375" s="165">
        <v>682.5</v>
      </c>
      <c r="F375" s="431" t="s">
        <v>4283</v>
      </c>
      <c r="G375" s="191" t="s">
        <v>4471</v>
      </c>
    </row>
    <row r="376" spans="2:7">
      <c r="B376" s="143">
        <v>42747</v>
      </c>
      <c r="C376" s="165">
        <v>1000</v>
      </c>
      <c r="D376" s="165">
        <v>25</v>
      </c>
      <c r="E376" s="165">
        <v>975</v>
      </c>
      <c r="F376" s="431" t="s">
        <v>4273</v>
      </c>
      <c r="G376" s="191" t="s">
        <v>2509</v>
      </c>
    </row>
    <row r="377" spans="2:7">
      <c r="B377" s="143">
        <v>42747</v>
      </c>
      <c r="C377" s="165">
        <v>1000</v>
      </c>
      <c r="D377" s="165">
        <v>25</v>
      </c>
      <c r="E377" s="165">
        <v>975</v>
      </c>
      <c r="F377" s="431" t="s">
        <v>4275</v>
      </c>
      <c r="G377" s="191" t="s">
        <v>1795</v>
      </c>
    </row>
    <row r="378" spans="2:7">
      <c r="B378" s="143">
        <v>42747</v>
      </c>
      <c r="C378" s="165">
        <v>1000</v>
      </c>
      <c r="D378" s="165">
        <v>25</v>
      </c>
      <c r="E378" s="165">
        <v>975</v>
      </c>
      <c r="F378" s="431" t="s">
        <v>4273</v>
      </c>
      <c r="G378" s="191" t="s">
        <v>4472</v>
      </c>
    </row>
    <row r="379" spans="2:7">
      <c r="B379" s="143">
        <v>42747</v>
      </c>
      <c r="C379" s="165">
        <v>500</v>
      </c>
      <c r="D379" s="165">
        <v>12.5</v>
      </c>
      <c r="E379" s="165">
        <v>487.5</v>
      </c>
      <c r="F379" s="431" t="s">
        <v>4274</v>
      </c>
      <c r="G379" s="191" t="s">
        <v>4473</v>
      </c>
    </row>
    <row r="380" spans="2:7">
      <c r="B380" s="143">
        <v>42747</v>
      </c>
      <c r="C380" s="165">
        <v>500</v>
      </c>
      <c r="D380" s="165">
        <v>12.5</v>
      </c>
      <c r="E380" s="165">
        <v>487.5</v>
      </c>
      <c r="F380" s="431" t="s">
        <v>4283</v>
      </c>
      <c r="G380" s="191" t="s">
        <v>4473</v>
      </c>
    </row>
    <row r="381" spans="2:7">
      <c r="B381" s="143">
        <v>42747</v>
      </c>
      <c r="C381" s="165">
        <v>500</v>
      </c>
      <c r="D381" s="165">
        <v>12.5</v>
      </c>
      <c r="E381" s="165">
        <v>487.5</v>
      </c>
      <c r="F381" s="431" t="s">
        <v>4273</v>
      </c>
      <c r="G381" s="191" t="s">
        <v>4474</v>
      </c>
    </row>
    <row r="382" spans="2:7">
      <c r="B382" s="143">
        <v>42747</v>
      </c>
      <c r="C382" s="165">
        <v>500</v>
      </c>
      <c r="D382" s="165">
        <v>12.5</v>
      </c>
      <c r="E382" s="165">
        <v>487.5</v>
      </c>
      <c r="F382" s="431" t="s">
        <v>4273</v>
      </c>
      <c r="G382" s="191" t="s">
        <v>2858</v>
      </c>
    </row>
    <row r="383" spans="2:7">
      <c r="B383" s="143">
        <v>42747</v>
      </c>
      <c r="C383" s="165">
        <v>500</v>
      </c>
      <c r="D383" s="165">
        <v>12.5</v>
      </c>
      <c r="E383" s="165">
        <v>487.5</v>
      </c>
      <c r="F383" s="431" t="s">
        <v>4273</v>
      </c>
      <c r="G383" s="191" t="s">
        <v>4475</v>
      </c>
    </row>
    <row r="384" spans="2:7">
      <c r="B384" s="143">
        <v>42747</v>
      </c>
      <c r="C384" s="165">
        <v>6650</v>
      </c>
      <c r="D384" s="165">
        <v>166.25</v>
      </c>
      <c r="E384" s="165">
        <v>6483.75</v>
      </c>
      <c r="F384" s="431" t="s">
        <v>4292</v>
      </c>
      <c r="G384" s="191" t="s">
        <v>4476</v>
      </c>
    </row>
    <row r="385" spans="2:7">
      <c r="B385" s="143">
        <v>42747</v>
      </c>
      <c r="C385" s="165">
        <v>100</v>
      </c>
      <c r="D385" s="165">
        <v>2.5</v>
      </c>
      <c r="E385" s="165">
        <v>97.5</v>
      </c>
      <c r="F385" s="431" t="s">
        <v>4283</v>
      </c>
      <c r="G385" s="191" t="s">
        <v>4477</v>
      </c>
    </row>
    <row r="386" spans="2:7">
      <c r="B386" s="143">
        <v>42747</v>
      </c>
      <c r="C386" s="165">
        <v>100</v>
      </c>
      <c r="D386" s="165">
        <v>2.5</v>
      </c>
      <c r="E386" s="165">
        <v>97.5</v>
      </c>
      <c r="F386" s="431" t="s">
        <v>4288</v>
      </c>
      <c r="G386" s="191" t="s">
        <v>4478</v>
      </c>
    </row>
    <row r="387" spans="2:7">
      <c r="B387" s="143">
        <v>42747</v>
      </c>
      <c r="C387" s="165">
        <v>100</v>
      </c>
      <c r="D387" s="165">
        <v>2.5</v>
      </c>
      <c r="E387" s="165">
        <v>97.5</v>
      </c>
      <c r="F387" s="431" t="s">
        <v>4275</v>
      </c>
      <c r="G387" s="191" t="s">
        <v>4478</v>
      </c>
    </row>
    <row r="388" spans="2:7">
      <c r="B388" s="143">
        <v>42747</v>
      </c>
      <c r="C388" s="165">
        <v>100</v>
      </c>
      <c r="D388" s="165">
        <v>2.5</v>
      </c>
      <c r="E388" s="165">
        <v>97.5</v>
      </c>
      <c r="F388" s="431" t="s">
        <v>4279</v>
      </c>
      <c r="G388" s="191" t="s">
        <v>4478</v>
      </c>
    </row>
    <row r="389" spans="2:7">
      <c r="B389" s="143">
        <v>42747</v>
      </c>
      <c r="C389" s="165">
        <v>200</v>
      </c>
      <c r="D389" s="165">
        <v>5</v>
      </c>
      <c r="E389" s="165">
        <v>195</v>
      </c>
      <c r="F389" s="431" t="s">
        <v>4278</v>
      </c>
      <c r="G389" s="191" t="s">
        <v>4479</v>
      </c>
    </row>
    <row r="390" spans="2:7">
      <c r="B390" s="143">
        <v>42747</v>
      </c>
      <c r="C390" s="165">
        <v>100</v>
      </c>
      <c r="D390" s="165">
        <v>2.5</v>
      </c>
      <c r="E390" s="165">
        <v>97.5</v>
      </c>
      <c r="F390" s="431" t="s">
        <v>4275</v>
      </c>
      <c r="G390" s="191" t="s">
        <v>4411</v>
      </c>
    </row>
    <row r="391" spans="2:7">
      <c r="B391" s="143">
        <v>42747</v>
      </c>
      <c r="C391" s="165">
        <v>1000</v>
      </c>
      <c r="D391" s="165">
        <v>25</v>
      </c>
      <c r="E391" s="165">
        <v>975</v>
      </c>
      <c r="F391" s="431" t="s">
        <v>4273</v>
      </c>
      <c r="G391" s="191" t="s">
        <v>4480</v>
      </c>
    </row>
    <row r="392" spans="2:7">
      <c r="B392" s="143">
        <v>42747</v>
      </c>
      <c r="C392" s="165">
        <v>500</v>
      </c>
      <c r="D392" s="165">
        <v>12.5</v>
      </c>
      <c r="E392" s="165">
        <v>487.5</v>
      </c>
      <c r="F392" s="431" t="s">
        <v>4283</v>
      </c>
      <c r="G392" s="191" t="s">
        <v>4480</v>
      </c>
    </row>
    <row r="393" spans="2:7">
      <c r="B393" s="143">
        <v>42747</v>
      </c>
      <c r="C393" s="165">
        <v>1000</v>
      </c>
      <c r="D393" s="165">
        <v>25</v>
      </c>
      <c r="E393" s="165">
        <v>975</v>
      </c>
      <c r="F393" s="431" t="s">
        <v>4273</v>
      </c>
      <c r="G393" s="191" t="s">
        <v>4481</v>
      </c>
    </row>
    <row r="394" spans="2:7">
      <c r="B394" s="143">
        <v>42747</v>
      </c>
      <c r="C394" s="165">
        <v>100</v>
      </c>
      <c r="D394" s="165">
        <v>2.5</v>
      </c>
      <c r="E394" s="165">
        <v>97.5</v>
      </c>
      <c r="F394" s="431" t="s">
        <v>4275</v>
      </c>
      <c r="G394" s="191" t="s">
        <v>3280</v>
      </c>
    </row>
    <row r="395" spans="2:7">
      <c r="B395" s="143">
        <v>42747</v>
      </c>
      <c r="C395" s="165">
        <v>200</v>
      </c>
      <c r="D395" s="165">
        <v>5</v>
      </c>
      <c r="E395" s="165">
        <v>195</v>
      </c>
      <c r="F395" s="431" t="s">
        <v>4274</v>
      </c>
      <c r="G395" s="191" t="s">
        <v>3280</v>
      </c>
    </row>
    <row r="396" spans="2:7">
      <c r="B396" s="143">
        <v>42747</v>
      </c>
      <c r="C396" s="165">
        <v>100</v>
      </c>
      <c r="D396" s="165">
        <v>2.5</v>
      </c>
      <c r="E396" s="165">
        <v>97.5</v>
      </c>
      <c r="F396" s="431" t="s">
        <v>4279</v>
      </c>
      <c r="G396" s="191" t="s">
        <v>2487</v>
      </c>
    </row>
    <row r="397" spans="2:7">
      <c r="B397" s="143">
        <v>42747</v>
      </c>
      <c r="C397" s="165">
        <v>300</v>
      </c>
      <c r="D397" s="165">
        <v>7.5</v>
      </c>
      <c r="E397" s="165">
        <v>292.5</v>
      </c>
      <c r="F397" s="431" t="s">
        <v>4279</v>
      </c>
      <c r="G397" s="191" t="s">
        <v>4482</v>
      </c>
    </row>
    <row r="398" spans="2:7">
      <c r="B398" s="143">
        <v>42747</v>
      </c>
      <c r="C398" s="165">
        <v>1000</v>
      </c>
      <c r="D398" s="165">
        <v>25</v>
      </c>
      <c r="E398" s="165">
        <v>975</v>
      </c>
      <c r="F398" s="431" t="s">
        <v>4273</v>
      </c>
      <c r="G398" s="191" t="s">
        <v>4483</v>
      </c>
    </row>
    <row r="399" spans="2:7">
      <c r="B399" s="143">
        <v>42747</v>
      </c>
      <c r="C399" s="165">
        <v>500</v>
      </c>
      <c r="D399" s="165">
        <v>12.5</v>
      </c>
      <c r="E399" s="165">
        <v>487.5</v>
      </c>
      <c r="F399" s="431" t="s">
        <v>4273</v>
      </c>
      <c r="G399" s="191" t="s">
        <v>4484</v>
      </c>
    </row>
    <row r="400" spans="2:7">
      <c r="B400" s="352">
        <v>42747</v>
      </c>
      <c r="C400" s="165">
        <v>100</v>
      </c>
      <c r="D400" s="165">
        <f>C400-E400</f>
        <v>3.5</v>
      </c>
      <c r="E400" s="165">
        <v>96.5</v>
      </c>
      <c r="F400" s="431" t="s">
        <v>4275</v>
      </c>
      <c r="G400" s="191" t="s">
        <v>3532</v>
      </c>
    </row>
    <row r="401" spans="2:7">
      <c r="B401" s="352">
        <v>42747</v>
      </c>
      <c r="C401" s="165">
        <v>400</v>
      </c>
      <c r="D401" s="165">
        <f>C401-E401</f>
        <v>14</v>
      </c>
      <c r="E401" s="165">
        <v>386</v>
      </c>
      <c r="F401" s="431" t="s">
        <v>4278</v>
      </c>
      <c r="G401" s="191" t="s">
        <v>3532</v>
      </c>
    </row>
    <row r="402" spans="2:7">
      <c r="B402" s="352">
        <v>42747</v>
      </c>
      <c r="C402" s="165">
        <v>1000</v>
      </c>
      <c r="D402" s="165">
        <f>C402-E402</f>
        <v>25</v>
      </c>
      <c r="E402" s="165">
        <v>975</v>
      </c>
      <c r="F402" s="431" t="s">
        <v>4273</v>
      </c>
      <c r="G402" s="191" t="s">
        <v>4716</v>
      </c>
    </row>
    <row r="403" spans="2:7">
      <c r="B403" s="143">
        <v>42748</v>
      </c>
      <c r="C403" s="165">
        <v>2000</v>
      </c>
      <c r="D403" s="165">
        <v>50</v>
      </c>
      <c r="E403" s="165">
        <v>1950</v>
      </c>
      <c r="F403" s="431" t="s">
        <v>4275</v>
      </c>
      <c r="G403" s="191" t="s">
        <v>4485</v>
      </c>
    </row>
    <row r="404" spans="2:7">
      <c r="B404" s="143">
        <v>42748</v>
      </c>
      <c r="C404" s="165">
        <v>1000</v>
      </c>
      <c r="D404" s="165">
        <v>25</v>
      </c>
      <c r="E404" s="165">
        <v>975</v>
      </c>
      <c r="F404" s="431" t="s">
        <v>4275</v>
      </c>
      <c r="G404" s="191" t="s">
        <v>4486</v>
      </c>
    </row>
    <row r="405" spans="2:7">
      <c r="B405" s="143">
        <v>42748</v>
      </c>
      <c r="C405" s="165">
        <v>10000</v>
      </c>
      <c r="D405" s="165">
        <v>250</v>
      </c>
      <c r="E405" s="165">
        <v>9750</v>
      </c>
      <c r="F405" s="431" t="s">
        <v>4275</v>
      </c>
      <c r="G405" s="191" t="s">
        <v>4487</v>
      </c>
    </row>
    <row r="406" spans="2:7">
      <c r="B406" s="143">
        <v>42748</v>
      </c>
      <c r="C406" s="165">
        <v>500</v>
      </c>
      <c r="D406" s="165">
        <v>12.5</v>
      </c>
      <c r="E406" s="165">
        <v>487.5</v>
      </c>
      <c r="F406" s="431" t="s">
        <v>4275</v>
      </c>
      <c r="G406" s="191" t="s">
        <v>4488</v>
      </c>
    </row>
    <row r="407" spans="2:7">
      <c r="B407" s="143">
        <v>42748</v>
      </c>
      <c r="C407" s="165">
        <v>100</v>
      </c>
      <c r="D407" s="165">
        <v>2.5</v>
      </c>
      <c r="E407" s="165">
        <v>97.5</v>
      </c>
      <c r="F407" s="431" t="s">
        <v>4275</v>
      </c>
      <c r="G407" s="191" t="s">
        <v>4489</v>
      </c>
    </row>
    <row r="408" spans="2:7">
      <c r="B408" s="143">
        <v>42748</v>
      </c>
      <c r="C408" s="165">
        <v>1000</v>
      </c>
      <c r="D408" s="165">
        <v>25</v>
      </c>
      <c r="E408" s="165">
        <v>975</v>
      </c>
      <c r="F408" s="431" t="s">
        <v>4275</v>
      </c>
      <c r="G408" s="191" t="s">
        <v>2445</v>
      </c>
    </row>
    <row r="409" spans="2:7">
      <c r="B409" s="143">
        <v>42748</v>
      </c>
      <c r="C409" s="165">
        <v>10000</v>
      </c>
      <c r="D409" s="165">
        <v>250</v>
      </c>
      <c r="E409" s="165">
        <v>9750</v>
      </c>
      <c r="F409" s="431" t="s">
        <v>4273</v>
      </c>
      <c r="G409" s="191" t="s">
        <v>3301</v>
      </c>
    </row>
    <row r="410" spans="2:7">
      <c r="B410" s="143">
        <v>42748</v>
      </c>
      <c r="C410" s="165">
        <v>1000</v>
      </c>
      <c r="D410" s="165">
        <v>25</v>
      </c>
      <c r="E410" s="165">
        <v>975</v>
      </c>
      <c r="F410" s="431" t="s">
        <v>4273</v>
      </c>
      <c r="G410" s="191" t="s">
        <v>4490</v>
      </c>
    </row>
    <row r="411" spans="2:7">
      <c r="B411" s="143">
        <v>42748</v>
      </c>
      <c r="C411" s="165">
        <v>500</v>
      </c>
      <c r="D411" s="165">
        <v>12.5</v>
      </c>
      <c r="E411" s="165">
        <v>487.5</v>
      </c>
      <c r="F411" s="431" t="s">
        <v>4273</v>
      </c>
      <c r="G411" s="191" t="s">
        <v>1635</v>
      </c>
    </row>
    <row r="412" spans="2:7">
      <c r="B412" s="143">
        <v>42748</v>
      </c>
      <c r="C412" s="165">
        <v>3000</v>
      </c>
      <c r="D412" s="165">
        <v>75</v>
      </c>
      <c r="E412" s="165">
        <v>2925</v>
      </c>
      <c r="F412" s="431" t="s">
        <v>4275</v>
      </c>
      <c r="G412" s="191" t="s">
        <v>2547</v>
      </c>
    </row>
    <row r="413" spans="2:7">
      <c r="B413" s="143">
        <v>42748</v>
      </c>
      <c r="C413" s="165">
        <v>100</v>
      </c>
      <c r="D413" s="165">
        <v>2.5</v>
      </c>
      <c r="E413" s="165">
        <v>97.5</v>
      </c>
      <c r="F413" s="431" t="s">
        <v>4273</v>
      </c>
      <c r="G413" s="191" t="s">
        <v>4491</v>
      </c>
    </row>
    <row r="414" spans="2:7">
      <c r="B414" s="143">
        <v>42748</v>
      </c>
      <c r="C414" s="165">
        <v>200</v>
      </c>
      <c r="D414" s="165">
        <v>5</v>
      </c>
      <c r="E414" s="165">
        <v>195</v>
      </c>
      <c r="F414" s="431" t="s">
        <v>4286</v>
      </c>
      <c r="G414" s="191" t="s">
        <v>4485</v>
      </c>
    </row>
    <row r="415" spans="2:7">
      <c r="B415" s="143">
        <v>42748</v>
      </c>
      <c r="C415" s="165">
        <v>700</v>
      </c>
      <c r="D415" s="165">
        <v>17.5</v>
      </c>
      <c r="E415" s="165">
        <v>682.5</v>
      </c>
      <c r="F415" s="431" t="s">
        <v>4275</v>
      </c>
      <c r="G415" s="191" t="s">
        <v>2680</v>
      </c>
    </row>
    <row r="416" spans="2:7">
      <c r="B416" s="143">
        <v>42748</v>
      </c>
      <c r="C416" s="165">
        <v>300</v>
      </c>
      <c r="D416" s="165">
        <v>7.5</v>
      </c>
      <c r="E416" s="165">
        <v>292.5</v>
      </c>
      <c r="F416" s="431" t="s">
        <v>4273</v>
      </c>
      <c r="G416" s="191" t="s">
        <v>4120</v>
      </c>
    </row>
    <row r="417" spans="2:7">
      <c r="B417" s="143">
        <v>42748</v>
      </c>
      <c r="C417" s="165">
        <v>500</v>
      </c>
      <c r="D417" s="165">
        <v>12.5</v>
      </c>
      <c r="E417" s="165">
        <v>487.5</v>
      </c>
      <c r="F417" s="431" t="s">
        <v>4275</v>
      </c>
      <c r="G417" s="191" t="s">
        <v>4325</v>
      </c>
    </row>
    <row r="418" spans="2:7">
      <c r="B418" s="143">
        <v>42748</v>
      </c>
      <c r="C418" s="165">
        <v>300</v>
      </c>
      <c r="D418" s="165">
        <v>7.5</v>
      </c>
      <c r="E418" s="165">
        <v>292.5</v>
      </c>
      <c r="F418" s="431" t="s">
        <v>4273</v>
      </c>
      <c r="G418" s="191" t="s">
        <v>2307</v>
      </c>
    </row>
    <row r="419" spans="2:7">
      <c r="B419" s="143">
        <v>42748</v>
      </c>
      <c r="C419" s="165">
        <v>1000</v>
      </c>
      <c r="D419" s="165">
        <v>25</v>
      </c>
      <c r="E419" s="165">
        <v>975</v>
      </c>
      <c r="F419" s="431" t="s">
        <v>4273</v>
      </c>
      <c r="G419" s="191" t="s">
        <v>4492</v>
      </c>
    </row>
    <row r="420" spans="2:7">
      <c r="B420" s="143">
        <v>42748</v>
      </c>
      <c r="C420" s="165">
        <v>1200</v>
      </c>
      <c r="D420" s="165">
        <v>30</v>
      </c>
      <c r="E420" s="165">
        <v>1170</v>
      </c>
      <c r="F420" s="431" t="s">
        <v>4277</v>
      </c>
      <c r="G420" s="191" t="s">
        <v>4493</v>
      </c>
    </row>
    <row r="421" spans="2:7">
      <c r="B421" s="143">
        <v>42748</v>
      </c>
      <c r="C421" s="165">
        <v>24</v>
      </c>
      <c r="D421" s="165">
        <v>0.6</v>
      </c>
      <c r="E421" s="165">
        <v>23.4</v>
      </c>
      <c r="F421" s="431" t="s">
        <v>4288</v>
      </c>
      <c r="G421" s="191" t="s">
        <v>4494</v>
      </c>
    </row>
    <row r="422" spans="2:7">
      <c r="B422" s="143">
        <v>42748</v>
      </c>
      <c r="C422" s="165">
        <v>100</v>
      </c>
      <c r="D422" s="165">
        <v>2.5</v>
      </c>
      <c r="E422" s="165">
        <v>97.5</v>
      </c>
      <c r="F422" s="431" t="s">
        <v>4274</v>
      </c>
      <c r="G422" s="191" t="s">
        <v>4495</v>
      </c>
    </row>
    <row r="423" spans="2:7">
      <c r="B423" s="143">
        <v>42748</v>
      </c>
      <c r="C423" s="165">
        <v>100</v>
      </c>
      <c r="D423" s="165">
        <v>2.5</v>
      </c>
      <c r="E423" s="165">
        <v>97.5</v>
      </c>
      <c r="F423" s="431" t="s">
        <v>4289</v>
      </c>
      <c r="G423" s="191" t="s">
        <v>4495</v>
      </c>
    </row>
    <row r="424" spans="2:7">
      <c r="B424" s="143">
        <v>42748</v>
      </c>
      <c r="C424" s="165">
        <v>200</v>
      </c>
      <c r="D424" s="165">
        <v>5</v>
      </c>
      <c r="E424" s="165">
        <v>195</v>
      </c>
      <c r="F424" s="431" t="s">
        <v>4288</v>
      </c>
      <c r="G424" s="191" t="s">
        <v>2760</v>
      </c>
    </row>
    <row r="425" spans="2:7">
      <c r="B425" s="143">
        <v>42748</v>
      </c>
      <c r="C425" s="165">
        <v>300</v>
      </c>
      <c r="D425" s="165">
        <v>7.5</v>
      </c>
      <c r="E425" s="165">
        <v>292.5</v>
      </c>
      <c r="F425" s="431" t="s">
        <v>4273</v>
      </c>
      <c r="G425" s="191" t="s">
        <v>4496</v>
      </c>
    </row>
    <row r="426" spans="2:7">
      <c r="B426" s="143">
        <v>42748</v>
      </c>
      <c r="C426" s="165">
        <v>1000</v>
      </c>
      <c r="D426" s="165">
        <v>25</v>
      </c>
      <c r="E426" s="165">
        <v>975</v>
      </c>
      <c r="F426" s="431" t="s">
        <v>4275</v>
      </c>
      <c r="G426" s="191" t="s">
        <v>4205</v>
      </c>
    </row>
    <row r="427" spans="2:7">
      <c r="B427" s="143">
        <v>42748</v>
      </c>
      <c r="C427" s="165">
        <v>1000</v>
      </c>
      <c r="D427" s="165">
        <v>25</v>
      </c>
      <c r="E427" s="165">
        <v>975</v>
      </c>
      <c r="F427" s="431" t="s">
        <v>4288</v>
      </c>
      <c r="G427" s="191" t="s">
        <v>4497</v>
      </c>
    </row>
    <row r="428" spans="2:7">
      <c r="B428" s="143">
        <v>42748</v>
      </c>
      <c r="C428" s="165">
        <v>100</v>
      </c>
      <c r="D428" s="165">
        <v>2.5</v>
      </c>
      <c r="E428" s="165">
        <v>97.5</v>
      </c>
      <c r="F428" s="431" t="s">
        <v>4275</v>
      </c>
      <c r="G428" s="191" t="s">
        <v>4498</v>
      </c>
    </row>
    <row r="429" spans="2:7">
      <c r="B429" s="143">
        <v>42748</v>
      </c>
      <c r="C429" s="165">
        <v>2000</v>
      </c>
      <c r="D429" s="165">
        <v>50</v>
      </c>
      <c r="E429" s="165">
        <v>1950</v>
      </c>
      <c r="F429" s="431" t="s">
        <v>4283</v>
      </c>
      <c r="G429" s="191" t="s">
        <v>4499</v>
      </c>
    </row>
    <row r="430" spans="2:7">
      <c r="B430" s="143">
        <v>42748</v>
      </c>
      <c r="C430" s="165">
        <v>300</v>
      </c>
      <c r="D430" s="165">
        <v>7.5</v>
      </c>
      <c r="E430" s="165">
        <v>292.5</v>
      </c>
      <c r="F430" s="431" t="s">
        <v>4279</v>
      </c>
      <c r="G430" s="191" t="s">
        <v>4442</v>
      </c>
    </row>
    <row r="431" spans="2:7">
      <c r="B431" s="143">
        <v>42748</v>
      </c>
      <c r="C431" s="165">
        <v>10000</v>
      </c>
      <c r="D431" s="165">
        <v>250</v>
      </c>
      <c r="E431" s="165">
        <v>9750</v>
      </c>
      <c r="F431" s="431" t="s">
        <v>4273</v>
      </c>
      <c r="G431" s="191" t="s">
        <v>2041</v>
      </c>
    </row>
    <row r="432" spans="2:7">
      <c r="B432" s="143">
        <v>42748</v>
      </c>
      <c r="C432" s="165">
        <v>300</v>
      </c>
      <c r="D432" s="165">
        <v>7.5</v>
      </c>
      <c r="E432" s="165">
        <v>292.5</v>
      </c>
      <c r="F432" s="431" t="s">
        <v>4277</v>
      </c>
      <c r="G432" s="191" t="s">
        <v>4421</v>
      </c>
    </row>
    <row r="433" spans="2:7">
      <c r="B433" s="352">
        <v>42748</v>
      </c>
      <c r="C433" s="165">
        <v>100</v>
      </c>
      <c r="D433" s="165">
        <f>C433-E433</f>
        <v>3.5</v>
      </c>
      <c r="E433" s="165">
        <v>96.5</v>
      </c>
      <c r="F433" s="431" t="s">
        <v>4288</v>
      </c>
      <c r="G433" s="191" t="s">
        <v>4717</v>
      </c>
    </row>
    <row r="434" spans="2:7">
      <c r="B434" s="143">
        <v>42749</v>
      </c>
      <c r="C434" s="165">
        <v>50</v>
      </c>
      <c r="D434" s="165">
        <v>1.25</v>
      </c>
      <c r="E434" s="165">
        <v>48.75</v>
      </c>
      <c r="F434" s="431" t="s">
        <v>4287</v>
      </c>
      <c r="G434" s="191" t="s">
        <v>2487</v>
      </c>
    </row>
    <row r="435" spans="2:7">
      <c r="B435" s="143">
        <v>42749</v>
      </c>
      <c r="C435" s="165">
        <v>80</v>
      </c>
      <c r="D435" s="165">
        <v>2</v>
      </c>
      <c r="E435" s="165">
        <v>78</v>
      </c>
      <c r="F435" s="431" t="s">
        <v>4273</v>
      </c>
      <c r="G435" s="191" t="s">
        <v>4500</v>
      </c>
    </row>
    <row r="436" spans="2:7">
      <c r="B436" s="143">
        <v>42749</v>
      </c>
      <c r="C436" s="165">
        <v>1000</v>
      </c>
      <c r="D436" s="165">
        <v>25</v>
      </c>
      <c r="E436" s="165">
        <v>975</v>
      </c>
      <c r="F436" s="431" t="s">
        <v>4273</v>
      </c>
      <c r="G436" s="191" t="s">
        <v>3013</v>
      </c>
    </row>
    <row r="437" spans="2:7">
      <c r="B437" s="143">
        <v>42749</v>
      </c>
      <c r="C437" s="165">
        <v>1500</v>
      </c>
      <c r="D437" s="165">
        <v>37.5</v>
      </c>
      <c r="E437" s="165">
        <v>1462.5</v>
      </c>
      <c r="F437" s="431" t="s">
        <v>4275</v>
      </c>
      <c r="G437" s="191" t="s">
        <v>4501</v>
      </c>
    </row>
    <row r="438" spans="2:7">
      <c r="B438" s="143">
        <v>42749</v>
      </c>
      <c r="C438" s="165">
        <v>500</v>
      </c>
      <c r="D438" s="165">
        <v>12.5</v>
      </c>
      <c r="E438" s="165">
        <v>487.5</v>
      </c>
      <c r="F438" s="431" t="s">
        <v>4289</v>
      </c>
      <c r="G438" s="191" t="s">
        <v>2389</v>
      </c>
    </row>
    <row r="439" spans="2:7">
      <c r="B439" s="143">
        <v>42749</v>
      </c>
      <c r="C439" s="165">
        <v>500</v>
      </c>
      <c r="D439" s="165">
        <v>12.5</v>
      </c>
      <c r="E439" s="165">
        <v>487.5</v>
      </c>
      <c r="F439" s="431" t="s">
        <v>4274</v>
      </c>
      <c r="G439" s="191" t="s">
        <v>2389</v>
      </c>
    </row>
    <row r="440" spans="2:7">
      <c r="B440" s="143">
        <v>42749</v>
      </c>
      <c r="C440" s="165">
        <v>500</v>
      </c>
      <c r="D440" s="165">
        <v>12.5</v>
      </c>
      <c r="E440" s="165">
        <v>487.5</v>
      </c>
      <c r="F440" s="431" t="s">
        <v>4277</v>
      </c>
      <c r="G440" s="191" t="s">
        <v>2389</v>
      </c>
    </row>
    <row r="441" spans="2:7">
      <c r="B441" s="143">
        <v>42749</v>
      </c>
      <c r="C441" s="165">
        <v>500</v>
      </c>
      <c r="D441" s="165">
        <v>12.5</v>
      </c>
      <c r="E441" s="165">
        <v>487.5</v>
      </c>
      <c r="F441" s="431" t="s">
        <v>4275</v>
      </c>
      <c r="G441" s="191" t="s">
        <v>4502</v>
      </c>
    </row>
    <row r="442" spans="2:7">
      <c r="B442" s="143">
        <v>42749</v>
      </c>
      <c r="C442" s="165">
        <v>300</v>
      </c>
      <c r="D442" s="165">
        <v>7.5</v>
      </c>
      <c r="E442" s="165">
        <v>292.5</v>
      </c>
      <c r="F442" s="431" t="s">
        <v>4280</v>
      </c>
      <c r="G442" s="191" t="s">
        <v>4384</v>
      </c>
    </row>
    <row r="443" spans="2:7">
      <c r="B443" s="143">
        <v>42749</v>
      </c>
      <c r="C443" s="165">
        <v>1000</v>
      </c>
      <c r="D443" s="165">
        <v>25</v>
      </c>
      <c r="E443" s="165">
        <v>975</v>
      </c>
      <c r="F443" s="431" t="s">
        <v>4273</v>
      </c>
      <c r="G443" s="191" t="s">
        <v>4503</v>
      </c>
    </row>
    <row r="444" spans="2:7">
      <c r="B444" s="143">
        <v>42749</v>
      </c>
      <c r="C444" s="165">
        <v>1000</v>
      </c>
      <c r="D444" s="165">
        <v>25</v>
      </c>
      <c r="E444" s="165">
        <v>975</v>
      </c>
      <c r="F444" s="431" t="s">
        <v>4283</v>
      </c>
      <c r="G444" s="191" t="s">
        <v>3013</v>
      </c>
    </row>
    <row r="445" spans="2:7">
      <c r="B445" s="143">
        <v>42749</v>
      </c>
      <c r="C445" s="165">
        <v>2000</v>
      </c>
      <c r="D445" s="165">
        <v>50</v>
      </c>
      <c r="E445" s="165">
        <v>1950</v>
      </c>
      <c r="F445" s="431" t="s">
        <v>4275</v>
      </c>
      <c r="G445" s="191" t="s">
        <v>4504</v>
      </c>
    </row>
    <row r="446" spans="2:7">
      <c r="B446" s="143">
        <v>42749</v>
      </c>
      <c r="C446" s="165">
        <v>200</v>
      </c>
      <c r="D446" s="165">
        <v>5</v>
      </c>
      <c r="E446" s="165">
        <v>195</v>
      </c>
      <c r="F446" s="431" t="s">
        <v>4273</v>
      </c>
      <c r="G446" s="191" t="s">
        <v>1707</v>
      </c>
    </row>
    <row r="447" spans="2:7">
      <c r="B447" s="143">
        <v>42749</v>
      </c>
      <c r="C447" s="165">
        <v>7110</v>
      </c>
      <c r="D447" s="165">
        <v>177.75</v>
      </c>
      <c r="E447" s="165">
        <v>6932.25</v>
      </c>
      <c r="F447" s="431" t="s">
        <v>4292</v>
      </c>
      <c r="G447" s="191" t="s">
        <v>4476</v>
      </c>
    </row>
    <row r="448" spans="2:7">
      <c r="B448" s="143">
        <v>42749</v>
      </c>
      <c r="C448" s="165">
        <v>500</v>
      </c>
      <c r="D448" s="165">
        <v>12.5</v>
      </c>
      <c r="E448" s="165">
        <v>487.5</v>
      </c>
      <c r="F448" s="431" t="s">
        <v>4280</v>
      </c>
      <c r="G448" s="191" t="s">
        <v>4398</v>
      </c>
    </row>
    <row r="449" spans="2:7">
      <c r="B449" s="143">
        <v>42749</v>
      </c>
      <c r="C449" s="165">
        <v>500</v>
      </c>
      <c r="D449" s="165">
        <v>12.5</v>
      </c>
      <c r="E449" s="165">
        <v>487.5</v>
      </c>
      <c r="F449" s="431" t="s">
        <v>4293</v>
      </c>
      <c r="G449" s="191" t="s">
        <v>4398</v>
      </c>
    </row>
    <row r="450" spans="2:7">
      <c r="B450" s="143">
        <v>42749</v>
      </c>
      <c r="C450" s="165">
        <v>5000</v>
      </c>
      <c r="D450" s="165">
        <v>125</v>
      </c>
      <c r="E450" s="165">
        <v>4875</v>
      </c>
      <c r="F450" s="431" t="s">
        <v>4289</v>
      </c>
      <c r="G450" s="191" t="s">
        <v>2521</v>
      </c>
    </row>
    <row r="451" spans="2:7">
      <c r="B451" s="143">
        <v>42749</v>
      </c>
      <c r="C451" s="165">
        <v>500</v>
      </c>
      <c r="D451" s="165">
        <v>12.5</v>
      </c>
      <c r="E451" s="165">
        <v>487.5</v>
      </c>
      <c r="F451" s="431" t="s">
        <v>4274</v>
      </c>
      <c r="G451" s="191" t="s">
        <v>4505</v>
      </c>
    </row>
    <row r="452" spans="2:7">
      <c r="B452" s="143">
        <v>42749</v>
      </c>
      <c r="C452" s="165">
        <v>500</v>
      </c>
      <c r="D452" s="165">
        <v>12.5</v>
      </c>
      <c r="E452" s="165">
        <v>487.5</v>
      </c>
      <c r="F452" s="431" t="s">
        <v>4275</v>
      </c>
      <c r="G452" s="191" t="s">
        <v>2737</v>
      </c>
    </row>
    <row r="453" spans="2:7">
      <c r="B453" s="143">
        <v>42749</v>
      </c>
      <c r="C453" s="165">
        <v>500</v>
      </c>
      <c r="D453" s="165">
        <v>12.5</v>
      </c>
      <c r="E453" s="165">
        <v>487.5</v>
      </c>
      <c r="F453" s="431" t="s">
        <v>4274</v>
      </c>
      <c r="G453" s="191" t="s">
        <v>4506</v>
      </c>
    </row>
    <row r="454" spans="2:7">
      <c r="B454" s="143">
        <v>42749</v>
      </c>
      <c r="C454" s="165">
        <v>500</v>
      </c>
      <c r="D454" s="165">
        <v>12.5</v>
      </c>
      <c r="E454" s="165">
        <v>487.5</v>
      </c>
      <c r="F454" s="431" t="s">
        <v>4275</v>
      </c>
      <c r="G454" s="191" t="s">
        <v>4442</v>
      </c>
    </row>
    <row r="455" spans="2:7">
      <c r="B455" s="143">
        <v>42749</v>
      </c>
      <c r="C455" s="165">
        <v>500</v>
      </c>
      <c r="D455" s="165">
        <v>12.5</v>
      </c>
      <c r="E455" s="165">
        <v>487.5</v>
      </c>
      <c r="F455" s="431" t="s">
        <v>4273</v>
      </c>
      <c r="G455" s="191" t="s">
        <v>4507</v>
      </c>
    </row>
    <row r="456" spans="2:7">
      <c r="B456" s="143">
        <v>42749</v>
      </c>
      <c r="C456" s="165">
        <v>1500</v>
      </c>
      <c r="D456" s="165">
        <v>37.5</v>
      </c>
      <c r="E456" s="165">
        <v>1462.5</v>
      </c>
      <c r="F456" s="431" t="s">
        <v>4273</v>
      </c>
      <c r="G456" s="191" t="s">
        <v>3020</v>
      </c>
    </row>
    <row r="457" spans="2:7">
      <c r="B457" s="143">
        <v>42749</v>
      </c>
      <c r="C457" s="165">
        <v>1000</v>
      </c>
      <c r="D457" s="165">
        <v>25</v>
      </c>
      <c r="E457" s="165">
        <v>975</v>
      </c>
      <c r="F457" s="431" t="s">
        <v>4275</v>
      </c>
      <c r="G457" s="191" t="s">
        <v>4508</v>
      </c>
    </row>
    <row r="458" spans="2:7">
      <c r="B458" s="143">
        <v>42749</v>
      </c>
      <c r="C458" s="165">
        <v>500</v>
      </c>
      <c r="D458" s="165">
        <v>12.5</v>
      </c>
      <c r="E458" s="165">
        <v>487.5</v>
      </c>
      <c r="F458" s="431" t="s">
        <v>4274</v>
      </c>
      <c r="G458" s="191" t="s">
        <v>4509</v>
      </c>
    </row>
    <row r="459" spans="2:7">
      <c r="B459" s="143">
        <v>42749</v>
      </c>
      <c r="C459" s="165">
        <v>2000</v>
      </c>
      <c r="D459" s="165">
        <v>50</v>
      </c>
      <c r="E459" s="165">
        <v>1950</v>
      </c>
      <c r="F459" s="431" t="s">
        <v>4288</v>
      </c>
      <c r="G459" s="191" t="s">
        <v>4510</v>
      </c>
    </row>
    <row r="460" spans="2:7">
      <c r="B460" s="143">
        <v>42749</v>
      </c>
      <c r="C460" s="165">
        <v>1000</v>
      </c>
      <c r="D460" s="165">
        <v>25</v>
      </c>
      <c r="E460" s="165">
        <v>975</v>
      </c>
      <c r="F460" s="431" t="s">
        <v>4279</v>
      </c>
      <c r="G460" s="191" t="s">
        <v>4511</v>
      </c>
    </row>
    <row r="461" spans="2:7">
      <c r="B461" s="352">
        <v>42749</v>
      </c>
      <c r="C461" s="165">
        <v>900</v>
      </c>
      <c r="D461" s="165">
        <f>C461-E461</f>
        <v>31.5</v>
      </c>
      <c r="E461" s="165">
        <v>868.5</v>
      </c>
      <c r="F461" s="431" t="s">
        <v>4275</v>
      </c>
      <c r="G461" s="191" t="s">
        <v>4402</v>
      </c>
    </row>
    <row r="462" spans="2:7">
      <c r="B462" s="352">
        <v>42749</v>
      </c>
      <c r="C462" s="165">
        <v>150</v>
      </c>
      <c r="D462" s="165">
        <f>C462-E462</f>
        <v>4.5</v>
      </c>
      <c r="E462" s="165">
        <v>145.5</v>
      </c>
      <c r="F462" s="431" t="s">
        <v>4275</v>
      </c>
      <c r="G462" s="191" t="s">
        <v>2127</v>
      </c>
    </row>
    <row r="463" spans="2:7">
      <c r="B463" s="352">
        <v>42749</v>
      </c>
      <c r="C463" s="165">
        <v>1000</v>
      </c>
      <c r="D463" s="165">
        <f>C463-E463</f>
        <v>35</v>
      </c>
      <c r="E463" s="165">
        <v>965</v>
      </c>
      <c r="F463" s="431" t="s">
        <v>4283</v>
      </c>
      <c r="G463" s="191" t="s">
        <v>4718</v>
      </c>
    </row>
    <row r="464" spans="2:7">
      <c r="B464" s="352">
        <v>42749</v>
      </c>
      <c r="C464" s="165">
        <v>1000</v>
      </c>
      <c r="D464" s="165">
        <f>C464-E464</f>
        <v>35</v>
      </c>
      <c r="E464" s="165">
        <v>965</v>
      </c>
      <c r="F464" s="431" t="s">
        <v>4274</v>
      </c>
      <c r="G464" s="191" t="s">
        <v>4718</v>
      </c>
    </row>
    <row r="465" spans="2:7">
      <c r="B465" s="352">
        <v>42749</v>
      </c>
      <c r="C465" s="165">
        <v>200</v>
      </c>
      <c r="D465" s="165">
        <f>C465-E465</f>
        <v>7</v>
      </c>
      <c r="E465" s="165">
        <v>193</v>
      </c>
      <c r="F465" s="431" t="s">
        <v>4275</v>
      </c>
      <c r="G465" s="191" t="s">
        <v>4719</v>
      </c>
    </row>
    <row r="466" spans="2:7">
      <c r="B466" s="143">
        <v>42750</v>
      </c>
      <c r="C466" s="165">
        <v>1000</v>
      </c>
      <c r="D466" s="165">
        <v>25</v>
      </c>
      <c r="E466" s="165">
        <v>975</v>
      </c>
      <c r="F466" s="431" t="s">
        <v>4275</v>
      </c>
      <c r="G466" s="191" t="s">
        <v>2864</v>
      </c>
    </row>
    <row r="467" spans="2:7">
      <c r="B467" s="143">
        <v>42750</v>
      </c>
      <c r="C467" s="165">
        <v>300</v>
      </c>
      <c r="D467" s="165">
        <v>7.5</v>
      </c>
      <c r="E467" s="165">
        <v>292.5</v>
      </c>
      <c r="F467" s="431" t="s">
        <v>4273</v>
      </c>
      <c r="G467" s="191" t="s">
        <v>4512</v>
      </c>
    </row>
    <row r="468" spans="2:7">
      <c r="B468" s="143">
        <v>42750</v>
      </c>
      <c r="C468" s="165">
        <v>200</v>
      </c>
      <c r="D468" s="165">
        <v>5</v>
      </c>
      <c r="E468" s="165">
        <v>195</v>
      </c>
      <c r="F468" s="431" t="s">
        <v>4283</v>
      </c>
      <c r="G468" s="191" t="s">
        <v>4513</v>
      </c>
    </row>
    <row r="469" spans="2:7">
      <c r="B469" s="143">
        <v>42750</v>
      </c>
      <c r="C469" s="165">
        <v>200</v>
      </c>
      <c r="D469" s="165">
        <v>5</v>
      </c>
      <c r="E469" s="165">
        <v>195</v>
      </c>
      <c r="F469" s="431" t="s">
        <v>4278</v>
      </c>
      <c r="G469" s="191" t="s">
        <v>4513</v>
      </c>
    </row>
    <row r="470" spans="2:7">
      <c r="B470" s="143">
        <v>42750</v>
      </c>
      <c r="C470" s="165">
        <v>500</v>
      </c>
      <c r="D470" s="165">
        <v>12.5</v>
      </c>
      <c r="E470" s="165">
        <v>487.5</v>
      </c>
      <c r="F470" s="431" t="s">
        <v>4275</v>
      </c>
      <c r="G470" s="191" t="s">
        <v>3066</v>
      </c>
    </row>
    <row r="471" spans="2:7">
      <c r="B471" s="143">
        <v>42750</v>
      </c>
      <c r="C471" s="165">
        <v>2000</v>
      </c>
      <c r="D471" s="165">
        <v>50</v>
      </c>
      <c r="E471" s="165">
        <v>1950</v>
      </c>
      <c r="F471" s="431" t="s">
        <v>4274</v>
      </c>
      <c r="G471" s="191" t="s">
        <v>4514</v>
      </c>
    </row>
    <row r="472" spans="2:7">
      <c r="B472" s="143">
        <v>42750</v>
      </c>
      <c r="C472" s="165">
        <v>500</v>
      </c>
      <c r="D472" s="165">
        <v>12.5</v>
      </c>
      <c r="E472" s="165">
        <v>487.5</v>
      </c>
      <c r="F472" s="431" t="s">
        <v>4277</v>
      </c>
      <c r="G472" s="191" t="s">
        <v>4515</v>
      </c>
    </row>
    <row r="473" spans="2:7">
      <c r="B473" s="143">
        <v>42750</v>
      </c>
      <c r="C473" s="165">
        <v>500</v>
      </c>
      <c r="D473" s="165">
        <v>12.5</v>
      </c>
      <c r="E473" s="165">
        <v>487.5</v>
      </c>
      <c r="F473" s="431" t="s">
        <v>4280</v>
      </c>
      <c r="G473" s="191" t="s">
        <v>4425</v>
      </c>
    </row>
    <row r="474" spans="2:7">
      <c r="B474" s="143">
        <v>42750</v>
      </c>
      <c r="C474" s="165">
        <v>1000</v>
      </c>
      <c r="D474" s="165">
        <v>25</v>
      </c>
      <c r="E474" s="165">
        <v>975</v>
      </c>
      <c r="F474" s="431" t="s">
        <v>4273</v>
      </c>
      <c r="G474" s="191" t="s">
        <v>4516</v>
      </c>
    </row>
    <row r="475" spans="2:7">
      <c r="B475" s="143">
        <v>42750</v>
      </c>
      <c r="C475" s="165">
        <v>500</v>
      </c>
      <c r="D475" s="165">
        <v>12.5</v>
      </c>
      <c r="E475" s="165">
        <v>487.5</v>
      </c>
      <c r="F475" s="431" t="s">
        <v>4275</v>
      </c>
      <c r="G475" s="191" t="s">
        <v>4517</v>
      </c>
    </row>
    <row r="476" spans="2:7">
      <c r="B476" s="143">
        <v>42750</v>
      </c>
      <c r="C476" s="165">
        <v>1000</v>
      </c>
      <c r="D476" s="165">
        <v>25</v>
      </c>
      <c r="E476" s="165">
        <v>975</v>
      </c>
      <c r="F476" s="431" t="s">
        <v>4273</v>
      </c>
      <c r="G476" s="191" t="s">
        <v>4518</v>
      </c>
    </row>
    <row r="477" spans="2:7">
      <c r="B477" s="143">
        <v>42750</v>
      </c>
      <c r="C477" s="165">
        <v>1000</v>
      </c>
      <c r="D477" s="165">
        <v>25</v>
      </c>
      <c r="E477" s="165">
        <v>975</v>
      </c>
      <c r="F477" s="431" t="s">
        <v>4275</v>
      </c>
      <c r="G477" s="191" t="s">
        <v>3470</v>
      </c>
    </row>
    <row r="478" spans="2:7">
      <c r="B478" s="143">
        <v>42750</v>
      </c>
      <c r="C478" s="165">
        <v>5000</v>
      </c>
      <c r="D478" s="165">
        <v>125</v>
      </c>
      <c r="E478" s="165">
        <v>4875</v>
      </c>
      <c r="F478" s="431" t="s">
        <v>4273</v>
      </c>
      <c r="G478" s="191" t="s">
        <v>1720</v>
      </c>
    </row>
    <row r="479" spans="2:7">
      <c r="B479" s="143">
        <v>42750</v>
      </c>
      <c r="C479" s="165">
        <v>50</v>
      </c>
      <c r="D479" s="165">
        <v>1.25</v>
      </c>
      <c r="E479" s="165">
        <v>48.75</v>
      </c>
      <c r="F479" s="431" t="s">
        <v>4275</v>
      </c>
      <c r="G479" s="191" t="s">
        <v>4373</v>
      </c>
    </row>
    <row r="480" spans="2:7">
      <c r="B480" s="143">
        <v>42750</v>
      </c>
      <c r="C480" s="165">
        <v>250</v>
      </c>
      <c r="D480" s="165">
        <v>6.25</v>
      </c>
      <c r="E480" s="165">
        <v>243.75</v>
      </c>
      <c r="F480" s="431" t="s">
        <v>4276</v>
      </c>
      <c r="G480" s="191" t="s">
        <v>4519</v>
      </c>
    </row>
    <row r="481" spans="2:7">
      <c r="B481" s="143">
        <v>42750</v>
      </c>
      <c r="C481" s="165">
        <v>10</v>
      </c>
      <c r="D481" s="165">
        <v>0.25</v>
      </c>
      <c r="E481" s="165">
        <v>9.75</v>
      </c>
      <c r="F481" s="431" t="s">
        <v>4273</v>
      </c>
      <c r="G481" s="191" t="s">
        <v>4520</v>
      </c>
    </row>
    <row r="482" spans="2:7">
      <c r="B482" s="143">
        <v>42750</v>
      </c>
      <c r="C482" s="165">
        <v>500</v>
      </c>
      <c r="D482" s="165">
        <v>12.5</v>
      </c>
      <c r="E482" s="165">
        <v>487.5</v>
      </c>
      <c r="F482" s="431" t="s">
        <v>4273</v>
      </c>
      <c r="G482" s="191" t="s">
        <v>4521</v>
      </c>
    </row>
    <row r="483" spans="2:7">
      <c r="B483" s="143">
        <v>42750</v>
      </c>
      <c r="C483" s="165">
        <v>3161</v>
      </c>
      <c r="D483" s="165">
        <v>79.03</v>
      </c>
      <c r="E483" s="165">
        <v>3081.97</v>
      </c>
      <c r="F483" s="431" t="s">
        <v>4283</v>
      </c>
      <c r="G483" s="191" t="s">
        <v>1813</v>
      </c>
    </row>
    <row r="484" spans="2:7">
      <c r="B484" s="143">
        <v>42750</v>
      </c>
      <c r="C484" s="165">
        <v>750</v>
      </c>
      <c r="D484" s="165">
        <v>18.75</v>
      </c>
      <c r="E484" s="165">
        <v>731.25</v>
      </c>
      <c r="F484" s="431" t="s">
        <v>4281</v>
      </c>
      <c r="G484" s="191" t="s">
        <v>2209</v>
      </c>
    </row>
    <row r="485" spans="2:7">
      <c r="B485" s="143">
        <v>42750</v>
      </c>
      <c r="C485" s="165">
        <v>965</v>
      </c>
      <c r="D485" s="165">
        <v>24.13</v>
      </c>
      <c r="E485" s="165">
        <v>940.87</v>
      </c>
      <c r="F485" s="431" t="s">
        <v>4283</v>
      </c>
      <c r="G485" s="191" t="s">
        <v>3049</v>
      </c>
    </row>
    <row r="486" spans="2:7">
      <c r="B486" s="352">
        <v>42750</v>
      </c>
      <c r="C486" s="165">
        <v>128</v>
      </c>
      <c r="D486" s="165">
        <f>C486-E486</f>
        <v>4.480000000000004</v>
      </c>
      <c r="E486" s="165">
        <v>123.52</v>
      </c>
      <c r="F486" s="431" t="s">
        <v>4275</v>
      </c>
      <c r="G486" s="191" t="s">
        <v>4720</v>
      </c>
    </row>
    <row r="487" spans="2:7">
      <c r="B487" s="352">
        <v>42750</v>
      </c>
      <c r="C487" s="165">
        <v>200</v>
      </c>
      <c r="D487" s="165">
        <f>C487-E487</f>
        <v>5.4000000000000057</v>
      </c>
      <c r="E487" s="165">
        <v>194.6</v>
      </c>
      <c r="F487" s="431" t="s">
        <v>4273</v>
      </c>
      <c r="G487" s="191" t="s">
        <v>4721</v>
      </c>
    </row>
    <row r="488" spans="2:7">
      <c r="B488" s="352">
        <v>42750</v>
      </c>
      <c r="C488" s="165">
        <v>100</v>
      </c>
      <c r="D488" s="165">
        <f>C488-E488</f>
        <v>2.7000000000000028</v>
      </c>
      <c r="E488" s="165">
        <v>97.3</v>
      </c>
      <c r="F488" s="431" t="s">
        <v>4274</v>
      </c>
      <c r="G488" s="191" t="s">
        <v>4475</v>
      </c>
    </row>
    <row r="489" spans="2:7">
      <c r="B489" s="143">
        <v>42751</v>
      </c>
      <c r="C489" s="165">
        <v>500</v>
      </c>
      <c r="D489" s="165">
        <v>12.5</v>
      </c>
      <c r="E489" s="165">
        <v>487.5</v>
      </c>
      <c r="F489" s="431" t="s">
        <v>4277</v>
      </c>
      <c r="G489" s="191" t="s">
        <v>4406</v>
      </c>
    </row>
    <row r="490" spans="2:7">
      <c r="B490" s="143">
        <v>42751</v>
      </c>
      <c r="C490" s="165">
        <v>400</v>
      </c>
      <c r="D490" s="165">
        <v>10</v>
      </c>
      <c r="E490" s="165">
        <v>390</v>
      </c>
      <c r="F490" s="431" t="s">
        <v>4273</v>
      </c>
      <c r="G490" s="191" t="s">
        <v>4522</v>
      </c>
    </row>
    <row r="491" spans="2:7">
      <c r="B491" s="143">
        <v>42751</v>
      </c>
      <c r="C491" s="165">
        <v>100</v>
      </c>
      <c r="D491" s="165">
        <v>2.5</v>
      </c>
      <c r="E491" s="165">
        <v>97.5</v>
      </c>
      <c r="F491" s="431" t="s">
        <v>4277</v>
      </c>
      <c r="G491" s="191" t="s">
        <v>3252</v>
      </c>
    </row>
    <row r="492" spans="2:7">
      <c r="B492" s="143">
        <v>42751</v>
      </c>
      <c r="C492" s="165">
        <v>400</v>
      </c>
      <c r="D492" s="165">
        <v>10</v>
      </c>
      <c r="E492" s="165">
        <v>390</v>
      </c>
      <c r="F492" s="431" t="s">
        <v>4273</v>
      </c>
      <c r="G492" s="191" t="s">
        <v>4522</v>
      </c>
    </row>
    <row r="493" spans="2:7">
      <c r="B493" s="143">
        <v>42751</v>
      </c>
      <c r="C493" s="165">
        <v>2000</v>
      </c>
      <c r="D493" s="165">
        <v>50</v>
      </c>
      <c r="E493" s="165">
        <v>1950</v>
      </c>
      <c r="F493" s="431" t="s">
        <v>4273</v>
      </c>
      <c r="G493" s="191" t="s">
        <v>4523</v>
      </c>
    </row>
    <row r="494" spans="2:7">
      <c r="B494" s="143">
        <v>42751</v>
      </c>
      <c r="C494" s="165">
        <v>2000</v>
      </c>
      <c r="D494" s="165">
        <v>50</v>
      </c>
      <c r="E494" s="165">
        <v>1950</v>
      </c>
      <c r="F494" s="431" t="s">
        <v>4273</v>
      </c>
      <c r="G494" s="191" t="s">
        <v>4524</v>
      </c>
    </row>
    <row r="495" spans="2:7">
      <c r="B495" s="143">
        <v>42751</v>
      </c>
      <c r="C495" s="165">
        <v>1000</v>
      </c>
      <c r="D495" s="165">
        <v>25</v>
      </c>
      <c r="E495" s="165">
        <v>975</v>
      </c>
      <c r="F495" s="431" t="s">
        <v>4273</v>
      </c>
      <c r="G495" s="191" t="s">
        <v>1862</v>
      </c>
    </row>
    <row r="496" spans="2:7">
      <c r="B496" s="143">
        <v>42751</v>
      </c>
      <c r="C496" s="165">
        <v>500</v>
      </c>
      <c r="D496" s="165">
        <v>12.5</v>
      </c>
      <c r="E496" s="165">
        <v>487.5</v>
      </c>
      <c r="F496" s="431" t="s">
        <v>4275</v>
      </c>
      <c r="G496" s="191" t="s">
        <v>4491</v>
      </c>
    </row>
    <row r="497" spans="2:7">
      <c r="B497" s="143">
        <v>42751</v>
      </c>
      <c r="C497" s="165">
        <v>500</v>
      </c>
      <c r="D497" s="165">
        <v>12.5</v>
      </c>
      <c r="E497" s="165">
        <v>487.5</v>
      </c>
      <c r="F497" s="431" t="s">
        <v>4273</v>
      </c>
      <c r="G497" s="191" t="s">
        <v>4383</v>
      </c>
    </row>
    <row r="498" spans="2:7">
      <c r="B498" s="143">
        <v>42751</v>
      </c>
      <c r="C498" s="165">
        <v>100</v>
      </c>
      <c r="D498" s="165">
        <v>2.5</v>
      </c>
      <c r="E498" s="165">
        <v>97.5</v>
      </c>
      <c r="F498" s="431" t="s">
        <v>4273</v>
      </c>
      <c r="G498" s="191" t="s">
        <v>4525</v>
      </c>
    </row>
    <row r="499" spans="2:7">
      <c r="B499" s="143">
        <v>42751</v>
      </c>
      <c r="C499" s="165">
        <v>250</v>
      </c>
      <c r="D499" s="165">
        <v>6.25</v>
      </c>
      <c r="E499" s="165">
        <v>243.75</v>
      </c>
      <c r="F499" s="431" t="s">
        <v>4275</v>
      </c>
      <c r="G499" s="191" t="s">
        <v>4362</v>
      </c>
    </row>
    <row r="500" spans="2:7">
      <c r="B500" s="143">
        <v>42751</v>
      </c>
      <c r="C500" s="165">
        <v>500</v>
      </c>
      <c r="D500" s="165">
        <v>12.5</v>
      </c>
      <c r="E500" s="165">
        <v>487.5</v>
      </c>
      <c r="F500" s="431" t="s">
        <v>4284</v>
      </c>
      <c r="G500" s="191" t="s">
        <v>3020</v>
      </c>
    </row>
    <row r="501" spans="2:7">
      <c r="B501" s="143">
        <v>42751</v>
      </c>
      <c r="C501" s="165">
        <v>300</v>
      </c>
      <c r="D501" s="165">
        <v>7.5</v>
      </c>
      <c r="E501" s="165">
        <v>292.5</v>
      </c>
      <c r="F501" s="431" t="s">
        <v>4273</v>
      </c>
      <c r="G501" s="191" t="s">
        <v>4526</v>
      </c>
    </row>
    <row r="502" spans="2:7">
      <c r="B502" s="143">
        <v>42751</v>
      </c>
      <c r="C502" s="165">
        <v>100</v>
      </c>
      <c r="D502" s="165">
        <v>2.5</v>
      </c>
      <c r="E502" s="165">
        <v>97.5</v>
      </c>
      <c r="F502" s="431" t="s">
        <v>4277</v>
      </c>
      <c r="G502" s="191" t="s">
        <v>4527</v>
      </c>
    </row>
    <row r="503" spans="2:7">
      <c r="B503" s="143">
        <v>42751</v>
      </c>
      <c r="C503" s="165">
        <v>100</v>
      </c>
      <c r="D503" s="165">
        <v>2.5</v>
      </c>
      <c r="E503" s="165">
        <v>97.5</v>
      </c>
      <c r="F503" s="431" t="s">
        <v>4274</v>
      </c>
      <c r="G503" s="191" t="s">
        <v>4527</v>
      </c>
    </row>
    <row r="504" spans="2:7">
      <c r="B504" s="143">
        <v>42751</v>
      </c>
      <c r="C504" s="165">
        <v>100</v>
      </c>
      <c r="D504" s="165">
        <v>2.5</v>
      </c>
      <c r="E504" s="165">
        <v>97.5</v>
      </c>
      <c r="F504" s="431" t="s">
        <v>4279</v>
      </c>
      <c r="G504" s="191" t="s">
        <v>4527</v>
      </c>
    </row>
    <row r="505" spans="2:7">
      <c r="B505" s="143">
        <v>42751</v>
      </c>
      <c r="C505" s="165">
        <v>1000</v>
      </c>
      <c r="D505" s="165">
        <v>25</v>
      </c>
      <c r="E505" s="165">
        <v>975</v>
      </c>
      <c r="F505" s="431" t="s">
        <v>4273</v>
      </c>
      <c r="G505" s="191" t="s">
        <v>1895</v>
      </c>
    </row>
    <row r="506" spans="2:7">
      <c r="B506" s="352">
        <v>42751</v>
      </c>
      <c r="C506" s="165">
        <v>20000</v>
      </c>
      <c r="D506" s="165">
        <f>C506-E506</f>
        <v>500</v>
      </c>
      <c r="E506" s="165">
        <v>19500</v>
      </c>
      <c r="F506" s="431" t="s">
        <v>4289</v>
      </c>
      <c r="G506" s="191" t="s">
        <v>3079</v>
      </c>
    </row>
    <row r="507" spans="2:7">
      <c r="B507" s="352">
        <v>42751</v>
      </c>
      <c r="C507" s="165">
        <v>300</v>
      </c>
      <c r="D507" s="165">
        <f>C507-E507</f>
        <v>8.1000000000000227</v>
      </c>
      <c r="E507" s="165">
        <v>291.89999999999998</v>
      </c>
      <c r="F507" s="431" t="s">
        <v>4273</v>
      </c>
      <c r="G507" s="191" t="s">
        <v>4722</v>
      </c>
    </row>
    <row r="508" spans="2:7">
      <c r="B508" s="143">
        <v>42752</v>
      </c>
      <c r="C508" s="165">
        <v>200</v>
      </c>
      <c r="D508" s="165">
        <v>5</v>
      </c>
      <c r="E508" s="165">
        <v>195</v>
      </c>
      <c r="F508" s="431" t="s">
        <v>4273</v>
      </c>
      <c r="G508" s="191" t="s">
        <v>2441</v>
      </c>
    </row>
    <row r="509" spans="2:7">
      <c r="B509" s="143">
        <v>42752</v>
      </c>
      <c r="C509" s="165">
        <v>877</v>
      </c>
      <c r="D509" s="165">
        <v>21.93</v>
      </c>
      <c r="E509" s="165">
        <v>855.07</v>
      </c>
      <c r="F509" s="431" t="s">
        <v>4275</v>
      </c>
      <c r="G509" s="191" t="s">
        <v>4528</v>
      </c>
    </row>
    <row r="510" spans="2:7">
      <c r="B510" s="143">
        <v>42752</v>
      </c>
      <c r="C510" s="165">
        <v>3000</v>
      </c>
      <c r="D510" s="165">
        <v>75</v>
      </c>
      <c r="E510" s="165">
        <v>2925</v>
      </c>
      <c r="F510" s="431" t="s">
        <v>4273</v>
      </c>
      <c r="G510" s="191" t="s">
        <v>3450</v>
      </c>
    </row>
    <row r="511" spans="2:7">
      <c r="B511" s="143">
        <v>42752</v>
      </c>
      <c r="C511" s="165">
        <v>500</v>
      </c>
      <c r="D511" s="165">
        <v>12.5</v>
      </c>
      <c r="E511" s="165">
        <v>487.5</v>
      </c>
      <c r="F511" s="431" t="s">
        <v>4275</v>
      </c>
      <c r="G511" s="191" t="s">
        <v>4529</v>
      </c>
    </row>
    <row r="512" spans="2:7">
      <c r="B512" s="143">
        <v>42752</v>
      </c>
      <c r="C512" s="165">
        <v>10000</v>
      </c>
      <c r="D512" s="165">
        <v>250</v>
      </c>
      <c r="E512" s="165">
        <v>9750</v>
      </c>
      <c r="F512" s="431" t="s">
        <v>4289</v>
      </c>
      <c r="G512" s="191" t="s">
        <v>1645</v>
      </c>
    </row>
    <row r="513" spans="2:7">
      <c r="B513" s="143">
        <v>42752</v>
      </c>
      <c r="C513" s="165">
        <v>2000</v>
      </c>
      <c r="D513" s="165">
        <v>50</v>
      </c>
      <c r="E513" s="165">
        <v>1950</v>
      </c>
      <c r="F513" s="431" t="s">
        <v>4275</v>
      </c>
      <c r="G513" s="191" t="s">
        <v>4530</v>
      </c>
    </row>
    <row r="514" spans="2:7">
      <c r="B514" s="143">
        <v>42752</v>
      </c>
      <c r="C514" s="165">
        <v>1000</v>
      </c>
      <c r="D514" s="165">
        <v>25</v>
      </c>
      <c r="E514" s="165">
        <v>975</v>
      </c>
      <c r="F514" s="431" t="s">
        <v>4273</v>
      </c>
      <c r="G514" s="191" t="s">
        <v>3709</v>
      </c>
    </row>
    <row r="515" spans="2:7">
      <c r="B515" s="143">
        <v>42752</v>
      </c>
      <c r="C515" s="165">
        <v>3500</v>
      </c>
      <c r="D515" s="165">
        <v>87.5</v>
      </c>
      <c r="E515" s="165">
        <v>3412.5</v>
      </c>
      <c r="F515" s="431" t="s">
        <v>4275</v>
      </c>
      <c r="G515" s="191" t="s">
        <v>2481</v>
      </c>
    </row>
    <row r="516" spans="2:7">
      <c r="B516" s="143">
        <v>42752</v>
      </c>
      <c r="C516" s="165">
        <v>500</v>
      </c>
      <c r="D516" s="165">
        <v>12.5</v>
      </c>
      <c r="E516" s="165">
        <v>487.5</v>
      </c>
      <c r="F516" s="431" t="s">
        <v>4273</v>
      </c>
      <c r="G516" s="191" t="s">
        <v>4531</v>
      </c>
    </row>
    <row r="517" spans="2:7">
      <c r="B517" s="143">
        <v>42752</v>
      </c>
      <c r="C517" s="165">
        <v>100</v>
      </c>
      <c r="D517" s="165">
        <v>2.5</v>
      </c>
      <c r="E517" s="165">
        <v>97.5</v>
      </c>
      <c r="F517" s="431" t="s">
        <v>4273</v>
      </c>
      <c r="G517" s="191" t="s">
        <v>4532</v>
      </c>
    </row>
    <row r="518" spans="2:7">
      <c r="B518" s="143">
        <v>42752</v>
      </c>
      <c r="C518" s="165">
        <v>300</v>
      </c>
      <c r="D518" s="165">
        <v>7.5</v>
      </c>
      <c r="E518" s="165">
        <v>292.5</v>
      </c>
      <c r="F518" s="431" t="s">
        <v>4277</v>
      </c>
      <c r="G518" s="191" t="s">
        <v>4384</v>
      </c>
    </row>
    <row r="519" spans="2:7">
      <c r="B519" s="143">
        <v>42752</v>
      </c>
      <c r="C519" s="165">
        <v>87</v>
      </c>
      <c r="D519" s="165">
        <v>2.1800000000000002</v>
      </c>
      <c r="E519" s="165">
        <v>84.82</v>
      </c>
      <c r="F519" s="431" t="s">
        <v>4275</v>
      </c>
      <c r="G519" s="191" t="s">
        <v>4482</v>
      </c>
    </row>
    <row r="520" spans="2:7">
      <c r="B520" s="143">
        <v>42752</v>
      </c>
      <c r="C520" s="165">
        <v>1000</v>
      </c>
      <c r="D520" s="165">
        <v>25</v>
      </c>
      <c r="E520" s="165">
        <v>975</v>
      </c>
      <c r="F520" s="431" t="s">
        <v>4279</v>
      </c>
      <c r="G520" s="191" t="s">
        <v>2197</v>
      </c>
    </row>
    <row r="521" spans="2:7">
      <c r="B521" s="143">
        <v>42752</v>
      </c>
      <c r="C521" s="165">
        <v>200</v>
      </c>
      <c r="D521" s="165">
        <v>5</v>
      </c>
      <c r="E521" s="165">
        <v>195</v>
      </c>
      <c r="F521" s="431" t="s">
        <v>4273</v>
      </c>
      <c r="G521" s="191" t="s">
        <v>4359</v>
      </c>
    </row>
    <row r="522" spans="2:7">
      <c r="B522" s="143">
        <v>42752</v>
      </c>
      <c r="C522" s="165">
        <v>1000</v>
      </c>
      <c r="D522" s="165">
        <v>25</v>
      </c>
      <c r="E522" s="165">
        <v>975</v>
      </c>
      <c r="F522" s="431" t="s">
        <v>4275</v>
      </c>
      <c r="G522" s="191" t="s">
        <v>3632</v>
      </c>
    </row>
    <row r="523" spans="2:7">
      <c r="B523" s="143">
        <v>42752</v>
      </c>
      <c r="C523" s="165">
        <v>500</v>
      </c>
      <c r="D523" s="165">
        <v>12.5</v>
      </c>
      <c r="E523" s="165">
        <v>487.5</v>
      </c>
      <c r="F523" s="431" t="s">
        <v>4283</v>
      </c>
      <c r="G523" s="191" t="s">
        <v>4533</v>
      </c>
    </row>
    <row r="524" spans="2:7">
      <c r="B524" s="143">
        <v>42752</v>
      </c>
      <c r="C524" s="165">
        <v>200</v>
      </c>
      <c r="D524" s="165">
        <v>5</v>
      </c>
      <c r="E524" s="165">
        <v>195</v>
      </c>
      <c r="F524" s="431" t="s">
        <v>4273</v>
      </c>
      <c r="G524" s="191" t="s">
        <v>4534</v>
      </c>
    </row>
    <row r="525" spans="2:7">
      <c r="B525" s="143">
        <v>42752</v>
      </c>
      <c r="C525" s="165">
        <v>1000</v>
      </c>
      <c r="D525" s="165">
        <v>25</v>
      </c>
      <c r="E525" s="165">
        <v>975</v>
      </c>
      <c r="F525" s="431" t="s">
        <v>4277</v>
      </c>
      <c r="G525" s="191" t="s">
        <v>4535</v>
      </c>
    </row>
    <row r="526" spans="2:7">
      <c r="B526" s="143">
        <v>42752</v>
      </c>
      <c r="C526" s="165">
        <v>1000</v>
      </c>
      <c r="D526" s="165">
        <v>25</v>
      </c>
      <c r="E526" s="165">
        <v>975</v>
      </c>
      <c r="F526" s="431" t="s">
        <v>4273</v>
      </c>
      <c r="G526" s="191" t="s">
        <v>4536</v>
      </c>
    </row>
    <row r="527" spans="2:7">
      <c r="B527" s="143">
        <v>42752</v>
      </c>
      <c r="C527" s="165">
        <v>1000</v>
      </c>
      <c r="D527" s="165">
        <v>25</v>
      </c>
      <c r="E527" s="165">
        <v>975</v>
      </c>
      <c r="F527" s="431" t="s">
        <v>4275</v>
      </c>
      <c r="G527" s="191" t="s">
        <v>4537</v>
      </c>
    </row>
    <row r="528" spans="2:7">
      <c r="B528" s="143">
        <v>42752</v>
      </c>
      <c r="C528" s="165">
        <v>7500</v>
      </c>
      <c r="D528" s="165">
        <v>187.5</v>
      </c>
      <c r="E528" s="165">
        <v>7312.5</v>
      </c>
      <c r="F528" s="431" t="s">
        <v>4294</v>
      </c>
      <c r="G528" s="191" t="s">
        <v>3671</v>
      </c>
    </row>
    <row r="529" spans="2:7">
      <c r="B529" s="143">
        <v>42752</v>
      </c>
      <c r="C529" s="165">
        <v>1000</v>
      </c>
      <c r="D529" s="165">
        <v>25</v>
      </c>
      <c r="E529" s="165">
        <v>975</v>
      </c>
      <c r="F529" s="431" t="s">
        <v>4275</v>
      </c>
      <c r="G529" s="191" t="s">
        <v>4538</v>
      </c>
    </row>
    <row r="530" spans="2:7">
      <c r="B530" s="143">
        <v>42752</v>
      </c>
      <c r="C530" s="165">
        <v>1000</v>
      </c>
      <c r="D530" s="165">
        <v>25</v>
      </c>
      <c r="E530" s="165">
        <v>975</v>
      </c>
      <c r="F530" s="431" t="s">
        <v>4278</v>
      </c>
      <c r="G530" s="191" t="s">
        <v>4538</v>
      </c>
    </row>
    <row r="531" spans="2:7">
      <c r="B531" s="143">
        <v>42752</v>
      </c>
      <c r="C531" s="165">
        <v>1000</v>
      </c>
      <c r="D531" s="165">
        <v>25</v>
      </c>
      <c r="E531" s="165">
        <v>975</v>
      </c>
      <c r="F531" s="431" t="s">
        <v>4279</v>
      </c>
      <c r="G531" s="191" t="s">
        <v>4538</v>
      </c>
    </row>
    <row r="532" spans="2:7">
      <c r="B532" s="143">
        <v>42752</v>
      </c>
      <c r="C532" s="165">
        <v>1000</v>
      </c>
      <c r="D532" s="165">
        <v>25</v>
      </c>
      <c r="E532" s="165">
        <v>975</v>
      </c>
      <c r="F532" s="431" t="s">
        <v>4274</v>
      </c>
      <c r="G532" s="191" t="s">
        <v>4538</v>
      </c>
    </row>
    <row r="533" spans="2:7">
      <c r="B533" s="143">
        <v>42752</v>
      </c>
      <c r="C533" s="165">
        <v>1000</v>
      </c>
      <c r="D533" s="165">
        <v>25</v>
      </c>
      <c r="E533" s="165">
        <v>975</v>
      </c>
      <c r="F533" s="431" t="s">
        <v>4277</v>
      </c>
      <c r="G533" s="191" t="s">
        <v>4538</v>
      </c>
    </row>
    <row r="534" spans="2:7">
      <c r="B534" s="143">
        <v>42752</v>
      </c>
      <c r="C534" s="165">
        <v>1000</v>
      </c>
      <c r="D534" s="165">
        <v>25</v>
      </c>
      <c r="E534" s="165">
        <v>975</v>
      </c>
      <c r="F534" s="431" t="s">
        <v>4289</v>
      </c>
      <c r="G534" s="191" t="s">
        <v>4538</v>
      </c>
    </row>
    <row r="535" spans="2:7">
      <c r="B535" s="143">
        <v>42752</v>
      </c>
      <c r="C535" s="165">
        <v>1000</v>
      </c>
      <c r="D535" s="165">
        <v>25</v>
      </c>
      <c r="E535" s="165">
        <v>975</v>
      </c>
      <c r="F535" s="431" t="s">
        <v>4280</v>
      </c>
      <c r="G535" s="191" t="s">
        <v>4538</v>
      </c>
    </row>
    <row r="536" spans="2:7">
      <c r="B536" s="143">
        <v>42752</v>
      </c>
      <c r="C536" s="165">
        <v>1000</v>
      </c>
      <c r="D536" s="165">
        <v>25</v>
      </c>
      <c r="E536" s="165">
        <v>975</v>
      </c>
      <c r="F536" s="431" t="s">
        <v>4284</v>
      </c>
      <c r="G536" s="191" t="s">
        <v>4538</v>
      </c>
    </row>
    <row r="537" spans="2:7">
      <c r="B537" s="143">
        <v>42752</v>
      </c>
      <c r="C537" s="165">
        <v>1000</v>
      </c>
      <c r="D537" s="165">
        <v>25</v>
      </c>
      <c r="E537" s="165">
        <v>975</v>
      </c>
      <c r="F537" s="431" t="s">
        <v>4286</v>
      </c>
      <c r="G537" s="191" t="s">
        <v>4538</v>
      </c>
    </row>
    <row r="538" spans="2:7">
      <c r="B538" s="143">
        <v>42752</v>
      </c>
      <c r="C538" s="165">
        <v>1000</v>
      </c>
      <c r="D538" s="165">
        <v>25</v>
      </c>
      <c r="E538" s="165">
        <v>975</v>
      </c>
      <c r="F538" s="431" t="s">
        <v>4288</v>
      </c>
      <c r="G538" s="191" t="s">
        <v>4538</v>
      </c>
    </row>
    <row r="539" spans="2:7">
      <c r="B539" s="143">
        <v>42752</v>
      </c>
      <c r="C539" s="165">
        <v>1000</v>
      </c>
      <c r="D539" s="165">
        <v>25</v>
      </c>
      <c r="E539" s="165">
        <v>975</v>
      </c>
      <c r="F539" s="431" t="s">
        <v>4291</v>
      </c>
      <c r="G539" s="191" t="s">
        <v>4538</v>
      </c>
    </row>
    <row r="540" spans="2:7">
      <c r="B540" s="143">
        <v>42752</v>
      </c>
      <c r="C540" s="165">
        <v>1000</v>
      </c>
      <c r="D540" s="165">
        <v>25</v>
      </c>
      <c r="E540" s="165">
        <v>975</v>
      </c>
      <c r="F540" s="431" t="s">
        <v>4276</v>
      </c>
      <c r="G540" s="191" t="s">
        <v>4538</v>
      </c>
    </row>
    <row r="541" spans="2:7">
      <c r="B541" s="143">
        <v>42752</v>
      </c>
      <c r="C541" s="165">
        <v>1000</v>
      </c>
      <c r="D541" s="165">
        <v>25</v>
      </c>
      <c r="E541" s="165">
        <v>975</v>
      </c>
      <c r="F541" s="431" t="s">
        <v>4292</v>
      </c>
      <c r="G541" s="191" t="s">
        <v>4538</v>
      </c>
    </row>
    <row r="542" spans="2:7">
      <c r="B542" s="143">
        <v>42752</v>
      </c>
      <c r="C542" s="165">
        <v>1000</v>
      </c>
      <c r="D542" s="165">
        <v>25</v>
      </c>
      <c r="E542" s="165">
        <v>975</v>
      </c>
      <c r="F542" s="431" t="s">
        <v>4281</v>
      </c>
      <c r="G542" s="191" t="s">
        <v>4538</v>
      </c>
    </row>
    <row r="543" spans="2:7">
      <c r="B543" s="143">
        <v>42752</v>
      </c>
      <c r="C543" s="165">
        <v>1000</v>
      </c>
      <c r="D543" s="165">
        <v>25</v>
      </c>
      <c r="E543" s="165">
        <v>975</v>
      </c>
      <c r="F543" s="431" t="s">
        <v>4294</v>
      </c>
      <c r="G543" s="191" t="s">
        <v>4538</v>
      </c>
    </row>
    <row r="544" spans="2:7">
      <c r="B544" s="143">
        <v>42752</v>
      </c>
      <c r="C544" s="165">
        <v>1000</v>
      </c>
      <c r="D544" s="165">
        <v>25</v>
      </c>
      <c r="E544" s="165">
        <v>975</v>
      </c>
      <c r="F544" s="431" t="s">
        <v>4295</v>
      </c>
      <c r="G544" s="191" t="s">
        <v>4538</v>
      </c>
    </row>
    <row r="545" spans="2:7">
      <c r="B545" s="143">
        <v>42752</v>
      </c>
      <c r="C545" s="165">
        <v>1000</v>
      </c>
      <c r="D545" s="165">
        <v>25</v>
      </c>
      <c r="E545" s="165">
        <v>975</v>
      </c>
      <c r="F545" s="431" t="s">
        <v>4285</v>
      </c>
      <c r="G545" s="191" t="s">
        <v>4538</v>
      </c>
    </row>
    <row r="546" spans="2:7">
      <c r="B546" s="143">
        <v>42752</v>
      </c>
      <c r="C546" s="165">
        <v>1000</v>
      </c>
      <c r="D546" s="165">
        <v>25</v>
      </c>
      <c r="E546" s="165">
        <v>975</v>
      </c>
      <c r="F546" s="431" t="s">
        <v>4287</v>
      </c>
      <c r="G546" s="191" t="s">
        <v>4538</v>
      </c>
    </row>
    <row r="547" spans="2:7">
      <c r="B547" s="143">
        <v>42752</v>
      </c>
      <c r="C547" s="165">
        <v>1000</v>
      </c>
      <c r="D547" s="165">
        <v>25</v>
      </c>
      <c r="E547" s="165">
        <v>975</v>
      </c>
      <c r="F547" s="431" t="s">
        <v>4293</v>
      </c>
      <c r="G547" s="191" t="s">
        <v>4538</v>
      </c>
    </row>
    <row r="548" spans="2:7">
      <c r="B548" s="143">
        <v>42752</v>
      </c>
      <c r="C548" s="165">
        <v>1000</v>
      </c>
      <c r="D548" s="165">
        <v>25</v>
      </c>
      <c r="E548" s="165">
        <v>975</v>
      </c>
      <c r="F548" s="431" t="s">
        <v>4283</v>
      </c>
      <c r="G548" s="191" t="s">
        <v>4538</v>
      </c>
    </row>
    <row r="549" spans="2:7">
      <c r="B549" s="143">
        <v>42752</v>
      </c>
      <c r="C549" s="165">
        <v>1000</v>
      </c>
      <c r="D549" s="165">
        <v>25</v>
      </c>
      <c r="E549" s="165">
        <v>975</v>
      </c>
      <c r="F549" s="431" t="s">
        <v>4290</v>
      </c>
      <c r="G549" s="191" t="s">
        <v>4538</v>
      </c>
    </row>
    <row r="550" spans="2:7">
      <c r="B550" s="143">
        <v>42752</v>
      </c>
      <c r="C550" s="165">
        <v>2000</v>
      </c>
      <c r="D550" s="165">
        <v>50</v>
      </c>
      <c r="E550" s="165">
        <v>1950</v>
      </c>
      <c r="F550" s="431" t="s">
        <v>4273</v>
      </c>
      <c r="G550" s="191" t="s">
        <v>4539</v>
      </c>
    </row>
    <row r="551" spans="2:7">
      <c r="B551" s="143">
        <v>42752</v>
      </c>
      <c r="C551" s="165">
        <v>4500</v>
      </c>
      <c r="D551" s="165">
        <v>112.5</v>
      </c>
      <c r="E551" s="165">
        <v>4387.5</v>
      </c>
      <c r="F551" s="431" t="s">
        <v>4288</v>
      </c>
      <c r="G551" s="191" t="s">
        <v>4540</v>
      </c>
    </row>
    <row r="552" spans="2:7">
      <c r="B552" s="143">
        <v>42752</v>
      </c>
      <c r="C552" s="165">
        <v>700</v>
      </c>
      <c r="D552" s="165">
        <v>17.5</v>
      </c>
      <c r="E552" s="165">
        <v>682.5</v>
      </c>
      <c r="F552" s="431" t="s">
        <v>4286</v>
      </c>
      <c r="G552" s="191" t="s">
        <v>4541</v>
      </c>
    </row>
    <row r="553" spans="2:7">
      <c r="B553" s="143">
        <v>42752</v>
      </c>
      <c r="C553" s="165">
        <v>400</v>
      </c>
      <c r="D553" s="165">
        <v>10</v>
      </c>
      <c r="E553" s="165">
        <v>390</v>
      </c>
      <c r="F553" s="431" t="s">
        <v>4273</v>
      </c>
      <c r="G553" s="191" t="s">
        <v>2091</v>
      </c>
    </row>
    <row r="554" spans="2:7">
      <c r="B554" s="143">
        <v>42752</v>
      </c>
      <c r="C554" s="165">
        <v>1000</v>
      </c>
      <c r="D554" s="165">
        <v>25</v>
      </c>
      <c r="E554" s="165">
        <v>975</v>
      </c>
      <c r="F554" s="431" t="s">
        <v>4275</v>
      </c>
      <c r="G554" s="191" t="s">
        <v>3128</v>
      </c>
    </row>
    <row r="555" spans="2:7">
      <c r="B555" s="143">
        <v>42752</v>
      </c>
      <c r="C555" s="165">
        <v>290</v>
      </c>
      <c r="D555" s="165">
        <v>7.25</v>
      </c>
      <c r="E555" s="165">
        <v>282.75</v>
      </c>
      <c r="F555" s="431" t="s">
        <v>4274</v>
      </c>
      <c r="G555" s="191" t="s">
        <v>4542</v>
      </c>
    </row>
    <row r="556" spans="2:7">
      <c r="B556" s="143">
        <v>42752</v>
      </c>
      <c r="C556" s="165">
        <v>1000</v>
      </c>
      <c r="D556" s="165">
        <v>25</v>
      </c>
      <c r="E556" s="165">
        <v>975</v>
      </c>
      <c r="F556" s="431" t="s">
        <v>4279</v>
      </c>
      <c r="G556" s="191" t="s">
        <v>3128</v>
      </c>
    </row>
    <row r="557" spans="2:7">
      <c r="B557" s="143">
        <v>42752</v>
      </c>
      <c r="C557" s="165">
        <v>1000</v>
      </c>
      <c r="D557" s="165">
        <v>25</v>
      </c>
      <c r="E557" s="165">
        <v>975</v>
      </c>
      <c r="F557" s="431" t="s">
        <v>4289</v>
      </c>
      <c r="G557" s="191" t="s">
        <v>3128</v>
      </c>
    </row>
    <row r="558" spans="2:7">
      <c r="B558" s="352">
        <v>42752</v>
      </c>
      <c r="C558" s="165">
        <v>1800</v>
      </c>
      <c r="D558" s="165">
        <f>C558-E558</f>
        <v>99</v>
      </c>
      <c r="E558" s="165">
        <v>1701</v>
      </c>
      <c r="F558" s="431" t="s">
        <v>4283</v>
      </c>
      <c r="G558" s="191" t="s">
        <v>4723</v>
      </c>
    </row>
    <row r="559" spans="2:7">
      <c r="B559" s="352">
        <v>42752</v>
      </c>
      <c r="C559" s="165">
        <v>200</v>
      </c>
      <c r="D559" s="165">
        <f>C559-E559</f>
        <v>11</v>
      </c>
      <c r="E559" s="165">
        <v>189</v>
      </c>
      <c r="F559" s="431" t="s">
        <v>4275</v>
      </c>
      <c r="G559" s="191" t="s">
        <v>4724</v>
      </c>
    </row>
    <row r="560" spans="2:7">
      <c r="B560" s="143">
        <v>42753</v>
      </c>
      <c r="C560" s="165">
        <v>1000</v>
      </c>
      <c r="D560" s="165">
        <v>25</v>
      </c>
      <c r="E560" s="165">
        <v>975</v>
      </c>
      <c r="F560" s="431" t="s">
        <v>4274</v>
      </c>
      <c r="G560" s="191" t="s">
        <v>2206</v>
      </c>
    </row>
    <row r="561" spans="2:7">
      <c r="B561" s="143">
        <v>42753</v>
      </c>
      <c r="C561" s="165">
        <v>1000</v>
      </c>
      <c r="D561" s="165">
        <v>25</v>
      </c>
      <c r="E561" s="165">
        <v>975</v>
      </c>
      <c r="F561" s="431" t="s">
        <v>4275</v>
      </c>
      <c r="G561" s="191" t="s">
        <v>4543</v>
      </c>
    </row>
    <row r="562" spans="2:7">
      <c r="B562" s="143">
        <v>42753</v>
      </c>
      <c r="C562" s="165">
        <v>500</v>
      </c>
      <c r="D562" s="165">
        <v>12.5</v>
      </c>
      <c r="E562" s="165">
        <v>487.5</v>
      </c>
      <c r="F562" s="431" t="s">
        <v>4273</v>
      </c>
      <c r="G562" s="191" t="s">
        <v>4544</v>
      </c>
    </row>
    <row r="563" spans="2:7">
      <c r="B563" s="143">
        <v>42753</v>
      </c>
      <c r="C563" s="165">
        <v>100</v>
      </c>
      <c r="D563" s="165">
        <v>2.5</v>
      </c>
      <c r="E563" s="165">
        <v>97.5</v>
      </c>
      <c r="F563" s="431" t="s">
        <v>4277</v>
      </c>
      <c r="G563" s="191" t="s">
        <v>4545</v>
      </c>
    </row>
    <row r="564" spans="2:7">
      <c r="B564" s="143">
        <v>42753</v>
      </c>
      <c r="C564" s="165">
        <v>870</v>
      </c>
      <c r="D564" s="165">
        <v>21.75</v>
      </c>
      <c r="E564" s="165">
        <v>848.25</v>
      </c>
      <c r="F564" s="431" t="s">
        <v>4275</v>
      </c>
      <c r="G564" s="191" t="s">
        <v>4402</v>
      </c>
    </row>
    <row r="565" spans="2:7">
      <c r="B565" s="143">
        <v>42753</v>
      </c>
      <c r="C565" s="165">
        <v>1200</v>
      </c>
      <c r="D565" s="165">
        <v>30</v>
      </c>
      <c r="E565" s="165">
        <v>1170</v>
      </c>
      <c r="F565" s="431" t="s">
        <v>4283</v>
      </c>
      <c r="G565" s="191" t="s">
        <v>4358</v>
      </c>
    </row>
    <row r="566" spans="2:7">
      <c r="B566" s="143">
        <v>42753</v>
      </c>
      <c r="C566" s="165">
        <v>500</v>
      </c>
      <c r="D566" s="165">
        <v>12.5</v>
      </c>
      <c r="E566" s="165">
        <v>487.5</v>
      </c>
      <c r="F566" s="431" t="s">
        <v>4273</v>
      </c>
      <c r="G566" s="191" t="s">
        <v>1454</v>
      </c>
    </row>
    <row r="567" spans="2:7">
      <c r="B567" s="143">
        <v>42753</v>
      </c>
      <c r="C567" s="165">
        <v>500</v>
      </c>
      <c r="D567" s="165">
        <v>12.5</v>
      </c>
      <c r="E567" s="165">
        <v>487.5</v>
      </c>
      <c r="F567" s="431" t="s">
        <v>4278</v>
      </c>
      <c r="G567" s="191" t="s">
        <v>3209</v>
      </c>
    </row>
    <row r="568" spans="2:7">
      <c r="B568" s="143">
        <v>42753</v>
      </c>
      <c r="C568" s="165">
        <v>4500</v>
      </c>
      <c r="D568" s="165">
        <v>112.5</v>
      </c>
      <c r="E568" s="165">
        <v>4387.5</v>
      </c>
      <c r="F568" s="431" t="s">
        <v>4279</v>
      </c>
      <c r="G568" s="191" t="s">
        <v>1449</v>
      </c>
    </row>
    <row r="569" spans="2:7">
      <c r="B569" s="143">
        <v>42753</v>
      </c>
      <c r="C569" s="165">
        <v>500</v>
      </c>
      <c r="D569" s="165">
        <v>12.5</v>
      </c>
      <c r="E569" s="165">
        <v>487.5</v>
      </c>
      <c r="F569" s="431" t="s">
        <v>4273</v>
      </c>
      <c r="G569" s="191" t="s">
        <v>4546</v>
      </c>
    </row>
    <row r="570" spans="2:7">
      <c r="B570" s="143">
        <v>42753</v>
      </c>
      <c r="C570" s="165">
        <v>4500</v>
      </c>
      <c r="D570" s="165">
        <v>112.5</v>
      </c>
      <c r="E570" s="165">
        <v>4387.5</v>
      </c>
      <c r="F570" s="431" t="s">
        <v>4274</v>
      </c>
      <c r="G570" s="191" t="s">
        <v>1449</v>
      </c>
    </row>
    <row r="571" spans="2:7">
      <c r="B571" s="143">
        <v>42753</v>
      </c>
      <c r="C571" s="165">
        <v>2500</v>
      </c>
      <c r="D571" s="165">
        <v>62.5</v>
      </c>
      <c r="E571" s="165">
        <v>2437.5</v>
      </c>
      <c r="F571" s="431" t="s">
        <v>4286</v>
      </c>
      <c r="G571" s="191" t="s">
        <v>1449</v>
      </c>
    </row>
    <row r="572" spans="2:7">
      <c r="B572" s="143">
        <v>42753</v>
      </c>
      <c r="C572" s="165">
        <v>600</v>
      </c>
      <c r="D572" s="165">
        <v>15</v>
      </c>
      <c r="E572" s="165">
        <v>585</v>
      </c>
      <c r="F572" s="431" t="s">
        <v>4278</v>
      </c>
      <c r="G572" s="191" t="s">
        <v>4547</v>
      </c>
    </row>
    <row r="573" spans="2:7">
      <c r="B573" s="143">
        <v>42753</v>
      </c>
      <c r="C573" s="165">
        <v>500</v>
      </c>
      <c r="D573" s="165">
        <v>12.5</v>
      </c>
      <c r="E573" s="165">
        <v>487.5</v>
      </c>
      <c r="F573" s="431" t="s">
        <v>4285</v>
      </c>
      <c r="G573" s="191" t="s">
        <v>4548</v>
      </c>
    </row>
    <row r="574" spans="2:7">
      <c r="B574" s="143">
        <v>42753</v>
      </c>
      <c r="C574" s="165">
        <v>50</v>
      </c>
      <c r="D574" s="165">
        <v>1.25</v>
      </c>
      <c r="E574" s="165">
        <v>48.75</v>
      </c>
      <c r="F574" s="431" t="s">
        <v>4288</v>
      </c>
      <c r="G574" s="191" t="s">
        <v>4549</v>
      </c>
    </row>
    <row r="575" spans="2:7">
      <c r="B575" s="143">
        <v>42753</v>
      </c>
      <c r="C575" s="165">
        <v>100</v>
      </c>
      <c r="D575" s="165">
        <v>2.5</v>
      </c>
      <c r="E575" s="165">
        <v>97.5</v>
      </c>
      <c r="F575" s="431" t="s">
        <v>4273</v>
      </c>
      <c r="G575" s="191" t="s">
        <v>4550</v>
      </c>
    </row>
    <row r="576" spans="2:7">
      <c r="B576" s="143">
        <v>42753</v>
      </c>
      <c r="C576" s="165">
        <v>10000</v>
      </c>
      <c r="D576" s="165">
        <v>250</v>
      </c>
      <c r="E576" s="165">
        <v>9750</v>
      </c>
      <c r="F576" s="431" t="s">
        <v>4273</v>
      </c>
      <c r="G576" s="191" t="s">
        <v>4036</v>
      </c>
    </row>
    <row r="577" spans="2:7">
      <c r="B577" s="143">
        <v>42753</v>
      </c>
      <c r="C577" s="165">
        <v>100</v>
      </c>
      <c r="D577" s="165">
        <v>2.5</v>
      </c>
      <c r="E577" s="165">
        <v>97.5</v>
      </c>
      <c r="F577" s="431" t="s">
        <v>4275</v>
      </c>
      <c r="G577" s="191" t="s">
        <v>3420</v>
      </c>
    </row>
    <row r="578" spans="2:7">
      <c r="B578" s="143">
        <v>42753</v>
      </c>
      <c r="C578" s="165">
        <v>150</v>
      </c>
      <c r="D578" s="165">
        <v>3.75</v>
      </c>
      <c r="E578" s="165">
        <v>146.25</v>
      </c>
      <c r="F578" s="431" t="s">
        <v>4273</v>
      </c>
      <c r="G578" s="191" t="s">
        <v>3283</v>
      </c>
    </row>
    <row r="579" spans="2:7">
      <c r="B579" s="143">
        <v>42753</v>
      </c>
      <c r="C579" s="165">
        <v>300</v>
      </c>
      <c r="D579" s="165">
        <v>7.5</v>
      </c>
      <c r="E579" s="165">
        <v>292.5</v>
      </c>
      <c r="F579" s="431" t="s">
        <v>4273</v>
      </c>
      <c r="G579" s="191" t="s">
        <v>4551</v>
      </c>
    </row>
    <row r="580" spans="2:7">
      <c r="B580" s="143">
        <v>42753</v>
      </c>
      <c r="C580" s="165">
        <v>500</v>
      </c>
      <c r="D580" s="165">
        <v>12.5</v>
      </c>
      <c r="E580" s="165">
        <v>487.5</v>
      </c>
      <c r="F580" s="431" t="s">
        <v>4275</v>
      </c>
      <c r="G580" s="191" t="s">
        <v>3066</v>
      </c>
    </row>
    <row r="581" spans="2:7">
      <c r="B581" s="143">
        <v>42753</v>
      </c>
      <c r="C581" s="165">
        <v>1000</v>
      </c>
      <c r="D581" s="165">
        <v>25</v>
      </c>
      <c r="E581" s="165">
        <v>975</v>
      </c>
      <c r="F581" s="431" t="s">
        <v>4277</v>
      </c>
      <c r="G581" s="191" t="s">
        <v>3002</v>
      </c>
    </row>
    <row r="582" spans="2:7">
      <c r="B582" s="143">
        <v>42753</v>
      </c>
      <c r="C582" s="165">
        <v>3000</v>
      </c>
      <c r="D582" s="165">
        <v>75</v>
      </c>
      <c r="E582" s="165">
        <v>2925</v>
      </c>
      <c r="F582" s="431" t="s">
        <v>4283</v>
      </c>
      <c r="G582" s="191" t="s">
        <v>3498</v>
      </c>
    </row>
    <row r="583" spans="2:7">
      <c r="B583" s="143">
        <v>42753</v>
      </c>
      <c r="C583" s="165">
        <v>500</v>
      </c>
      <c r="D583" s="165">
        <v>12.5</v>
      </c>
      <c r="E583" s="165">
        <v>487.5</v>
      </c>
      <c r="F583" s="431" t="s">
        <v>4283</v>
      </c>
      <c r="G583" s="191" t="s">
        <v>4552</v>
      </c>
    </row>
    <row r="584" spans="2:7">
      <c r="B584" s="143">
        <v>42753</v>
      </c>
      <c r="C584" s="165">
        <v>2000</v>
      </c>
      <c r="D584" s="165">
        <v>50</v>
      </c>
      <c r="E584" s="165">
        <v>1950</v>
      </c>
      <c r="F584" s="431" t="s">
        <v>4275</v>
      </c>
      <c r="G584" s="191" t="s">
        <v>4308</v>
      </c>
    </row>
    <row r="585" spans="2:7">
      <c r="B585" s="143">
        <v>42753</v>
      </c>
      <c r="C585" s="165">
        <v>100</v>
      </c>
      <c r="D585" s="165">
        <v>2.5</v>
      </c>
      <c r="E585" s="165">
        <v>97.5</v>
      </c>
      <c r="F585" s="431" t="s">
        <v>4273</v>
      </c>
      <c r="G585" s="191" t="s">
        <v>4553</v>
      </c>
    </row>
    <row r="586" spans="2:7">
      <c r="B586" s="143">
        <v>42753</v>
      </c>
      <c r="C586" s="165">
        <v>109</v>
      </c>
      <c r="D586" s="165">
        <v>2.73</v>
      </c>
      <c r="E586" s="165">
        <v>106.27</v>
      </c>
      <c r="F586" s="431" t="s">
        <v>4273</v>
      </c>
      <c r="G586" s="191" t="s">
        <v>4553</v>
      </c>
    </row>
    <row r="587" spans="2:7">
      <c r="B587" s="143">
        <v>42753</v>
      </c>
      <c r="C587" s="165">
        <v>1000</v>
      </c>
      <c r="D587" s="165">
        <v>25</v>
      </c>
      <c r="E587" s="165">
        <v>975</v>
      </c>
      <c r="F587" s="431" t="s">
        <v>4275</v>
      </c>
      <c r="G587" s="191" t="s">
        <v>1345</v>
      </c>
    </row>
    <row r="588" spans="2:7">
      <c r="B588" s="352">
        <v>42753</v>
      </c>
      <c r="C588" s="165">
        <v>100</v>
      </c>
      <c r="D588" s="165">
        <f>C588-E588</f>
        <v>5</v>
      </c>
      <c r="E588" s="165">
        <v>95</v>
      </c>
      <c r="F588" s="431" t="s">
        <v>4275</v>
      </c>
      <c r="G588" s="191" t="s">
        <v>3716</v>
      </c>
    </row>
    <row r="589" spans="2:7">
      <c r="B589" s="352">
        <v>42753</v>
      </c>
      <c r="C589" s="165">
        <v>100</v>
      </c>
      <c r="D589" s="165">
        <f>C589-E589</f>
        <v>3.2000000000000028</v>
      </c>
      <c r="E589" s="165">
        <v>96.8</v>
      </c>
      <c r="F589" s="431" t="s">
        <v>4275</v>
      </c>
      <c r="G589" s="191" t="s">
        <v>4725</v>
      </c>
    </row>
    <row r="590" spans="2:7">
      <c r="B590" s="143">
        <v>42754</v>
      </c>
      <c r="C590" s="165">
        <v>500</v>
      </c>
      <c r="D590" s="165">
        <v>12.5</v>
      </c>
      <c r="E590" s="165">
        <v>487.5</v>
      </c>
      <c r="F590" s="431" t="s">
        <v>4273</v>
      </c>
      <c r="G590" s="191" t="s">
        <v>2661</v>
      </c>
    </row>
    <row r="591" spans="2:7">
      <c r="B591" s="143">
        <v>42754</v>
      </c>
      <c r="C591" s="165">
        <v>1000</v>
      </c>
      <c r="D591" s="165">
        <v>25</v>
      </c>
      <c r="E591" s="165">
        <v>975</v>
      </c>
      <c r="F591" s="431" t="s">
        <v>4275</v>
      </c>
      <c r="G591" s="191" t="s">
        <v>4554</v>
      </c>
    </row>
    <row r="592" spans="2:7">
      <c r="B592" s="143">
        <v>42754</v>
      </c>
      <c r="C592" s="165">
        <v>500</v>
      </c>
      <c r="D592" s="165">
        <v>12.5</v>
      </c>
      <c r="E592" s="165">
        <v>487.5</v>
      </c>
      <c r="F592" s="431" t="s">
        <v>4283</v>
      </c>
      <c r="G592" s="191" t="s">
        <v>2308</v>
      </c>
    </row>
    <row r="593" spans="2:7">
      <c r="B593" s="143">
        <v>42754</v>
      </c>
      <c r="C593" s="165">
        <v>1000</v>
      </c>
      <c r="D593" s="165">
        <v>25</v>
      </c>
      <c r="E593" s="165">
        <v>975</v>
      </c>
      <c r="F593" s="431" t="s">
        <v>4273</v>
      </c>
      <c r="G593" s="191" t="s">
        <v>4555</v>
      </c>
    </row>
    <row r="594" spans="2:7">
      <c r="B594" s="143">
        <v>42754</v>
      </c>
      <c r="C594" s="165">
        <v>1000</v>
      </c>
      <c r="D594" s="165">
        <v>25</v>
      </c>
      <c r="E594" s="165">
        <v>975</v>
      </c>
      <c r="F594" s="431" t="s">
        <v>4274</v>
      </c>
      <c r="G594" s="191" t="s">
        <v>4556</v>
      </c>
    </row>
    <row r="595" spans="2:7">
      <c r="B595" s="143">
        <v>42754</v>
      </c>
      <c r="C595" s="165">
        <v>200</v>
      </c>
      <c r="D595" s="165">
        <v>5</v>
      </c>
      <c r="E595" s="165">
        <v>195</v>
      </c>
      <c r="F595" s="431" t="s">
        <v>4275</v>
      </c>
      <c r="G595" s="191" t="s">
        <v>4557</v>
      </c>
    </row>
    <row r="596" spans="2:7">
      <c r="B596" s="143">
        <v>42754</v>
      </c>
      <c r="C596" s="165">
        <v>100</v>
      </c>
      <c r="D596" s="165">
        <v>2.5</v>
      </c>
      <c r="E596" s="165">
        <v>97.5</v>
      </c>
      <c r="F596" s="431" t="s">
        <v>4277</v>
      </c>
      <c r="G596" s="191" t="s">
        <v>2943</v>
      </c>
    </row>
    <row r="597" spans="2:7">
      <c r="B597" s="143">
        <v>42754</v>
      </c>
      <c r="C597" s="165">
        <v>500</v>
      </c>
      <c r="D597" s="165">
        <v>12.5</v>
      </c>
      <c r="E597" s="165">
        <v>487.5</v>
      </c>
      <c r="F597" s="431" t="s">
        <v>4275</v>
      </c>
      <c r="G597" s="191" t="s">
        <v>3020</v>
      </c>
    </row>
    <row r="598" spans="2:7">
      <c r="B598" s="143">
        <v>42754</v>
      </c>
      <c r="C598" s="165">
        <v>1000</v>
      </c>
      <c r="D598" s="165">
        <v>25</v>
      </c>
      <c r="E598" s="165">
        <v>975</v>
      </c>
      <c r="F598" s="431" t="s">
        <v>4273</v>
      </c>
      <c r="G598" s="191" t="s">
        <v>4558</v>
      </c>
    </row>
    <row r="599" spans="2:7">
      <c r="B599" s="143">
        <v>42754</v>
      </c>
      <c r="C599" s="165">
        <v>150</v>
      </c>
      <c r="D599" s="165">
        <v>3.75</v>
      </c>
      <c r="E599" s="165">
        <v>146.25</v>
      </c>
      <c r="F599" s="431" t="s">
        <v>4283</v>
      </c>
      <c r="G599" s="191" t="s">
        <v>4358</v>
      </c>
    </row>
    <row r="600" spans="2:7">
      <c r="B600" s="143">
        <v>42754</v>
      </c>
      <c r="C600" s="165">
        <v>500</v>
      </c>
      <c r="D600" s="165">
        <v>12.5</v>
      </c>
      <c r="E600" s="165">
        <v>487.5</v>
      </c>
      <c r="F600" s="431" t="s">
        <v>4274</v>
      </c>
      <c r="G600" s="191" t="s">
        <v>4305</v>
      </c>
    </row>
    <row r="601" spans="2:7">
      <c r="B601" s="143">
        <v>42754</v>
      </c>
      <c r="C601" s="165">
        <v>59.88</v>
      </c>
      <c r="D601" s="165">
        <v>1.5</v>
      </c>
      <c r="E601" s="165">
        <v>58.38</v>
      </c>
      <c r="F601" s="431" t="s">
        <v>4280</v>
      </c>
      <c r="G601" s="191" t="s">
        <v>4482</v>
      </c>
    </row>
    <row r="602" spans="2:7">
      <c r="B602" s="143">
        <v>42754</v>
      </c>
      <c r="C602" s="165">
        <v>100</v>
      </c>
      <c r="D602" s="165">
        <v>2.5</v>
      </c>
      <c r="E602" s="165">
        <v>97.5</v>
      </c>
      <c r="F602" s="431" t="s">
        <v>4275</v>
      </c>
      <c r="G602" s="191" t="s">
        <v>3567</v>
      </c>
    </row>
    <row r="603" spans="2:7">
      <c r="B603" s="143">
        <v>42754</v>
      </c>
      <c r="C603" s="165">
        <v>10000</v>
      </c>
      <c r="D603" s="165">
        <v>250</v>
      </c>
      <c r="E603" s="165">
        <v>9750</v>
      </c>
      <c r="F603" s="431" t="s">
        <v>4275</v>
      </c>
      <c r="G603" s="191" t="s">
        <v>2066</v>
      </c>
    </row>
    <row r="604" spans="2:7">
      <c r="B604" s="143">
        <v>42754</v>
      </c>
      <c r="C604" s="165">
        <v>1000</v>
      </c>
      <c r="D604" s="165">
        <v>25</v>
      </c>
      <c r="E604" s="165">
        <v>975</v>
      </c>
      <c r="F604" s="431" t="s">
        <v>4276</v>
      </c>
      <c r="G604" s="191" t="s">
        <v>1981</v>
      </c>
    </row>
    <row r="605" spans="2:7">
      <c r="B605" s="143">
        <v>42754</v>
      </c>
      <c r="C605" s="165">
        <v>1000</v>
      </c>
      <c r="D605" s="165">
        <v>25</v>
      </c>
      <c r="E605" s="165">
        <v>975</v>
      </c>
      <c r="F605" s="431" t="s">
        <v>4273</v>
      </c>
      <c r="G605" s="191" t="s">
        <v>4559</v>
      </c>
    </row>
    <row r="606" spans="2:7">
      <c r="B606" s="143">
        <v>42754</v>
      </c>
      <c r="C606" s="165">
        <v>500</v>
      </c>
      <c r="D606" s="165">
        <v>12.5</v>
      </c>
      <c r="E606" s="165">
        <v>487.5</v>
      </c>
      <c r="F606" s="431" t="s">
        <v>4289</v>
      </c>
      <c r="G606" s="191" t="s">
        <v>4560</v>
      </c>
    </row>
    <row r="607" spans="2:7">
      <c r="B607" s="143">
        <v>42754</v>
      </c>
      <c r="C607" s="165">
        <v>450</v>
      </c>
      <c r="D607" s="165">
        <v>11.25</v>
      </c>
      <c r="E607" s="165">
        <v>438.75</v>
      </c>
      <c r="F607" s="431" t="s">
        <v>4277</v>
      </c>
      <c r="G607" s="191" t="s">
        <v>4338</v>
      </c>
    </row>
    <row r="608" spans="2:7">
      <c r="B608" s="143">
        <v>42754</v>
      </c>
      <c r="C608" s="165">
        <v>227</v>
      </c>
      <c r="D608" s="165">
        <v>5.68</v>
      </c>
      <c r="E608" s="165">
        <v>221.32</v>
      </c>
      <c r="F608" s="431" t="s">
        <v>4283</v>
      </c>
      <c r="G608" s="191" t="s">
        <v>4423</v>
      </c>
    </row>
    <row r="609" spans="2:7">
      <c r="B609" s="143">
        <v>42754</v>
      </c>
      <c r="C609" s="165">
        <v>500</v>
      </c>
      <c r="D609" s="165">
        <v>12.5</v>
      </c>
      <c r="E609" s="165">
        <v>487.5</v>
      </c>
      <c r="F609" s="431" t="s">
        <v>4274</v>
      </c>
      <c r="G609" s="191" t="s">
        <v>3666</v>
      </c>
    </row>
    <row r="610" spans="2:7">
      <c r="B610" s="143">
        <v>42754</v>
      </c>
      <c r="C610" s="165">
        <v>1000</v>
      </c>
      <c r="D610" s="165">
        <v>25</v>
      </c>
      <c r="E610" s="165">
        <v>975</v>
      </c>
      <c r="F610" s="431" t="s">
        <v>4279</v>
      </c>
      <c r="G610" s="191" t="s">
        <v>1822</v>
      </c>
    </row>
    <row r="611" spans="2:7">
      <c r="B611" s="143">
        <v>42754</v>
      </c>
      <c r="C611" s="165">
        <v>1000</v>
      </c>
      <c r="D611" s="165">
        <v>25</v>
      </c>
      <c r="E611" s="165">
        <v>975</v>
      </c>
      <c r="F611" s="431" t="s">
        <v>4275</v>
      </c>
      <c r="G611" s="191" t="s">
        <v>4561</v>
      </c>
    </row>
    <row r="612" spans="2:7">
      <c r="B612" s="143">
        <v>42754</v>
      </c>
      <c r="C612" s="165">
        <v>1000</v>
      </c>
      <c r="D612" s="165">
        <v>25</v>
      </c>
      <c r="E612" s="165">
        <v>975</v>
      </c>
      <c r="F612" s="431" t="s">
        <v>4278</v>
      </c>
      <c r="G612" s="191" t="s">
        <v>4561</v>
      </c>
    </row>
    <row r="613" spans="2:7">
      <c r="B613" s="143">
        <v>42754</v>
      </c>
      <c r="C613" s="165">
        <v>2000</v>
      </c>
      <c r="D613" s="165">
        <v>50</v>
      </c>
      <c r="E613" s="165">
        <v>1950</v>
      </c>
      <c r="F613" s="431" t="s">
        <v>4279</v>
      </c>
      <c r="G613" s="191" t="s">
        <v>4561</v>
      </c>
    </row>
    <row r="614" spans="2:7">
      <c r="B614" s="143">
        <v>42754</v>
      </c>
      <c r="C614" s="165">
        <v>1000</v>
      </c>
      <c r="D614" s="165">
        <v>25</v>
      </c>
      <c r="E614" s="165">
        <v>975</v>
      </c>
      <c r="F614" s="431" t="s">
        <v>4274</v>
      </c>
      <c r="G614" s="191" t="s">
        <v>4561</v>
      </c>
    </row>
    <row r="615" spans="2:7">
      <c r="B615" s="143">
        <v>42754</v>
      </c>
      <c r="C615" s="165">
        <v>1000</v>
      </c>
      <c r="D615" s="165">
        <v>25</v>
      </c>
      <c r="E615" s="165">
        <v>975</v>
      </c>
      <c r="F615" s="431" t="s">
        <v>4277</v>
      </c>
      <c r="G615" s="191" t="s">
        <v>4561</v>
      </c>
    </row>
    <row r="616" spans="2:7">
      <c r="B616" s="143">
        <v>42754</v>
      </c>
      <c r="C616" s="165">
        <v>1000</v>
      </c>
      <c r="D616" s="165">
        <v>25</v>
      </c>
      <c r="E616" s="165">
        <v>975</v>
      </c>
      <c r="F616" s="431" t="s">
        <v>4289</v>
      </c>
      <c r="G616" s="191" t="s">
        <v>4561</v>
      </c>
    </row>
    <row r="617" spans="2:7">
      <c r="B617" s="143">
        <v>42754</v>
      </c>
      <c r="C617" s="165">
        <v>1000</v>
      </c>
      <c r="D617" s="165">
        <v>25</v>
      </c>
      <c r="E617" s="165">
        <v>975</v>
      </c>
      <c r="F617" s="431" t="s">
        <v>4280</v>
      </c>
      <c r="G617" s="191" t="s">
        <v>4561</v>
      </c>
    </row>
    <row r="618" spans="2:7">
      <c r="B618" s="143">
        <v>42754</v>
      </c>
      <c r="C618" s="165">
        <v>1000</v>
      </c>
      <c r="D618" s="165">
        <v>25</v>
      </c>
      <c r="E618" s="165">
        <v>975</v>
      </c>
      <c r="F618" s="431" t="s">
        <v>4286</v>
      </c>
      <c r="G618" s="191" t="s">
        <v>4561</v>
      </c>
    </row>
    <row r="619" spans="2:7">
      <c r="B619" s="143">
        <v>42754</v>
      </c>
      <c r="C619" s="165">
        <v>2000</v>
      </c>
      <c r="D619" s="165">
        <v>50</v>
      </c>
      <c r="E619" s="165">
        <v>1950</v>
      </c>
      <c r="F619" s="431" t="s">
        <v>4284</v>
      </c>
      <c r="G619" s="191" t="s">
        <v>4561</v>
      </c>
    </row>
    <row r="620" spans="2:7">
      <c r="B620" s="143">
        <v>42754</v>
      </c>
      <c r="C620" s="165">
        <v>1000</v>
      </c>
      <c r="D620" s="165">
        <v>25</v>
      </c>
      <c r="E620" s="165">
        <v>975</v>
      </c>
      <c r="F620" s="431" t="s">
        <v>4288</v>
      </c>
      <c r="G620" s="191" t="s">
        <v>4561</v>
      </c>
    </row>
    <row r="621" spans="2:7">
      <c r="B621" s="143">
        <v>42754</v>
      </c>
      <c r="C621" s="165">
        <v>1500</v>
      </c>
      <c r="D621" s="165">
        <v>37.5</v>
      </c>
      <c r="E621" s="165">
        <v>1462.5</v>
      </c>
      <c r="F621" s="431" t="s">
        <v>4275</v>
      </c>
      <c r="G621" s="191" t="s">
        <v>4562</v>
      </c>
    </row>
    <row r="622" spans="2:7">
      <c r="B622" s="143">
        <v>42754</v>
      </c>
      <c r="C622" s="165">
        <v>100</v>
      </c>
      <c r="D622" s="165">
        <v>2.5</v>
      </c>
      <c r="E622" s="165">
        <v>97.5</v>
      </c>
      <c r="F622" s="431" t="s">
        <v>4275</v>
      </c>
      <c r="G622" s="191" t="s">
        <v>4563</v>
      </c>
    </row>
    <row r="623" spans="2:7">
      <c r="B623" s="143">
        <v>42754</v>
      </c>
      <c r="C623" s="165">
        <v>4000</v>
      </c>
      <c r="D623" s="165">
        <v>100</v>
      </c>
      <c r="E623" s="165">
        <v>3900</v>
      </c>
      <c r="F623" s="431" t="s">
        <v>4273</v>
      </c>
      <c r="G623" s="191" t="s">
        <v>4564</v>
      </c>
    </row>
    <row r="624" spans="2:7">
      <c r="B624" s="143">
        <v>42754</v>
      </c>
      <c r="C624" s="165">
        <v>100</v>
      </c>
      <c r="D624" s="165">
        <v>2.5</v>
      </c>
      <c r="E624" s="165">
        <v>97.5</v>
      </c>
      <c r="F624" s="431" t="s">
        <v>4277</v>
      </c>
      <c r="G624" s="191" t="s">
        <v>4421</v>
      </c>
    </row>
    <row r="625" spans="2:7">
      <c r="B625" s="143">
        <v>42754</v>
      </c>
      <c r="C625" s="165">
        <v>473.5</v>
      </c>
      <c r="D625" s="165">
        <v>11.84</v>
      </c>
      <c r="E625" s="165">
        <v>461.66</v>
      </c>
      <c r="F625" s="431" t="s">
        <v>4286</v>
      </c>
      <c r="G625" s="191" t="s">
        <v>3049</v>
      </c>
    </row>
    <row r="626" spans="2:7">
      <c r="B626" s="143">
        <v>42754</v>
      </c>
      <c r="C626" s="165">
        <v>500</v>
      </c>
      <c r="D626" s="165">
        <v>12.5</v>
      </c>
      <c r="E626" s="165">
        <v>487.5</v>
      </c>
      <c r="F626" s="431" t="s">
        <v>4273</v>
      </c>
      <c r="G626" s="191" t="s">
        <v>4359</v>
      </c>
    </row>
    <row r="627" spans="2:7">
      <c r="B627" s="352">
        <v>42754</v>
      </c>
      <c r="C627" s="165">
        <v>90</v>
      </c>
      <c r="D627" s="165">
        <f>C627-E627</f>
        <v>3.1500000000000057</v>
      </c>
      <c r="E627" s="165">
        <v>86.85</v>
      </c>
      <c r="F627" s="431" t="s">
        <v>4275</v>
      </c>
      <c r="G627" s="191" t="s">
        <v>2299</v>
      </c>
    </row>
    <row r="628" spans="2:7">
      <c r="B628" s="352">
        <v>42754</v>
      </c>
      <c r="C628" s="165">
        <v>340</v>
      </c>
      <c r="D628" s="165">
        <f>C628-E628</f>
        <v>10.199999999999989</v>
      </c>
      <c r="E628" s="165">
        <v>329.8</v>
      </c>
      <c r="F628" s="431" t="s">
        <v>4275</v>
      </c>
      <c r="G628" s="191" t="s">
        <v>4653</v>
      </c>
    </row>
    <row r="629" spans="2:7">
      <c r="B629" s="143">
        <v>42755</v>
      </c>
      <c r="C629" s="165">
        <v>2500</v>
      </c>
      <c r="D629" s="165">
        <v>62.5</v>
      </c>
      <c r="E629" s="165">
        <v>2437.5</v>
      </c>
      <c r="F629" s="431" t="s">
        <v>4290</v>
      </c>
      <c r="G629" s="191" t="s">
        <v>4565</v>
      </c>
    </row>
    <row r="630" spans="2:7">
      <c r="B630" s="143">
        <v>42755</v>
      </c>
      <c r="C630" s="165">
        <v>50</v>
      </c>
      <c r="D630" s="165">
        <v>1.25</v>
      </c>
      <c r="E630" s="165">
        <v>48.75</v>
      </c>
      <c r="F630" s="431" t="s">
        <v>4275</v>
      </c>
      <c r="G630" s="191" t="s">
        <v>3395</v>
      </c>
    </row>
    <row r="631" spans="2:7">
      <c r="B631" s="143">
        <v>42755</v>
      </c>
      <c r="C631" s="165">
        <v>55</v>
      </c>
      <c r="D631" s="165">
        <v>1.38</v>
      </c>
      <c r="E631" s="165">
        <v>53.62</v>
      </c>
      <c r="F631" s="431" t="s">
        <v>4274</v>
      </c>
      <c r="G631" s="191" t="s">
        <v>4106</v>
      </c>
    </row>
    <row r="632" spans="2:7">
      <c r="B632" s="143">
        <v>42755</v>
      </c>
      <c r="C632" s="165">
        <v>111</v>
      </c>
      <c r="D632" s="165">
        <v>2.78</v>
      </c>
      <c r="E632" s="165">
        <v>108.22</v>
      </c>
      <c r="F632" s="431" t="s">
        <v>4273</v>
      </c>
      <c r="G632" s="191" t="s">
        <v>1397</v>
      </c>
    </row>
    <row r="633" spans="2:7">
      <c r="B633" s="143">
        <v>42755</v>
      </c>
      <c r="C633" s="165">
        <v>500</v>
      </c>
      <c r="D633" s="165">
        <v>12.5</v>
      </c>
      <c r="E633" s="165">
        <v>487.5</v>
      </c>
      <c r="F633" s="431" t="s">
        <v>4275</v>
      </c>
      <c r="G633" s="191" t="s">
        <v>3856</v>
      </c>
    </row>
    <row r="634" spans="2:7">
      <c r="B634" s="143">
        <v>42755</v>
      </c>
      <c r="C634" s="165">
        <v>10</v>
      </c>
      <c r="D634" s="165">
        <v>0.25</v>
      </c>
      <c r="E634" s="165">
        <v>9.75</v>
      </c>
      <c r="F634" s="431" t="s">
        <v>4278</v>
      </c>
      <c r="G634" s="191" t="s">
        <v>4494</v>
      </c>
    </row>
    <row r="635" spans="2:7">
      <c r="B635" s="143">
        <v>42755</v>
      </c>
      <c r="C635" s="165">
        <v>3000</v>
      </c>
      <c r="D635" s="165">
        <v>75</v>
      </c>
      <c r="E635" s="165">
        <v>2925</v>
      </c>
      <c r="F635" s="431" t="s">
        <v>4273</v>
      </c>
      <c r="G635" s="191" t="s">
        <v>4566</v>
      </c>
    </row>
    <row r="636" spans="2:7">
      <c r="B636" s="143">
        <v>42755</v>
      </c>
      <c r="C636" s="165">
        <v>1400</v>
      </c>
      <c r="D636" s="165">
        <v>35</v>
      </c>
      <c r="E636" s="165">
        <v>1365</v>
      </c>
      <c r="F636" s="431" t="s">
        <v>4273</v>
      </c>
      <c r="G636" s="191" t="s">
        <v>4567</v>
      </c>
    </row>
    <row r="637" spans="2:7">
      <c r="B637" s="143">
        <v>42755</v>
      </c>
      <c r="C637" s="165">
        <v>140</v>
      </c>
      <c r="D637" s="165">
        <v>3.5</v>
      </c>
      <c r="E637" s="165">
        <v>136.5</v>
      </c>
      <c r="F637" s="431" t="s">
        <v>4273</v>
      </c>
      <c r="G637" s="191" t="s">
        <v>3876</v>
      </c>
    </row>
    <row r="638" spans="2:7">
      <c r="B638" s="143">
        <v>42755</v>
      </c>
      <c r="C638" s="165">
        <v>200</v>
      </c>
      <c r="D638" s="165">
        <v>5</v>
      </c>
      <c r="E638" s="165">
        <v>195</v>
      </c>
      <c r="F638" s="431" t="s">
        <v>4274</v>
      </c>
      <c r="G638" s="191" t="s">
        <v>4305</v>
      </c>
    </row>
    <row r="639" spans="2:7">
      <c r="B639" s="143">
        <v>42755</v>
      </c>
      <c r="C639" s="165">
        <v>10000</v>
      </c>
      <c r="D639" s="165">
        <v>250</v>
      </c>
      <c r="E639" s="165">
        <v>9750</v>
      </c>
      <c r="F639" s="431" t="s">
        <v>4273</v>
      </c>
      <c r="G639" s="191" t="s">
        <v>3184</v>
      </c>
    </row>
    <row r="640" spans="2:7">
      <c r="B640" s="143">
        <v>42755</v>
      </c>
      <c r="C640" s="165">
        <v>100</v>
      </c>
      <c r="D640" s="165">
        <v>2.5</v>
      </c>
      <c r="E640" s="165">
        <v>97.5</v>
      </c>
      <c r="F640" s="431" t="s">
        <v>4275</v>
      </c>
      <c r="G640" s="191" t="s">
        <v>3957</v>
      </c>
    </row>
    <row r="641" spans="2:7">
      <c r="B641" s="143">
        <v>42755</v>
      </c>
      <c r="C641" s="165">
        <v>500</v>
      </c>
      <c r="D641" s="165">
        <v>12.5</v>
      </c>
      <c r="E641" s="165">
        <v>487.5</v>
      </c>
      <c r="F641" s="431" t="s">
        <v>4277</v>
      </c>
      <c r="G641" s="191" t="s">
        <v>2555</v>
      </c>
    </row>
    <row r="642" spans="2:7">
      <c r="B642" s="143">
        <v>42755</v>
      </c>
      <c r="C642" s="165">
        <v>1000</v>
      </c>
      <c r="D642" s="165">
        <v>25</v>
      </c>
      <c r="E642" s="165">
        <v>975</v>
      </c>
      <c r="F642" s="431" t="s">
        <v>4279</v>
      </c>
      <c r="G642" s="191" t="s">
        <v>4160</v>
      </c>
    </row>
    <row r="643" spans="2:7">
      <c r="B643" s="143">
        <v>42755</v>
      </c>
      <c r="C643" s="165">
        <v>4000</v>
      </c>
      <c r="D643" s="165">
        <v>100</v>
      </c>
      <c r="E643" s="165">
        <v>3900</v>
      </c>
      <c r="F643" s="431" t="s">
        <v>4277</v>
      </c>
      <c r="G643" s="191" t="s">
        <v>4568</v>
      </c>
    </row>
    <row r="644" spans="2:7">
      <c r="B644" s="143">
        <v>42755</v>
      </c>
      <c r="C644" s="165">
        <v>2000</v>
      </c>
      <c r="D644" s="165">
        <v>50</v>
      </c>
      <c r="E644" s="165">
        <v>1950</v>
      </c>
      <c r="F644" s="431" t="s">
        <v>4275</v>
      </c>
      <c r="G644" s="191" t="s">
        <v>4569</v>
      </c>
    </row>
    <row r="645" spans="2:7">
      <c r="B645" s="143">
        <v>42755</v>
      </c>
      <c r="C645" s="165">
        <v>4000</v>
      </c>
      <c r="D645" s="165">
        <v>100</v>
      </c>
      <c r="E645" s="165">
        <v>3900</v>
      </c>
      <c r="F645" s="431" t="s">
        <v>4289</v>
      </c>
      <c r="G645" s="191" t="s">
        <v>4570</v>
      </c>
    </row>
    <row r="646" spans="2:7">
      <c r="B646" s="143">
        <v>42755</v>
      </c>
      <c r="C646" s="165">
        <v>500</v>
      </c>
      <c r="D646" s="165">
        <v>12.5</v>
      </c>
      <c r="E646" s="165">
        <v>487.5</v>
      </c>
      <c r="F646" s="431" t="s">
        <v>4289</v>
      </c>
      <c r="G646" s="191" t="s">
        <v>2440</v>
      </c>
    </row>
    <row r="647" spans="2:7">
      <c r="B647" s="143">
        <v>42755</v>
      </c>
      <c r="C647" s="165">
        <v>500</v>
      </c>
      <c r="D647" s="165">
        <v>12.5</v>
      </c>
      <c r="E647" s="165">
        <v>487.5</v>
      </c>
      <c r="F647" s="431" t="s">
        <v>4290</v>
      </c>
      <c r="G647" s="191" t="s">
        <v>4571</v>
      </c>
    </row>
    <row r="648" spans="2:7">
      <c r="B648" s="143">
        <v>42755</v>
      </c>
      <c r="C648" s="165">
        <v>250</v>
      </c>
      <c r="D648" s="165">
        <v>6.25</v>
      </c>
      <c r="E648" s="165">
        <v>243.75</v>
      </c>
      <c r="F648" s="431" t="s">
        <v>4273</v>
      </c>
      <c r="G648" s="191" t="s">
        <v>4572</v>
      </c>
    </row>
    <row r="649" spans="2:7">
      <c r="B649" s="143">
        <v>42755</v>
      </c>
      <c r="C649" s="165">
        <v>500</v>
      </c>
      <c r="D649" s="165">
        <v>12.5</v>
      </c>
      <c r="E649" s="165">
        <v>487.5</v>
      </c>
      <c r="F649" s="431" t="s">
        <v>4273</v>
      </c>
      <c r="G649" s="191" t="s">
        <v>1996</v>
      </c>
    </row>
    <row r="650" spans="2:7">
      <c r="B650" s="143">
        <v>42755</v>
      </c>
      <c r="C650" s="165">
        <v>1000</v>
      </c>
      <c r="D650" s="165">
        <v>25</v>
      </c>
      <c r="E650" s="165">
        <v>975</v>
      </c>
      <c r="F650" s="431" t="s">
        <v>4275</v>
      </c>
      <c r="G650" s="191" t="s">
        <v>1345</v>
      </c>
    </row>
    <row r="651" spans="2:7">
      <c r="B651" s="352">
        <v>42755</v>
      </c>
      <c r="C651" s="165">
        <v>500</v>
      </c>
      <c r="D651" s="165">
        <f t="shared" ref="D651:D656" si="3">C651-E651</f>
        <v>27.5</v>
      </c>
      <c r="E651" s="165">
        <v>472.5</v>
      </c>
      <c r="F651" s="431" t="s">
        <v>4277</v>
      </c>
      <c r="G651" s="191" t="s">
        <v>4726</v>
      </c>
    </row>
    <row r="652" spans="2:7">
      <c r="B652" s="352">
        <v>42755</v>
      </c>
      <c r="C652" s="165">
        <v>100</v>
      </c>
      <c r="D652" s="165">
        <f t="shared" si="3"/>
        <v>3.5</v>
      </c>
      <c r="E652" s="165">
        <v>96.5</v>
      </c>
      <c r="F652" s="431" t="s">
        <v>4280</v>
      </c>
      <c r="G652" s="191" t="s">
        <v>4727</v>
      </c>
    </row>
    <row r="653" spans="2:7">
      <c r="B653" s="352">
        <v>42755</v>
      </c>
      <c r="C653" s="165">
        <v>1000</v>
      </c>
      <c r="D653" s="165">
        <f t="shared" si="3"/>
        <v>30</v>
      </c>
      <c r="E653" s="165">
        <v>970</v>
      </c>
      <c r="F653" s="431" t="s">
        <v>4279</v>
      </c>
      <c r="G653" s="191" t="s">
        <v>4697</v>
      </c>
    </row>
    <row r="654" spans="2:7">
      <c r="B654" s="352">
        <v>42755</v>
      </c>
      <c r="C654" s="165">
        <v>300</v>
      </c>
      <c r="D654" s="165">
        <f t="shared" si="3"/>
        <v>10.5</v>
      </c>
      <c r="E654" s="165">
        <v>289.5</v>
      </c>
      <c r="F654" s="431" t="s">
        <v>4292</v>
      </c>
      <c r="G654" s="191" t="s">
        <v>4719</v>
      </c>
    </row>
    <row r="655" spans="2:7">
      <c r="B655" s="352">
        <v>42755</v>
      </c>
      <c r="C655" s="165">
        <v>150</v>
      </c>
      <c r="D655" s="165">
        <f t="shared" si="3"/>
        <v>5.25</v>
      </c>
      <c r="E655" s="165">
        <v>144.75</v>
      </c>
      <c r="F655" s="431" t="s">
        <v>4275</v>
      </c>
      <c r="G655" s="191" t="s">
        <v>2127</v>
      </c>
    </row>
    <row r="656" spans="2:7">
      <c r="B656" s="352">
        <v>42755</v>
      </c>
      <c r="C656" s="165">
        <v>100</v>
      </c>
      <c r="D656" s="165">
        <f t="shared" si="3"/>
        <v>3.5</v>
      </c>
      <c r="E656" s="165">
        <v>96.5</v>
      </c>
      <c r="F656" s="431" t="s">
        <v>4275</v>
      </c>
      <c r="G656" s="191" t="s">
        <v>2127</v>
      </c>
    </row>
    <row r="657" spans="2:7">
      <c r="B657" s="143">
        <v>42756</v>
      </c>
      <c r="C657" s="165">
        <v>10000</v>
      </c>
      <c r="D657" s="165">
        <v>250</v>
      </c>
      <c r="E657" s="165">
        <v>9750</v>
      </c>
      <c r="F657" s="431" t="s">
        <v>4275</v>
      </c>
      <c r="G657" s="191" t="s">
        <v>3920</v>
      </c>
    </row>
    <row r="658" spans="2:7">
      <c r="B658" s="143">
        <v>42756</v>
      </c>
      <c r="C658" s="165">
        <v>300</v>
      </c>
      <c r="D658" s="165">
        <v>7.5</v>
      </c>
      <c r="E658" s="165">
        <v>292.5</v>
      </c>
      <c r="F658" s="431" t="s">
        <v>4273</v>
      </c>
      <c r="G658" s="191" t="s">
        <v>2307</v>
      </c>
    </row>
    <row r="659" spans="2:7">
      <c r="B659" s="143">
        <v>42756</v>
      </c>
      <c r="C659" s="165">
        <v>500</v>
      </c>
      <c r="D659" s="165">
        <v>12.5</v>
      </c>
      <c r="E659" s="165">
        <v>487.5</v>
      </c>
      <c r="F659" s="431" t="s">
        <v>4278</v>
      </c>
      <c r="G659" s="191" t="s">
        <v>4573</v>
      </c>
    </row>
    <row r="660" spans="2:7">
      <c r="B660" s="143">
        <v>42756</v>
      </c>
      <c r="C660" s="165">
        <v>1000</v>
      </c>
      <c r="D660" s="165">
        <v>25</v>
      </c>
      <c r="E660" s="165">
        <v>975</v>
      </c>
      <c r="F660" s="431" t="s">
        <v>4275</v>
      </c>
      <c r="G660" s="191" t="s">
        <v>4574</v>
      </c>
    </row>
    <row r="661" spans="2:7">
      <c r="B661" s="143">
        <v>42756</v>
      </c>
      <c r="C661" s="165">
        <v>500</v>
      </c>
      <c r="D661" s="165">
        <v>12.5</v>
      </c>
      <c r="E661" s="165">
        <v>487.5</v>
      </c>
      <c r="F661" s="431" t="s">
        <v>4275</v>
      </c>
      <c r="G661" s="191" t="s">
        <v>4575</v>
      </c>
    </row>
    <row r="662" spans="2:7">
      <c r="B662" s="143">
        <v>42756</v>
      </c>
      <c r="C662" s="165">
        <v>100</v>
      </c>
      <c r="D662" s="165">
        <v>2.5</v>
      </c>
      <c r="E662" s="165">
        <v>97.5</v>
      </c>
      <c r="F662" s="431" t="s">
        <v>4275</v>
      </c>
      <c r="G662" s="191" t="s">
        <v>4576</v>
      </c>
    </row>
    <row r="663" spans="2:7">
      <c r="B663" s="143">
        <v>42756</v>
      </c>
      <c r="C663" s="165">
        <v>100</v>
      </c>
      <c r="D663" s="165">
        <v>2.5</v>
      </c>
      <c r="E663" s="165">
        <v>97.5</v>
      </c>
      <c r="F663" s="431" t="s">
        <v>4278</v>
      </c>
      <c r="G663" s="191" t="s">
        <v>4576</v>
      </c>
    </row>
    <row r="664" spans="2:7">
      <c r="B664" s="143">
        <v>42756</v>
      </c>
      <c r="C664" s="165">
        <v>100</v>
      </c>
      <c r="D664" s="165">
        <v>2.5</v>
      </c>
      <c r="E664" s="165">
        <v>97.5</v>
      </c>
      <c r="F664" s="431" t="s">
        <v>4279</v>
      </c>
      <c r="G664" s="191" t="s">
        <v>4576</v>
      </c>
    </row>
    <row r="665" spans="2:7">
      <c r="B665" s="143">
        <v>42756</v>
      </c>
      <c r="C665" s="165">
        <v>100</v>
      </c>
      <c r="D665" s="165">
        <v>2.5</v>
      </c>
      <c r="E665" s="165">
        <v>97.5</v>
      </c>
      <c r="F665" s="431" t="s">
        <v>4274</v>
      </c>
      <c r="G665" s="191" t="s">
        <v>4576</v>
      </c>
    </row>
    <row r="666" spans="2:7">
      <c r="B666" s="143">
        <v>42756</v>
      </c>
      <c r="C666" s="165">
        <v>100</v>
      </c>
      <c r="D666" s="165">
        <v>2.5</v>
      </c>
      <c r="E666" s="165">
        <v>97.5</v>
      </c>
      <c r="F666" s="431" t="s">
        <v>4277</v>
      </c>
      <c r="G666" s="191" t="s">
        <v>4576</v>
      </c>
    </row>
    <row r="667" spans="2:7">
      <c r="B667" s="143">
        <v>42756</v>
      </c>
      <c r="C667" s="165">
        <v>100</v>
      </c>
      <c r="D667" s="165">
        <v>2.5</v>
      </c>
      <c r="E667" s="165">
        <v>97.5</v>
      </c>
      <c r="F667" s="431" t="s">
        <v>4289</v>
      </c>
      <c r="G667" s="191" t="s">
        <v>4576</v>
      </c>
    </row>
    <row r="668" spans="2:7">
      <c r="B668" s="143">
        <v>42756</v>
      </c>
      <c r="C668" s="165">
        <v>100</v>
      </c>
      <c r="D668" s="165">
        <v>2.5</v>
      </c>
      <c r="E668" s="165">
        <v>97.5</v>
      </c>
      <c r="F668" s="431" t="s">
        <v>4280</v>
      </c>
      <c r="G668" s="191" t="s">
        <v>4576</v>
      </c>
    </row>
    <row r="669" spans="2:7">
      <c r="B669" s="143">
        <v>42756</v>
      </c>
      <c r="C669" s="165">
        <v>100</v>
      </c>
      <c r="D669" s="165">
        <v>2.5</v>
      </c>
      <c r="E669" s="165">
        <v>97.5</v>
      </c>
      <c r="F669" s="431" t="s">
        <v>4286</v>
      </c>
      <c r="G669" s="191" t="s">
        <v>4576</v>
      </c>
    </row>
    <row r="670" spans="2:7">
      <c r="B670" s="143">
        <v>42756</v>
      </c>
      <c r="C670" s="165">
        <v>100</v>
      </c>
      <c r="D670" s="165">
        <v>2.5</v>
      </c>
      <c r="E670" s="165">
        <v>97.5</v>
      </c>
      <c r="F670" s="431" t="s">
        <v>4284</v>
      </c>
      <c r="G670" s="191" t="s">
        <v>4576</v>
      </c>
    </row>
    <row r="671" spans="2:7">
      <c r="B671" s="143">
        <v>42756</v>
      </c>
      <c r="C671" s="165">
        <v>100</v>
      </c>
      <c r="D671" s="165">
        <v>2.5</v>
      </c>
      <c r="E671" s="165">
        <v>97.5</v>
      </c>
      <c r="F671" s="431" t="s">
        <v>4288</v>
      </c>
      <c r="G671" s="191" t="s">
        <v>4576</v>
      </c>
    </row>
    <row r="672" spans="2:7">
      <c r="B672" s="143">
        <v>42756</v>
      </c>
      <c r="C672" s="165">
        <v>100</v>
      </c>
      <c r="D672" s="165">
        <v>2.5</v>
      </c>
      <c r="E672" s="165">
        <v>97.5</v>
      </c>
      <c r="F672" s="431" t="s">
        <v>4291</v>
      </c>
      <c r="G672" s="191" t="s">
        <v>4576</v>
      </c>
    </row>
    <row r="673" spans="2:7">
      <c r="B673" s="143">
        <v>42756</v>
      </c>
      <c r="C673" s="165">
        <v>1000</v>
      </c>
      <c r="D673" s="165">
        <v>25</v>
      </c>
      <c r="E673" s="165">
        <v>975</v>
      </c>
      <c r="F673" s="431" t="s">
        <v>4275</v>
      </c>
      <c r="G673" s="191" t="s">
        <v>4577</v>
      </c>
    </row>
    <row r="674" spans="2:7">
      <c r="B674" s="143">
        <v>42756</v>
      </c>
      <c r="C674" s="165">
        <v>300</v>
      </c>
      <c r="D674" s="165">
        <v>7.5</v>
      </c>
      <c r="E674" s="165">
        <v>292.5</v>
      </c>
      <c r="F674" s="431" t="s">
        <v>4288</v>
      </c>
      <c r="G674" s="191" t="s">
        <v>4578</v>
      </c>
    </row>
    <row r="675" spans="2:7">
      <c r="B675" s="143">
        <v>42756</v>
      </c>
      <c r="C675" s="165">
        <v>100</v>
      </c>
      <c r="D675" s="165">
        <v>2.5</v>
      </c>
      <c r="E675" s="165">
        <v>97.5</v>
      </c>
      <c r="F675" s="431" t="s">
        <v>4274</v>
      </c>
      <c r="G675" s="191" t="s">
        <v>4333</v>
      </c>
    </row>
    <row r="676" spans="2:7">
      <c r="B676" s="143">
        <v>42756</v>
      </c>
      <c r="C676" s="165">
        <v>500</v>
      </c>
      <c r="D676" s="165">
        <v>12.5</v>
      </c>
      <c r="E676" s="165">
        <v>487.5</v>
      </c>
      <c r="F676" s="431" t="s">
        <v>4288</v>
      </c>
      <c r="G676" s="191" t="s">
        <v>2600</v>
      </c>
    </row>
    <row r="677" spans="2:7">
      <c r="B677" s="143">
        <v>42756</v>
      </c>
      <c r="C677" s="165">
        <v>200</v>
      </c>
      <c r="D677" s="165">
        <v>5</v>
      </c>
      <c r="E677" s="165">
        <v>195</v>
      </c>
      <c r="F677" s="431" t="s">
        <v>4275</v>
      </c>
      <c r="G677" s="191" t="s">
        <v>4579</v>
      </c>
    </row>
    <row r="678" spans="2:7">
      <c r="B678" s="143">
        <v>42756</v>
      </c>
      <c r="C678" s="165">
        <v>10000</v>
      </c>
      <c r="D678" s="165">
        <v>250</v>
      </c>
      <c r="E678" s="165">
        <v>9750</v>
      </c>
      <c r="F678" s="431" t="s">
        <v>4273</v>
      </c>
      <c r="G678" s="191" t="s">
        <v>4580</v>
      </c>
    </row>
    <row r="679" spans="2:7">
      <c r="B679" s="143">
        <v>42756</v>
      </c>
      <c r="C679" s="165">
        <v>1250</v>
      </c>
      <c r="D679" s="165">
        <v>31.25</v>
      </c>
      <c r="E679" s="165">
        <v>1218.75</v>
      </c>
      <c r="F679" s="431" t="s">
        <v>4274</v>
      </c>
      <c r="G679" s="191" t="s">
        <v>4581</v>
      </c>
    </row>
    <row r="680" spans="2:7">
      <c r="B680" s="143">
        <v>42756</v>
      </c>
      <c r="C680" s="165">
        <v>3000</v>
      </c>
      <c r="D680" s="165">
        <v>75</v>
      </c>
      <c r="E680" s="165">
        <v>2925</v>
      </c>
      <c r="F680" s="431" t="s">
        <v>4273</v>
      </c>
      <c r="G680" s="191" t="s">
        <v>2610</v>
      </c>
    </row>
    <row r="681" spans="2:7">
      <c r="B681" s="143">
        <v>42756</v>
      </c>
      <c r="C681" s="165">
        <v>1000</v>
      </c>
      <c r="D681" s="165">
        <v>25</v>
      </c>
      <c r="E681" s="165">
        <v>975</v>
      </c>
      <c r="F681" s="431" t="s">
        <v>4275</v>
      </c>
      <c r="G681" s="191" t="s">
        <v>1795</v>
      </c>
    </row>
    <row r="682" spans="2:7">
      <c r="B682" s="143">
        <v>42756</v>
      </c>
      <c r="C682" s="165">
        <v>1000</v>
      </c>
      <c r="D682" s="165">
        <v>25</v>
      </c>
      <c r="E682" s="165">
        <v>975</v>
      </c>
      <c r="F682" s="431" t="s">
        <v>4278</v>
      </c>
      <c r="G682" s="191" t="s">
        <v>4582</v>
      </c>
    </row>
    <row r="683" spans="2:7">
      <c r="B683" s="143">
        <v>42756</v>
      </c>
      <c r="C683" s="165">
        <v>700</v>
      </c>
      <c r="D683" s="165">
        <v>17.5</v>
      </c>
      <c r="E683" s="165">
        <v>682.5</v>
      </c>
      <c r="F683" s="431" t="s">
        <v>4273</v>
      </c>
      <c r="G683" s="191" t="s">
        <v>2013</v>
      </c>
    </row>
    <row r="684" spans="2:7">
      <c r="B684" s="143">
        <v>42756</v>
      </c>
      <c r="C684" s="165">
        <v>500</v>
      </c>
      <c r="D684" s="165">
        <v>12.5</v>
      </c>
      <c r="E684" s="165">
        <v>487.5</v>
      </c>
      <c r="F684" s="431" t="s">
        <v>4275</v>
      </c>
      <c r="G684" s="191" t="s">
        <v>4583</v>
      </c>
    </row>
    <row r="685" spans="2:7">
      <c r="B685" s="143">
        <v>42756</v>
      </c>
      <c r="C685" s="165">
        <v>100</v>
      </c>
      <c r="D685" s="165">
        <v>2.5</v>
      </c>
      <c r="E685" s="165">
        <v>97.5</v>
      </c>
      <c r="F685" s="431" t="s">
        <v>4273</v>
      </c>
      <c r="G685" s="191" t="s">
        <v>3600</v>
      </c>
    </row>
    <row r="686" spans="2:7">
      <c r="B686" s="143">
        <v>42756</v>
      </c>
      <c r="C686" s="165">
        <v>1000</v>
      </c>
      <c r="D686" s="165">
        <v>25</v>
      </c>
      <c r="E686" s="165">
        <v>975</v>
      </c>
      <c r="F686" s="431" t="s">
        <v>4275</v>
      </c>
      <c r="G686" s="191" t="s">
        <v>2826</v>
      </c>
    </row>
    <row r="687" spans="2:7">
      <c r="B687" s="143">
        <v>42756</v>
      </c>
      <c r="C687" s="165">
        <v>3000</v>
      </c>
      <c r="D687" s="165">
        <v>75</v>
      </c>
      <c r="E687" s="165">
        <v>2925</v>
      </c>
      <c r="F687" s="431" t="s">
        <v>4275</v>
      </c>
      <c r="G687" s="191" t="s">
        <v>4584</v>
      </c>
    </row>
    <row r="688" spans="2:7">
      <c r="B688" s="143">
        <v>42756</v>
      </c>
      <c r="C688" s="165">
        <v>3000</v>
      </c>
      <c r="D688" s="165">
        <v>75</v>
      </c>
      <c r="E688" s="165">
        <v>2925</v>
      </c>
      <c r="F688" s="431" t="s">
        <v>4279</v>
      </c>
      <c r="G688" s="191" t="s">
        <v>4584</v>
      </c>
    </row>
    <row r="689" spans="2:7">
      <c r="B689" s="143">
        <v>42756</v>
      </c>
      <c r="C689" s="165">
        <v>3000</v>
      </c>
      <c r="D689" s="165">
        <v>75</v>
      </c>
      <c r="E689" s="165">
        <v>2925</v>
      </c>
      <c r="F689" s="431" t="s">
        <v>4289</v>
      </c>
      <c r="G689" s="191" t="s">
        <v>4584</v>
      </c>
    </row>
    <row r="690" spans="2:7">
      <c r="B690" s="352">
        <v>42756</v>
      </c>
      <c r="C690" s="165">
        <v>1000</v>
      </c>
      <c r="D690" s="165">
        <f t="shared" ref="D690:D695" si="4">C690-E690</f>
        <v>32</v>
      </c>
      <c r="E690" s="165">
        <v>968</v>
      </c>
      <c r="F690" s="431" t="s">
        <v>4288</v>
      </c>
      <c r="G690" s="191" t="s">
        <v>4728</v>
      </c>
    </row>
    <row r="691" spans="2:7">
      <c r="B691" s="352">
        <v>42756</v>
      </c>
      <c r="C691" s="165">
        <v>1000</v>
      </c>
      <c r="D691" s="165">
        <f t="shared" si="4"/>
        <v>32</v>
      </c>
      <c r="E691" s="165">
        <v>968</v>
      </c>
      <c r="F691" s="431" t="s">
        <v>4284</v>
      </c>
      <c r="G691" s="191" t="s">
        <v>4728</v>
      </c>
    </row>
    <row r="692" spans="2:7">
      <c r="B692" s="352">
        <v>42756</v>
      </c>
      <c r="C692" s="165">
        <v>1000</v>
      </c>
      <c r="D692" s="165">
        <f t="shared" si="4"/>
        <v>32</v>
      </c>
      <c r="E692" s="165">
        <v>968</v>
      </c>
      <c r="F692" s="431" t="s">
        <v>4275</v>
      </c>
      <c r="G692" s="191" t="s">
        <v>4728</v>
      </c>
    </row>
    <row r="693" spans="2:7">
      <c r="B693" s="352">
        <v>42756</v>
      </c>
      <c r="C693" s="165">
        <v>120</v>
      </c>
      <c r="D693" s="165">
        <f t="shared" si="4"/>
        <v>4.2000000000000028</v>
      </c>
      <c r="E693" s="165">
        <v>115.8</v>
      </c>
      <c r="F693" s="431" t="s">
        <v>4280</v>
      </c>
      <c r="G693" s="191" t="s">
        <v>2999</v>
      </c>
    </row>
    <row r="694" spans="2:7">
      <c r="B694" s="352">
        <v>42756</v>
      </c>
      <c r="C694" s="165">
        <v>1000</v>
      </c>
      <c r="D694" s="165">
        <f t="shared" si="4"/>
        <v>55</v>
      </c>
      <c r="E694" s="165">
        <v>945</v>
      </c>
      <c r="F694" s="431" t="s">
        <v>4288</v>
      </c>
      <c r="G694" s="191" t="s">
        <v>4729</v>
      </c>
    </row>
    <row r="695" spans="2:7">
      <c r="B695" s="352">
        <v>42756</v>
      </c>
      <c r="C695" s="165">
        <v>500</v>
      </c>
      <c r="D695" s="165">
        <f t="shared" si="4"/>
        <v>15</v>
      </c>
      <c r="E695" s="165">
        <v>485</v>
      </c>
      <c r="F695" s="431" t="s">
        <v>4273</v>
      </c>
      <c r="G695" s="191" t="s">
        <v>4730</v>
      </c>
    </row>
    <row r="696" spans="2:7">
      <c r="B696" s="263">
        <v>42757</v>
      </c>
      <c r="C696" s="165">
        <v>500</v>
      </c>
      <c r="D696" s="165">
        <v>12.5</v>
      </c>
      <c r="E696" s="165">
        <v>487.5</v>
      </c>
      <c r="F696" s="431" t="s">
        <v>4274</v>
      </c>
      <c r="G696" s="191" t="s">
        <v>4585</v>
      </c>
    </row>
    <row r="697" spans="2:7">
      <c r="B697" s="263">
        <v>42757</v>
      </c>
      <c r="C697" s="165">
        <v>3000</v>
      </c>
      <c r="D697" s="165">
        <v>75</v>
      </c>
      <c r="E697" s="165">
        <v>2925</v>
      </c>
      <c r="F697" s="431" t="s">
        <v>4274</v>
      </c>
      <c r="G697" s="191" t="s">
        <v>4584</v>
      </c>
    </row>
    <row r="698" spans="2:7">
      <c r="B698" s="263">
        <v>42757</v>
      </c>
      <c r="C698" s="165">
        <v>2500</v>
      </c>
      <c r="D698" s="165">
        <v>62.5</v>
      </c>
      <c r="E698" s="165">
        <v>2437.5</v>
      </c>
      <c r="F698" s="431" t="s">
        <v>4273</v>
      </c>
      <c r="G698" s="191" t="s">
        <v>4586</v>
      </c>
    </row>
    <row r="699" spans="2:7">
      <c r="B699" s="263">
        <v>42757</v>
      </c>
      <c r="C699" s="165">
        <v>1000</v>
      </c>
      <c r="D699" s="165">
        <v>25</v>
      </c>
      <c r="E699" s="165">
        <v>975</v>
      </c>
      <c r="F699" s="431" t="s">
        <v>4273</v>
      </c>
      <c r="G699" s="191" t="s">
        <v>4587</v>
      </c>
    </row>
    <row r="700" spans="2:7">
      <c r="B700" s="263">
        <v>42757</v>
      </c>
      <c r="C700" s="165">
        <v>500</v>
      </c>
      <c r="D700" s="165">
        <v>12.5</v>
      </c>
      <c r="E700" s="165">
        <v>487.5</v>
      </c>
      <c r="F700" s="431" t="s">
        <v>4275</v>
      </c>
      <c r="G700" s="191" t="s">
        <v>2277</v>
      </c>
    </row>
    <row r="701" spans="2:7">
      <c r="B701" s="263">
        <v>42757</v>
      </c>
      <c r="C701" s="165">
        <v>1000</v>
      </c>
      <c r="D701" s="165">
        <v>25</v>
      </c>
      <c r="E701" s="165">
        <v>975</v>
      </c>
      <c r="F701" s="431" t="s">
        <v>4275</v>
      </c>
      <c r="G701" s="191" t="s">
        <v>4588</v>
      </c>
    </row>
    <row r="702" spans="2:7">
      <c r="B702" s="263">
        <v>42757</v>
      </c>
      <c r="C702" s="165">
        <v>5000</v>
      </c>
      <c r="D702" s="165">
        <v>125</v>
      </c>
      <c r="E702" s="165">
        <v>4875</v>
      </c>
      <c r="F702" s="431" t="s">
        <v>4273</v>
      </c>
      <c r="G702" s="191" t="s">
        <v>2194</v>
      </c>
    </row>
    <row r="703" spans="2:7">
      <c r="B703" s="263">
        <v>42757</v>
      </c>
      <c r="C703" s="165">
        <v>400</v>
      </c>
      <c r="D703" s="165">
        <v>10</v>
      </c>
      <c r="E703" s="165">
        <v>390</v>
      </c>
      <c r="F703" s="431" t="s">
        <v>4275</v>
      </c>
      <c r="G703" s="191" t="s">
        <v>4589</v>
      </c>
    </row>
    <row r="704" spans="2:7">
      <c r="B704" s="263">
        <v>42757</v>
      </c>
      <c r="C704" s="165">
        <v>500</v>
      </c>
      <c r="D704" s="165">
        <v>12.5</v>
      </c>
      <c r="E704" s="165">
        <v>487.5</v>
      </c>
      <c r="F704" s="431" t="s">
        <v>4277</v>
      </c>
      <c r="G704" s="191" t="s">
        <v>4590</v>
      </c>
    </row>
    <row r="705" spans="2:7">
      <c r="B705" s="263">
        <v>42757</v>
      </c>
      <c r="C705" s="165">
        <v>500</v>
      </c>
      <c r="D705" s="165">
        <v>12.5</v>
      </c>
      <c r="E705" s="165">
        <v>487.5</v>
      </c>
      <c r="F705" s="431" t="s">
        <v>4291</v>
      </c>
      <c r="G705" s="191" t="s">
        <v>4591</v>
      </c>
    </row>
    <row r="706" spans="2:7">
      <c r="B706" s="263">
        <v>42757</v>
      </c>
      <c r="C706" s="165">
        <v>1000</v>
      </c>
      <c r="D706" s="165">
        <v>25</v>
      </c>
      <c r="E706" s="165">
        <v>975</v>
      </c>
      <c r="F706" s="431" t="s">
        <v>4274</v>
      </c>
      <c r="G706" s="191" t="s">
        <v>4592</v>
      </c>
    </row>
    <row r="707" spans="2:7">
      <c r="B707" s="263">
        <v>42757</v>
      </c>
      <c r="C707" s="165">
        <v>1326</v>
      </c>
      <c r="D707" s="165">
        <v>33.15</v>
      </c>
      <c r="E707" s="165">
        <v>1292.8499999999999</v>
      </c>
      <c r="F707" s="431" t="s">
        <v>4291</v>
      </c>
      <c r="G707" s="191" t="s">
        <v>2476</v>
      </c>
    </row>
    <row r="708" spans="2:7">
      <c r="B708" s="263">
        <v>42757</v>
      </c>
      <c r="C708" s="165">
        <v>300</v>
      </c>
      <c r="D708" s="165">
        <v>7.5</v>
      </c>
      <c r="E708" s="165">
        <v>292.5</v>
      </c>
      <c r="F708" s="431" t="s">
        <v>4273</v>
      </c>
      <c r="G708" s="191" t="s">
        <v>4593</v>
      </c>
    </row>
    <row r="709" spans="2:7">
      <c r="B709" s="263">
        <v>42757</v>
      </c>
      <c r="C709" s="165">
        <v>100</v>
      </c>
      <c r="D709" s="165">
        <v>2.5</v>
      </c>
      <c r="E709" s="165">
        <v>97.5</v>
      </c>
      <c r="F709" s="431" t="s">
        <v>4275</v>
      </c>
      <c r="G709" s="191" t="s">
        <v>4594</v>
      </c>
    </row>
    <row r="710" spans="2:7">
      <c r="B710" s="263">
        <v>42757</v>
      </c>
      <c r="C710" s="165">
        <v>2000</v>
      </c>
      <c r="D710" s="165">
        <v>50</v>
      </c>
      <c r="E710" s="165">
        <v>1950</v>
      </c>
      <c r="F710" s="431" t="s">
        <v>4275</v>
      </c>
      <c r="G710" s="191" t="s">
        <v>4595</v>
      </c>
    </row>
    <row r="711" spans="2:7">
      <c r="B711" s="263">
        <v>42757</v>
      </c>
      <c r="C711" s="165">
        <v>500</v>
      </c>
      <c r="D711" s="165">
        <v>12.5</v>
      </c>
      <c r="E711" s="165">
        <v>487.5</v>
      </c>
      <c r="F711" s="431" t="s">
        <v>4273</v>
      </c>
      <c r="G711" s="191" t="s">
        <v>4596</v>
      </c>
    </row>
    <row r="712" spans="2:7">
      <c r="B712" s="292">
        <v>42757</v>
      </c>
      <c r="C712" s="165">
        <v>200</v>
      </c>
      <c r="D712" s="165">
        <f>C712-E712</f>
        <v>7</v>
      </c>
      <c r="E712" s="165">
        <v>193</v>
      </c>
      <c r="F712" s="431" t="s">
        <v>4276</v>
      </c>
      <c r="G712" s="191" t="s">
        <v>4731</v>
      </c>
    </row>
    <row r="713" spans="2:7">
      <c r="B713" s="292">
        <v>42757</v>
      </c>
      <c r="C713" s="165">
        <v>177</v>
      </c>
      <c r="D713" s="165">
        <f>C713-E713</f>
        <v>5.6599999999999966</v>
      </c>
      <c r="E713" s="165">
        <v>171.34</v>
      </c>
      <c r="F713" s="431" t="s">
        <v>4275</v>
      </c>
      <c r="G713" s="191" t="s">
        <v>4694</v>
      </c>
    </row>
    <row r="714" spans="2:7">
      <c r="B714" s="292">
        <v>42757</v>
      </c>
      <c r="C714" s="165">
        <v>226</v>
      </c>
      <c r="D714" s="165">
        <f>C714-E714</f>
        <v>7.9099999999999966</v>
      </c>
      <c r="E714" s="165">
        <v>218.09</v>
      </c>
      <c r="F714" s="431" t="s">
        <v>4275</v>
      </c>
      <c r="G714" s="191" t="s">
        <v>4732</v>
      </c>
    </row>
    <row r="715" spans="2:7">
      <c r="B715" s="292">
        <v>42757</v>
      </c>
      <c r="C715" s="165">
        <v>230</v>
      </c>
      <c r="D715" s="165">
        <f>C715-E715</f>
        <v>8.0500000000000114</v>
      </c>
      <c r="E715" s="165">
        <v>221.95</v>
      </c>
      <c r="F715" s="431" t="s">
        <v>4280</v>
      </c>
      <c r="G715" s="191" t="s">
        <v>4727</v>
      </c>
    </row>
    <row r="716" spans="2:7">
      <c r="B716" s="263">
        <v>42758</v>
      </c>
      <c r="C716" s="165">
        <v>500</v>
      </c>
      <c r="D716" s="165">
        <v>12.5</v>
      </c>
      <c r="E716" s="165">
        <v>487.5</v>
      </c>
      <c r="F716" s="431" t="s">
        <v>4281</v>
      </c>
      <c r="G716" s="191" t="s">
        <v>2209</v>
      </c>
    </row>
    <row r="717" spans="2:7">
      <c r="B717" s="263">
        <v>42758</v>
      </c>
      <c r="C717" s="165">
        <v>50</v>
      </c>
      <c r="D717" s="165">
        <v>1.25</v>
      </c>
      <c r="E717" s="165">
        <v>48.75</v>
      </c>
      <c r="F717" s="431" t="s">
        <v>4291</v>
      </c>
      <c r="G717" s="191" t="s">
        <v>1916</v>
      </c>
    </row>
    <row r="718" spans="2:7">
      <c r="B718" s="263">
        <v>42758</v>
      </c>
      <c r="C718" s="165">
        <v>500</v>
      </c>
      <c r="D718" s="165">
        <v>12.5</v>
      </c>
      <c r="E718" s="165">
        <v>487.5</v>
      </c>
      <c r="F718" s="431" t="s">
        <v>4275</v>
      </c>
      <c r="G718" s="191" t="s">
        <v>1933</v>
      </c>
    </row>
    <row r="719" spans="2:7">
      <c r="B719" s="263">
        <v>42758</v>
      </c>
      <c r="C719" s="165">
        <v>400</v>
      </c>
      <c r="D719" s="165">
        <v>10</v>
      </c>
      <c r="E719" s="165">
        <v>390</v>
      </c>
      <c r="F719" s="431" t="s">
        <v>4275</v>
      </c>
      <c r="G719" s="191" t="s">
        <v>4597</v>
      </c>
    </row>
    <row r="720" spans="2:7">
      <c r="B720" s="263">
        <v>42758</v>
      </c>
      <c r="C720" s="165">
        <v>400</v>
      </c>
      <c r="D720" s="165">
        <v>10</v>
      </c>
      <c r="E720" s="165">
        <v>390</v>
      </c>
      <c r="F720" s="431" t="s">
        <v>4277</v>
      </c>
      <c r="G720" s="191" t="s">
        <v>4597</v>
      </c>
    </row>
    <row r="721" spans="2:7">
      <c r="B721" s="263">
        <v>42758</v>
      </c>
      <c r="C721" s="165">
        <v>1000</v>
      </c>
      <c r="D721" s="165">
        <v>25</v>
      </c>
      <c r="E721" s="165">
        <v>975</v>
      </c>
      <c r="F721" s="431" t="s">
        <v>4275</v>
      </c>
      <c r="G721" s="191" t="s">
        <v>4598</v>
      </c>
    </row>
    <row r="722" spans="2:7">
      <c r="B722" s="263">
        <v>42758</v>
      </c>
      <c r="C722" s="165">
        <v>500</v>
      </c>
      <c r="D722" s="165">
        <v>12.5</v>
      </c>
      <c r="E722" s="165">
        <v>487.5</v>
      </c>
      <c r="F722" s="431" t="s">
        <v>4273</v>
      </c>
      <c r="G722" s="191" t="s">
        <v>4599</v>
      </c>
    </row>
    <row r="723" spans="2:7">
      <c r="B723" s="263">
        <v>42758</v>
      </c>
      <c r="C723" s="165">
        <v>100</v>
      </c>
      <c r="D723" s="165">
        <v>2.5</v>
      </c>
      <c r="E723" s="165">
        <v>97.5</v>
      </c>
      <c r="F723" s="431" t="s">
        <v>4278</v>
      </c>
      <c r="G723" s="191" t="s">
        <v>4600</v>
      </c>
    </row>
    <row r="724" spans="2:7">
      <c r="B724" s="263">
        <v>42758</v>
      </c>
      <c r="C724" s="165">
        <v>299</v>
      </c>
      <c r="D724" s="165">
        <v>7.48</v>
      </c>
      <c r="E724" s="165">
        <v>291.52</v>
      </c>
      <c r="F724" s="431" t="s">
        <v>4275</v>
      </c>
      <c r="G724" s="191" t="s">
        <v>3066</v>
      </c>
    </row>
    <row r="725" spans="2:7">
      <c r="B725" s="263">
        <v>42758</v>
      </c>
      <c r="C725" s="165">
        <v>500</v>
      </c>
      <c r="D725" s="165">
        <v>12.5</v>
      </c>
      <c r="E725" s="165">
        <v>487.5</v>
      </c>
      <c r="F725" s="431" t="s">
        <v>4277</v>
      </c>
      <c r="G725" s="191" t="s">
        <v>3066</v>
      </c>
    </row>
    <row r="726" spans="2:7">
      <c r="B726" s="263">
        <v>42758</v>
      </c>
      <c r="C726" s="165">
        <v>100</v>
      </c>
      <c r="D726" s="165">
        <v>2.5</v>
      </c>
      <c r="E726" s="165">
        <v>97.5</v>
      </c>
      <c r="F726" s="431" t="s">
        <v>4273</v>
      </c>
      <c r="G726" s="191" t="s">
        <v>4601</v>
      </c>
    </row>
    <row r="727" spans="2:7">
      <c r="B727" s="263">
        <v>42758</v>
      </c>
      <c r="C727" s="165">
        <v>500</v>
      </c>
      <c r="D727" s="165">
        <v>12.5</v>
      </c>
      <c r="E727" s="165">
        <v>487.5</v>
      </c>
      <c r="F727" s="431" t="s">
        <v>4287</v>
      </c>
      <c r="G727" s="191" t="s">
        <v>3883</v>
      </c>
    </row>
    <row r="728" spans="2:7">
      <c r="B728" s="263">
        <v>42758</v>
      </c>
      <c r="C728" s="165">
        <v>200</v>
      </c>
      <c r="D728" s="165">
        <v>5</v>
      </c>
      <c r="E728" s="165">
        <v>195</v>
      </c>
      <c r="F728" s="431" t="s">
        <v>4275</v>
      </c>
      <c r="G728" s="191" t="s">
        <v>4583</v>
      </c>
    </row>
    <row r="729" spans="2:7">
      <c r="B729" s="263">
        <v>42758</v>
      </c>
      <c r="C729" s="165">
        <v>1400</v>
      </c>
      <c r="D729" s="165">
        <v>35</v>
      </c>
      <c r="E729" s="165">
        <v>1365</v>
      </c>
      <c r="F729" s="431" t="s">
        <v>4275</v>
      </c>
      <c r="G729" s="191" t="s">
        <v>3378</v>
      </c>
    </row>
    <row r="730" spans="2:7">
      <c r="B730" s="263">
        <v>42758</v>
      </c>
      <c r="C730" s="165">
        <v>100</v>
      </c>
      <c r="D730" s="165">
        <v>2.5</v>
      </c>
      <c r="E730" s="165">
        <v>97.5</v>
      </c>
      <c r="F730" s="431" t="s">
        <v>4285</v>
      </c>
      <c r="G730" s="191" t="s">
        <v>4602</v>
      </c>
    </row>
    <row r="731" spans="2:7">
      <c r="B731" s="263">
        <v>42758</v>
      </c>
      <c r="C731" s="165">
        <v>10000</v>
      </c>
      <c r="D731" s="165">
        <v>250</v>
      </c>
      <c r="E731" s="165">
        <v>9750</v>
      </c>
      <c r="F731" s="431" t="s">
        <v>4276</v>
      </c>
      <c r="G731" s="191" t="s">
        <v>4603</v>
      </c>
    </row>
    <row r="732" spans="2:7">
      <c r="B732" s="263">
        <v>42758</v>
      </c>
      <c r="C732" s="165">
        <v>1000</v>
      </c>
      <c r="D732" s="165">
        <v>25</v>
      </c>
      <c r="E732" s="165">
        <v>975</v>
      </c>
      <c r="F732" s="431" t="s">
        <v>4273</v>
      </c>
      <c r="G732" s="191" t="s">
        <v>4604</v>
      </c>
    </row>
    <row r="733" spans="2:7">
      <c r="B733" s="263">
        <v>42758</v>
      </c>
      <c r="C733" s="165">
        <v>150</v>
      </c>
      <c r="D733" s="165">
        <v>3.75</v>
      </c>
      <c r="E733" s="165">
        <v>146.25</v>
      </c>
      <c r="F733" s="431" t="s">
        <v>4291</v>
      </c>
      <c r="G733" s="191" t="s">
        <v>4605</v>
      </c>
    </row>
    <row r="734" spans="2:7">
      <c r="B734" s="263">
        <v>42758</v>
      </c>
      <c r="C734" s="165">
        <v>500</v>
      </c>
      <c r="D734" s="165">
        <v>12.5</v>
      </c>
      <c r="E734" s="165">
        <v>487.5</v>
      </c>
      <c r="F734" s="431" t="s">
        <v>4273</v>
      </c>
      <c r="G734" s="191" t="s">
        <v>1996</v>
      </c>
    </row>
    <row r="735" spans="2:7">
      <c r="B735" s="263">
        <v>42758</v>
      </c>
      <c r="C735" s="165">
        <v>5000</v>
      </c>
      <c r="D735" s="165">
        <v>125</v>
      </c>
      <c r="E735" s="165">
        <v>4875</v>
      </c>
      <c r="F735" s="431" t="s">
        <v>4275</v>
      </c>
      <c r="G735" s="191" t="s">
        <v>4606</v>
      </c>
    </row>
    <row r="736" spans="2:7">
      <c r="B736" s="292">
        <v>42758</v>
      </c>
      <c r="C736" s="165">
        <v>1000</v>
      </c>
      <c r="D736" s="165">
        <f t="shared" ref="D736:D751" si="5">C736-E736</f>
        <v>32</v>
      </c>
      <c r="E736" s="165">
        <v>968</v>
      </c>
      <c r="F736" s="431" t="s">
        <v>4275</v>
      </c>
      <c r="G736" s="191" t="s">
        <v>4733</v>
      </c>
    </row>
    <row r="737" spans="2:7">
      <c r="B737" s="292">
        <v>42758</v>
      </c>
      <c r="C737" s="165">
        <v>585</v>
      </c>
      <c r="D737" s="165">
        <f t="shared" si="5"/>
        <v>20.480000000000018</v>
      </c>
      <c r="E737" s="165">
        <v>564.52</v>
      </c>
      <c r="F737" s="431" t="s">
        <v>4278</v>
      </c>
      <c r="G737" s="191" t="s">
        <v>3904</v>
      </c>
    </row>
    <row r="738" spans="2:7">
      <c r="B738" s="292">
        <v>42758</v>
      </c>
      <c r="C738" s="165">
        <v>585</v>
      </c>
      <c r="D738" s="165">
        <f t="shared" si="5"/>
        <v>20.480000000000018</v>
      </c>
      <c r="E738" s="165">
        <v>564.52</v>
      </c>
      <c r="F738" s="431" t="s">
        <v>4277</v>
      </c>
      <c r="G738" s="191" t="s">
        <v>3904</v>
      </c>
    </row>
    <row r="739" spans="2:7">
      <c r="B739" s="292">
        <v>42758</v>
      </c>
      <c r="C739" s="165">
        <v>200</v>
      </c>
      <c r="D739" s="165">
        <f t="shared" si="5"/>
        <v>7</v>
      </c>
      <c r="E739" s="165">
        <v>193</v>
      </c>
      <c r="F739" s="431" t="s">
        <v>4278</v>
      </c>
      <c r="G739" s="191" t="s">
        <v>4720</v>
      </c>
    </row>
    <row r="740" spans="2:7">
      <c r="B740" s="292">
        <v>42758</v>
      </c>
      <c r="C740" s="165">
        <v>10000</v>
      </c>
      <c r="D740" s="165">
        <f t="shared" si="5"/>
        <v>320</v>
      </c>
      <c r="E740" s="165">
        <v>9680</v>
      </c>
      <c r="F740" s="431" t="s">
        <v>4289</v>
      </c>
      <c r="G740" s="191" t="s">
        <v>4733</v>
      </c>
    </row>
    <row r="741" spans="2:7">
      <c r="B741" s="292">
        <v>42758</v>
      </c>
      <c r="C741" s="165">
        <v>10000</v>
      </c>
      <c r="D741" s="165">
        <f t="shared" si="5"/>
        <v>320</v>
      </c>
      <c r="E741" s="165">
        <v>9680</v>
      </c>
      <c r="F741" s="431" t="s">
        <v>4289</v>
      </c>
      <c r="G741" s="191" t="s">
        <v>4733</v>
      </c>
    </row>
    <row r="742" spans="2:7">
      <c r="B742" s="292">
        <v>42758</v>
      </c>
      <c r="C742" s="165">
        <v>10000</v>
      </c>
      <c r="D742" s="165">
        <f t="shared" si="5"/>
        <v>320</v>
      </c>
      <c r="E742" s="165">
        <v>9680</v>
      </c>
      <c r="F742" s="431" t="s">
        <v>4289</v>
      </c>
      <c r="G742" s="191" t="s">
        <v>4733</v>
      </c>
    </row>
    <row r="743" spans="2:7">
      <c r="B743" s="292">
        <v>42758</v>
      </c>
      <c r="C743" s="165">
        <v>10000</v>
      </c>
      <c r="D743" s="165">
        <f t="shared" si="5"/>
        <v>320</v>
      </c>
      <c r="E743" s="165">
        <v>9680</v>
      </c>
      <c r="F743" s="431" t="s">
        <v>4289</v>
      </c>
      <c r="G743" s="191" t="s">
        <v>4733</v>
      </c>
    </row>
    <row r="744" spans="2:7">
      <c r="B744" s="292">
        <v>42758</v>
      </c>
      <c r="C744" s="165">
        <v>10000</v>
      </c>
      <c r="D744" s="165">
        <f t="shared" si="5"/>
        <v>320</v>
      </c>
      <c r="E744" s="165">
        <v>9680</v>
      </c>
      <c r="F744" s="431" t="s">
        <v>4289</v>
      </c>
      <c r="G744" s="191" t="s">
        <v>4733</v>
      </c>
    </row>
    <row r="745" spans="2:7">
      <c r="B745" s="292">
        <v>42758</v>
      </c>
      <c r="C745" s="165">
        <v>10000</v>
      </c>
      <c r="D745" s="165">
        <f t="shared" si="5"/>
        <v>320</v>
      </c>
      <c r="E745" s="165">
        <v>9680</v>
      </c>
      <c r="F745" s="431" t="s">
        <v>4289</v>
      </c>
      <c r="G745" s="191" t="s">
        <v>4733</v>
      </c>
    </row>
    <row r="746" spans="2:7">
      <c r="B746" s="292">
        <v>42758</v>
      </c>
      <c r="C746" s="165">
        <v>10000</v>
      </c>
      <c r="D746" s="165">
        <f t="shared" si="5"/>
        <v>320</v>
      </c>
      <c r="E746" s="165">
        <v>9680</v>
      </c>
      <c r="F746" s="431" t="s">
        <v>4289</v>
      </c>
      <c r="G746" s="191" t="s">
        <v>4733</v>
      </c>
    </row>
    <row r="747" spans="2:7">
      <c r="B747" s="292">
        <v>42758</v>
      </c>
      <c r="C747" s="165">
        <v>10000</v>
      </c>
      <c r="D747" s="165">
        <f t="shared" si="5"/>
        <v>320</v>
      </c>
      <c r="E747" s="165">
        <v>9680</v>
      </c>
      <c r="F747" s="431" t="s">
        <v>4289</v>
      </c>
      <c r="G747" s="191" t="s">
        <v>4733</v>
      </c>
    </row>
    <row r="748" spans="2:7">
      <c r="B748" s="292">
        <v>42758</v>
      </c>
      <c r="C748" s="165">
        <v>10000</v>
      </c>
      <c r="D748" s="165">
        <f t="shared" si="5"/>
        <v>320</v>
      </c>
      <c r="E748" s="165">
        <v>9680</v>
      </c>
      <c r="F748" s="431" t="s">
        <v>4289</v>
      </c>
      <c r="G748" s="191" t="s">
        <v>4733</v>
      </c>
    </row>
    <row r="749" spans="2:7">
      <c r="B749" s="292">
        <v>42758</v>
      </c>
      <c r="C749" s="165">
        <v>1800</v>
      </c>
      <c r="D749" s="165">
        <f t="shared" si="5"/>
        <v>57.599999999999909</v>
      </c>
      <c r="E749" s="165">
        <v>1742.4</v>
      </c>
      <c r="F749" s="431" t="s">
        <v>4289</v>
      </c>
      <c r="G749" s="191" t="s">
        <v>4733</v>
      </c>
    </row>
    <row r="750" spans="2:7">
      <c r="B750" s="292">
        <v>42758</v>
      </c>
      <c r="C750" s="165">
        <v>10000</v>
      </c>
      <c r="D750" s="165">
        <f t="shared" si="5"/>
        <v>320</v>
      </c>
      <c r="E750" s="165">
        <v>9680</v>
      </c>
      <c r="F750" s="431" t="s">
        <v>4289</v>
      </c>
      <c r="G750" s="191" t="s">
        <v>4733</v>
      </c>
    </row>
    <row r="751" spans="2:7">
      <c r="B751" s="292">
        <v>42758</v>
      </c>
      <c r="C751" s="165">
        <v>150</v>
      </c>
      <c r="D751" s="165">
        <f t="shared" si="5"/>
        <v>4.5</v>
      </c>
      <c r="E751" s="165">
        <v>145.5</v>
      </c>
      <c r="F751" s="431" t="s">
        <v>4278</v>
      </c>
      <c r="G751" s="191" t="s">
        <v>2127</v>
      </c>
    </row>
    <row r="752" spans="2:7">
      <c r="B752" s="263">
        <v>42759</v>
      </c>
      <c r="C752" s="165">
        <v>500</v>
      </c>
      <c r="D752" s="165">
        <v>12.5</v>
      </c>
      <c r="E752" s="165">
        <v>487.5</v>
      </c>
      <c r="F752" s="431" t="s">
        <v>4275</v>
      </c>
      <c r="G752" s="191" t="s">
        <v>4310</v>
      </c>
    </row>
    <row r="753" spans="2:7">
      <c r="B753" s="263">
        <v>42759</v>
      </c>
      <c r="C753" s="165">
        <v>500</v>
      </c>
      <c r="D753" s="165">
        <v>12.5</v>
      </c>
      <c r="E753" s="165">
        <v>487.5</v>
      </c>
      <c r="F753" s="431" t="s">
        <v>4277</v>
      </c>
      <c r="G753" s="191" t="s">
        <v>4310</v>
      </c>
    </row>
    <row r="754" spans="2:7">
      <c r="B754" s="263">
        <v>42759</v>
      </c>
      <c r="C754" s="165">
        <v>1000</v>
      </c>
      <c r="D754" s="165">
        <v>25</v>
      </c>
      <c r="E754" s="165">
        <v>975</v>
      </c>
      <c r="F754" s="431" t="s">
        <v>4279</v>
      </c>
      <c r="G754" s="191" t="s">
        <v>4607</v>
      </c>
    </row>
    <row r="755" spans="2:7">
      <c r="B755" s="263">
        <v>42759</v>
      </c>
      <c r="C755" s="165">
        <v>1000</v>
      </c>
      <c r="D755" s="165">
        <v>25</v>
      </c>
      <c r="E755" s="165">
        <v>975</v>
      </c>
      <c r="F755" s="431" t="s">
        <v>4285</v>
      </c>
      <c r="G755" s="191" t="s">
        <v>4179</v>
      </c>
    </row>
    <row r="756" spans="2:7">
      <c r="B756" s="263">
        <v>42759</v>
      </c>
      <c r="C756" s="165">
        <v>500</v>
      </c>
      <c r="D756" s="165">
        <v>12.5</v>
      </c>
      <c r="E756" s="165">
        <v>487.5</v>
      </c>
      <c r="F756" s="431" t="s">
        <v>4275</v>
      </c>
      <c r="G756" s="191" t="s">
        <v>4179</v>
      </c>
    </row>
    <row r="757" spans="2:7">
      <c r="B757" s="263">
        <v>42759</v>
      </c>
      <c r="C757" s="165">
        <v>1000</v>
      </c>
      <c r="D757" s="165">
        <v>25</v>
      </c>
      <c r="E757" s="165">
        <v>975</v>
      </c>
      <c r="F757" s="431" t="s">
        <v>4279</v>
      </c>
      <c r="G757" s="191" t="s">
        <v>4179</v>
      </c>
    </row>
    <row r="758" spans="2:7">
      <c r="B758" s="263">
        <v>42759</v>
      </c>
      <c r="C758" s="165">
        <v>500</v>
      </c>
      <c r="D758" s="165">
        <v>12.5</v>
      </c>
      <c r="E758" s="165">
        <v>487.5</v>
      </c>
      <c r="F758" s="431" t="s">
        <v>4277</v>
      </c>
      <c r="G758" s="191" t="s">
        <v>4179</v>
      </c>
    </row>
    <row r="759" spans="2:7">
      <c r="B759" s="263">
        <v>42759</v>
      </c>
      <c r="C759" s="165">
        <v>1000</v>
      </c>
      <c r="D759" s="165">
        <v>25</v>
      </c>
      <c r="E759" s="165">
        <v>975</v>
      </c>
      <c r="F759" s="431" t="s">
        <v>4275</v>
      </c>
      <c r="G759" s="191" t="s">
        <v>4608</v>
      </c>
    </row>
    <row r="760" spans="2:7">
      <c r="B760" s="263">
        <v>42759</v>
      </c>
      <c r="C760" s="165">
        <v>500</v>
      </c>
      <c r="D760" s="165">
        <v>12.5</v>
      </c>
      <c r="E760" s="165">
        <v>487.5</v>
      </c>
      <c r="F760" s="431" t="s">
        <v>4275</v>
      </c>
      <c r="G760" s="191" t="s">
        <v>4609</v>
      </c>
    </row>
    <row r="761" spans="2:7">
      <c r="B761" s="263">
        <v>42759</v>
      </c>
      <c r="C761" s="165">
        <v>1000</v>
      </c>
      <c r="D761" s="165">
        <v>25</v>
      </c>
      <c r="E761" s="165">
        <v>975</v>
      </c>
      <c r="F761" s="431" t="s">
        <v>4273</v>
      </c>
      <c r="G761" s="191" t="s">
        <v>4610</v>
      </c>
    </row>
    <row r="762" spans="2:7">
      <c r="B762" s="263">
        <v>42759</v>
      </c>
      <c r="C762" s="165">
        <v>200</v>
      </c>
      <c r="D762" s="165">
        <v>5</v>
      </c>
      <c r="E762" s="165">
        <v>195</v>
      </c>
      <c r="F762" s="431" t="s">
        <v>4275</v>
      </c>
      <c r="G762" s="191" t="s">
        <v>4443</v>
      </c>
    </row>
    <row r="763" spans="2:7">
      <c r="B763" s="263">
        <v>42759</v>
      </c>
      <c r="C763" s="165">
        <v>6000</v>
      </c>
      <c r="D763" s="165">
        <v>150</v>
      </c>
      <c r="E763" s="165">
        <v>5850</v>
      </c>
      <c r="F763" s="431" t="s">
        <v>4275</v>
      </c>
      <c r="G763" s="191" t="s">
        <v>1628</v>
      </c>
    </row>
    <row r="764" spans="2:7">
      <c r="B764" s="263">
        <v>42759</v>
      </c>
      <c r="C764" s="165">
        <v>100</v>
      </c>
      <c r="D764" s="165">
        <v>2.5</v>
      </c>
      <c r="E764" s="165">
        <v>97.5</v>
      </c>
      <c r="F764" s="431" t="s">
        <v>4274</v>
      </c>
      <c r="G764" s="191" t="s">
        <v>4611</v>
      </c>
    </row>
    <row r="765" spans="2:7">
      <c r="B765" s="263">
        <v>42759</v>
      </c>
      <c r="C765" s="165">
        <v>3000</v>
      </c>
      <c r="D765" s="165">
        <v>75</v>
      </c>
      <c r="E765" s="165">
        <v>2925</v>
      </c>
      <c r="F765" s="431" t="s">
        <v>4273</v>
      </c>
      <c r="G765" s="191" t="s">
        <v>3448</v>
      </c>
    </row>
    <row r="766" spans="2:7">
      <c r="B766" s="263">
        <v>42759</v>
      </c>
      <c r="C766" s="165">
        <v>1000</v>
      </c>
      <c r="D766" s="165">
        <v>25</v>
      </c>
      <c r="E766" s="165">
        <v>975</v>
      </c>
      <c r="F766" s="431" t="s">
        <v>4275</v>
      </c>
      <c r="G766" s="191" t="s">
        <v>3780</v>
      </c>
    </row>
    <row r="767" spans="2:7">
      <c r="B767" s="263">
        <v>42759</v>
      </c>
      <c r="C767" s="165">
        <v>230</v>
      </c>
      <c r="D767" s="165">
        <v>5.75</v>
      </c>
      <c r="E767" s="165">
        <v>224.25</v>
      </c>
      <c r="F767" s="431" t="s">
        <v>4279</v>
      </c>
      <c r="G767" s="191" t="s">
        <v>4612</v>
      </c>
    </row>
    <row r="768" spans="2:7">
      <c r="B768" s="263">
        <v>42759</v>
      </c>
      <c r="C768" s="165">
        <v>1000</v>
      </c>
      <c r="D768" s="165">
        <v>25</v>
      </c>
      <c r="E768" s="165">
        <v>975</v>
      </c>
      <c r="F768" s="431" t="s">
        <v>4275</v>
      </c>
      <c r="G768" s="191" t="s">
        <v>4538</v>
      </c>
    </row>
    <row r="769" spans="2:7">
      <c r="B769" s="263">
        <v>42759</v>
      </c>
      <c r="C769" s="165">
        <v>1000</v>
      </c>
      <c r="D769" s="165">
        <v>25</v>
      </c>
      <c r="E769" s="165">
        <v>975</v>
      </c>
      <c r="F769" s="431" t="s">
        <v>4278</v>
      </c>
      <c r="G769" s="191" t="s">
        <v>4538</v>
      </c>
    </row>
    <row r="770" spans="2:7">
      <c r="B770" s="263">
        <v>42759</v>
      </c>
      <c r="C770" s="165">
        <v>1000</v>
      </c>
      <c r="D770" s="165">
        <v>25</v>
      </c>
      <c r="E770" s="165">
        <v>975</v>
      </c>
      <c r="F770" s="431" t="s">
        <v>4279</v>
      </c>
      <c r="G770" s="191" t="s">
        <v>4538</v>
      </c>
    </row>
    <row r="771" spans="2:7">
      <c r="B771" s="263">
        <v>42759</v>
      </c>
      <c r="C771" s="165">
        <v>1000</v>
      </c>
      <c r="D771" s="165">
        <v>25</v>
      </c>
      <c r="E771" s="165">
        <v>975</v>
      </c>
      <c r="F771" s="431" t="s">
        <v>4274</v>
      </c>
      <c r="G771" s="191" t="s">
        <v>4538</v>
      </c>
    </row>
    <row r="772" spans="2:7">
      <c r="B772" s="263">
        <v>42759</v>
      </c>
      <c r="C772" s="165">
        <v>500</v>
      </c>
      <c r="D772" s="165">
        <v>12.5</v>
      </c>
      <c r="E772" s="165">
        <v>487.5</v>
      </c>
      <c r="F772" s="431" t="s">
        <v>4275</v>
      </c>
      <c r="G772" s="191" t="s">
        <v>4613</v>
      </c>
    </row>
    <row r="773" spans="2:7">
      <c r="B773" s="263">
        <v>42759</v>
      </c>
      <c r="C773" s="165">
        <v>1000</v>
      </c>
      <c r="D773" s="165">
        <v>25</v>
      </c>
      <c r="E773" s="165">
        <v>975</v>
      </c>
      <c r="F773" s="431" t="s">
        <v>4289</v>
      </c>
      <c r="G773" s="191" t="s">
        <v>4538</v>
      </c>
    </row>
    <row r="774" spans="2:7">
      <c r="B774" s="263">
        <v>42759</v>
      </c>
      <c r="C774" s="165">
        <v>1000</v>
      </c>
      <c r="D774" s="165">
        <v>25</v>
      </c>
      <c r="E774" s="165">
        <v>975</v>
      </c>
      <c r="F774" s="431" t="s">
        <v>4280</v>
      </c>
      <c r="G774" s="191" t="s">
        <v>4538</v>
      </c>
    </row>
    <row r="775" spans="2:7">
      <c r="B775" s="263">
        <v>42759</v>
      </c>
      <c r="C775" s="165">
        <v>1000</v>
      </c>
      <c r="D775" s="165">
        <v>25</v>
      </c>
      <c r="E775" s="165">
        <v>975</v>
      </c>
      <c r="F775" s="431" t="s">
        <v>4286</v>
      </c>
      <c r="G775" s="191" t="s">
        <v>4538</v>
      </c>
    </row>
    <row r="776" spans="2:7">
      <c r="B776" s="263">
        <v>42759</v>
      </c>
      <c r="C776" s="165">
        <v>1000</v>
      </c>
      <c r="D776" s="165">
        <v>25</v>
      </c>
      <c r="E776" s="165">
        <v>975</v>
      </c>
      <c r="F776" s="431" t="s">
        <v>4284</v>
      </c>
      <c r="G776" s="191" t="s">
        <v>4538</v>
      </c>
    </row>
    <row r="777" spans="2:7">
      <c r="B777" s="263">
        <v>42759</v>
      </c>
      <c r="C777" s="165">
        <v>1000</v>
      </c>
      <c r="D777" s="165">
        <v>25</v>
      </c>
      <c r="E777" s="165">
        <v>975</v>
      </c>
      <c r="F777" s="431" t="s">
        <v>4288</v>
      </c>
      <c r="G777" s="191" t="s">
        <v>4538</v>
      </c>
    </row>
    <row r="778" spans="2:7">
      <c r="B778" s="263">
        <v>42759</v>
      </c>
      <c r="C778" s="165">
        <v>1000</v>
      </c>
      <c r="D778" s="165">
        <v>25</v>
      </c>
      <c r="E778" s="165">
        <v>975</v>
      </c>
      <c r="F778" s="431" t="s">
        <v>4291</v>
      </c>
      <c r="G778" s="191" t="s">
        <v>4538</v>
      </c>
    </row>
    <row r="779" spans="2:7">
      <c r="B779" s="263">
        <v>42759</v>
      </c>
      <c r="C779" s="165">
        <v>1000</v>
      </c>
      <c r="D779" s="165">
        <v>25</v>
      </c>
      <c r="E779" s="165">
        <v>975</v>
      </c>
      <c r="F779" s="431" t="s">
        <v>4276</v>
      </c>
      <c r="G779" s="191" t="s">
        <v>4538</v>
      </c>
    </row>
    <row r="780" spans="2:7">
      <c r="B780" s="263">
        <v>42759</v>
      </c>
      <c r="C780" s="165">
        <v>1000</v>
      </c>
      <c r="D780" s="165">
        <v>25</v>
      </c>
      <c r="E780" s="165">
        <v>975</v>
      </c>
      <c r="F780" s="431" t="s">
        <v>4292</v>
      </c>
      <c r="G780" s="191" t="s">
        <v>4538</v>
      </c>
    </row>
    <row r="781" spans="2:7">
      <c r="B781" s="263">
        <v>42759</v>
      </c>
      <c r="C781" s="165">
        <v>1000</v>
      </c>
      <c r="D781" s="165">
        <v>25</v>
      </c>
      <c r="E781" s="165">
        <v>975</v>
      </c>
      <c r="F781" s="431" t="s">
        <v>4281</v>
      </c>
      <c r="G781" s="191" t="s">
        <v>4538</v>
      </c>
    </row>
    <row r="782" spans="2:7">
      <c r="B782" s="263">
        <v>42759</v>
      </c>
      <c r="C782" s="165">
        <v>1000</v>
      </c>
      <c r="D782" s="165">
        <v>25</v>
      </c>
      <c r="E782" s="165">
        <v>975</v>
      </c>
      <c r="F782" s="431" t="s">
        <v>4294</v>
      </c>
      <c r="G782" s="191" t="s">
        <v>4538</v>
      </c>
    </row>
    <row r="783" spans="2:7">
      <c r="B783" s="263">
        <v>42759</v>
      </c>
      <c r="C783" s="165">
        <v>1000</v>
      </c>
      <c r="D783" s="165">
        <v>25</v>
      </c>
      <c r="E783" s="165">
        <v>975</v>
      </c>
      <c r="F783" s="431" t="s">
        <v>4295</v>
      </c>
      <c r="G783" s="191" t="s">
        <v>4538</v>
      </c>
    </row>
    <row r="784" spans="2:7">
      <c r="B784" s="263">
        <v>42759</v>
      </c>
      <c r="C784" s="165">
        <v>1000</v>
      </c>
      <c r="D784" s="165">
        <v>25</v>
      </c>
      <c r="E784" s="165">
        <v>975</v>
      </c>
      <c r="F784" s="431" t="s">
        <v>4285</v>
      </c>
      <c r="G784" s="191" t="s">
        <v>4538</v>
      </c>
    </row>
    <row r="785" spans="2:7">
      <c r="B785" s="263">
        <v>42759</v>
      </c>
      <c r="C785" s="165">
        <v>1000</v>
      </c>
      <c r="D785" s="165">
        <v>25</v>
      </c>
      <c r="E785" s="165">
        <v>975</v>
      </c>
      <c r="F785" s="431" t="s">
        <v>4290</v>
      </c>
      <c r="G785" s="191" t="s">
        <v>4538</v>
      </c>
    </row>
    <row r="786" spans="2:7">
      <c r="B786" s="263">
        <v>42759</v>
      </c>
      <c r="C786" s="165">
        <v>1000</v>
      </c>
      <c r="D786" s="165">
        <v>25</v>
      </c>
      <c r="E786" s="165">
        <v>975</v>
      </c>
      <c r="F786" s="431" t="s">
        <v>4287</v>
      </c>
      <c r="G786" s="191" t="s">
        <v>4538</v>
      </c>
    </row>
    <row r="787" spans="2:7">
      <c r="B787" s="263">
        <v>42759</v>
      </c>
      <c r="C787" s="165">
        <v>1000</v>
      </c>
      <c r="D787" s="165">
        <v>25</v>
      </c>
      <c r="E787" s="165">
        <v>975</v>
      </c>
      <c r="F787" s="431" t="s">
        <v>4293</v>
      </c>
      <c r="G787" s="191" t="s">
        <v>4538</v>
      </c>
    </row>
    <row r="788" spans="2:7">
      <c r="B788" s="263">
        <v>42759</v>
      </c>
      <c r="C788" s="165">
        <v>1000</v>
      </c>
      <c r="D788" s="165">
        <v>25</v>
      </c>
      <c r="E788" s="165">
        <v>975</v>
      </c>
      <c r="F788" s="431" t="s">
        <v>4277</v>
      </c>
      <c r="G788" s="191" t="s">
        <v>4538</v>
      </c>
    </row>
    <row r="789" spans="2:7">
      <c r="B789" s="263">
        <v>42759</v>
      </c>
      <c r="C789" s="165">
        <v>500</v>
      </c>
      <c r="D789" s="165">
        <v>12.5</v>
      </c>
      <c r="E789" s="165">
        <v>487.5</v>
      </c>
      <c r="F789" s="431" t="s">
        <v>4273</v>
      </c>
      <c r="G789" s="191" t="s">
        <v>4569</v>
      </c>
    </row>
    <row r="790" spans="2:7">
      <c r="B790" s="263">
        <v>42759</v>
      </c>
      <c r="C790" s="279">
        <v>1000</v>
      </c>
      <c r="D790" s="165">
        <v>25</v>
      </c>
      <c r="E790" s="279">
        <v>975</v>
      </c>
      <c r="F790" s="432" t="s">
        <v>4279</v>
      </c>
      <c r="G790" s="336" t="s">
        <v>4614</v>
      </c>
    </row>
    <row r="791" spans="2:7">
      <c r="B791" s="292">
        <v>42759</v>
      </c>
      <c r="C791" s="279">
        <v>300</v>
      </c>
      <c r="D791" s="165">
        <v>7.5</v>
      </c>
      <c r="E791" s="279">
        <v>292.5</v>
      </c>
      <c r="F791" s="432" t="s">
        <v>4276</v>
      </c>
      <c r="G791" s="336" t="s">
        <v>4615</v>
      </c>
    </row>
    <row r="792" spans="2:7">
      <c r="B792" s="292">
        <v>42759</v>
      </c>
      <c r="C792" s="279">
        <v>1000</v>
      </c>
      <c r="D792" s="165">
        <v>25</v>
      </c>
      <c r="E792" s="279">
        <v>975</v>
      </c>
      <c r="F792" s="432" t="s">
        <v>4276</v>
      </c>
      <c r="G792" s="336" t="s">
        <v>4616</v>
      </c>
    </row>
    <row r="793" spans="2:7">
      <c r="B793" s="292">
        <v>42759</v>
      </c>
      <c r="C793" s="279">
        <v>1000</v>
      </c>
      <c r="D793" s="165">
        <v>25</v>
      </c>
      <c r="E793" s="279">
        <v>975</v>
      </c>
      <c r="F793" s="432" t="s">
        <v>4273</v>
      </c>
      <c r="G793" s="336" t="s">
        <v>4617</v>
      </c>
    </row>
    <row r="794" spans="2:7">
      <c r="B794" s="292">
        <v>42759</v>
      </c>
      <c r="C794" s="279">
        <v>100</v>
      </c>
      <c r="D794" s="165">
        <v>2.5</v>
      </c>
      <c r="E794" s="279">
        <v>97.5</v>
      </c>
      <c r="F794" s="432" t="s">
        <v>4273</v>
      </c>
      <c r="G794" s="336" t="s">
        <v>2913</v>
      </c>
    </row>
    <row r="795" spans="2:7">
      <c r="B795" s="292">
        <v>42759</v>
      </c>
      <c r="C795" s="279">
        <v>300</v>
      </c>
      <c r="D795" s="165">
        <v>7.5</v>
      </c>
      <c r="E795" s="279">
        <v>292.5</v>
      </c>
      <c r="F795" s="432" t="s">
        <v>4289</v>
      </c>
      <c r="G795" s="336" t="s">
        <v>4618</v>
      </c>
    </row>
    <row r="796" spans="2:7">
      <c r="B796" s="292">
        <v>42759</v>
      </c>
      <c r="C796" s="279">
        <v>500</v>
      </c>
      <c r="D796" s="165">
        <v>12.5</v>
      </c>
      <c r="E796" s="279">
        <v>487.5</v>
      </c>
      <c r="F796" s="432" t="s">
        <v>4278</v>
      </c>
      <c r="G796" s="336" t="s">
        <v>3601</v>
      </c>
    </row>
    <row r="797" spans="2:7">
      <c r="B797" s="292">
        <v>42759</v>
      </c>
      <c r="C797" s="279">
        <v>500</v>
      </c>
      <c r="D797" s="165">
        <f>C797-E797</f>
        <v>17.5</v>
      </c>
      <c r="E797" s="279">
        <v>482.5</v>
      </c>
      <c r="F797" s="432" t="s">
        <v>4286</v>
      </c>
      <c r="G797" s="336" t="s">
        <v>4734</v>
      </c>
    </row>
    <row r="798" spans="2:7">
      <c r="B798" s="292">
        <v>42760</v>
      </c>
      <c r="C798" s="279">
        <v>1000</v>
      </c>
      <c r="D798" s="165">
        <v>25</v>
      </c>
      <c r="E798" s="279">
        <v>975</v>
      </c>
      <c r="F798" s="432" t="s">
        <v>4277</v>
      </c>
      <c r="G798" s="336" t="s">
        <v>3810</v>
      </c>
    </row>
    <row r="799" spans="2:7">
      <c r="B799" s="292">
        <v>42760</v>
      </c>
      <c r="C799" s="279">
        <v>300</v>
      </c>
      <c r="D799" s="165">
        <v>7.5</v>
      </c>
      <c r="E799" s="279">
        <v>292.5</v>
      </c>
      <c r="F799" s="432" t="s">
        <v>4277</v>
      </c>
      <c r="G799" s="336" t="s">
        <v>4421</v>
      </c>
    </row>
    <row r="800" spans="2:7">
      <c r="B800" s="292">
        <v>42760</v>
      </c>
      <c r="C800" s="279">
        <v>1500</v>
      </c>
      <c r="D800" s="165">
        <v>37.5</v>
      </c>
      <c r="E800" s="279">
        <v>1462.5</v>
      </c>
      <c r="F800" s="432" t="s">
        <v>4287</v>
      </c>
      <c r="G800" s="336" t="s">
        <v>4619</v>
      </c>
    </row>
    <row r="801" spans="2:7">
      <c r="B801" s="292">
        <v>42760</v>
      </c>
      <c r="C801" s="279">
        <v>500</v>
      </c>
      <c r="D801" s="165">
        <v>12.5</v>
      </c>
      <c r="E801" s="279">
        <v>487.5</v>
      </c>
      <c r="F801" s="432" t="s">
        <v>4273</v>
      </c>
      <c r="G801" s="336" t="s">
        <v>4620</v>
      </c>
    </row>
    <row r="802" spans="2:7">
      <c r="B802" s="292">
        <v>42760</v>
      </c>
      <c r="C802" s="279">
        <v>500</v>
      </c>
      <c r="D802" s="165">
        <v>12.5</v>
      </c>
      <c r="E802" s="279">
        <v>487.5</v>
      </c>
      <c r="F802" s="432" t="s">
        <v>4279</v>
      </c>
      <c r="G802" s="336" t="s">
        <v>4621</v>
      </c>
    </row>
    <row r="803" spans="2:7">
      <c r="B803" s="292">
        <v>42760</v>
      </c>
      <c r="C803" s="279">
        <v>500</v>
      </c>
      <c r="D803" s="165">
        <v>12.5</v>
      </c>
      <c r="E803" s="279">
        <v>487.5</v>
      </c>
      <c r="F803" s="432" t="s">
        <v>4273</v>
      </c>
      <c r="G803" s="336" t="s">
        <v>4622</v>
      </c>
    </row>
    <row r="804" spans="2:7">
      <c r="B804" s="292">
        <v>42760</v>
      </c>
      <c r="C804" s="279">
        <v>500</v>
      </c>
      <c r="D804" s="165">
        <v>12.5</v>
      </c>
      <c r="E804" s="279">
        <v>487.5</v>
      </c>
      <c r="F804" s="432" t="s">
        <v>4273</v>
      </c>
      <c r="G804" s="336" t="s">
        <v>4623</v>
      </c>
    </row>
    <row r="805" spans="2:7">
      <c r="B805" s="292">
        <v>42760</v>
      </c>
      <c r="C805" s="279">
        <v>500</v>
      </c>
      <c r="D805" s="165">
        <v>12.5</v>
      </c>
      <c r="E805" s="279">
        <v>487.5</v>
      </c>
      <c r="F805" s="432" t="s">
        <v>4274</v>
      </c>
      <c r="G805" s="336" t="s">
        <v>4624</v>
      </c>
    </row>
    <row r="806" spans="2:7">
      <c r="B806" s="292">
        <v>42760</v>
      </c>
      <c r="C806" s="279">
        <v>5000</v>
      </c>
      <c r="D806" s="165">
        <v>125</v>
      </c>
      <c r="E806" s="279">
        <v>4875</v>
      </c>
      <c r="F806" s="432" t="s">
        <v>4274</v>
      </c>
      <c r="G806" s="336" t="s">
        <v>4625</v>
      </c>
    </row>
    <row r="807" spans="2:7">
      <c r="B807" s="292">
        <v>42760</v>
      </c>
      <c r="C807" s="279">
        <v>400</v>
      </c>
      <c r="D807" s="165">
        <v>10</v>
      </c>
      <c r="E807" s="279">
        <v>390</v>
      </c>
      <c r="F807" s="432" t="s">
        <v>4293</v>
      </c>
      <c r="G807" s="336" t="s">
        <v>4457</v>
      </c>
    </row>
    <row r="808" spans="2:7">
      <c r="B808" s="292">
        <v>42760</v>
      </c>
      <c r="C808" s="279">
        <v>2000</v>
      </c>
      <c r="D808" s="165">
        <v>50</v>
      </c>
      <c r="E808" s="279">
        <v>1950</v>
      </c>
      <c r="F808" s="432" t="s">
        <v>4279</v>
      </c>
      <c r="G808" s="336" t="s">
        <v>4626</v>
      </c>
    </row>
    <row r="809" spans="2:7">
      <c r="B809" s="292">
        <v>42760</v>
      </c>
      <c r="C809" s="279">
        <v>4000</v>
      </c>
      <c r="D809" s="165">
        <v>100</v>
      </c>
      <c r="E809" s="279">
        <v>3900</v>
      </c>
      <c r="F809" s="432" t="s">
        <v>4278</v>
      </c>
      <c r="G809" s="336" t="s">
        <v>4627</v>
      </c>
    </row>
    <row r="810" spans="2:7">
      <c r="B810" s="292">
        <v>42760</v>
      </c>
      <c r="C810" s="279">
        <v>5000</v>
      </c>
      <c r="D810" s="165">
        <v>125</v>
      </c>
      <c r="E810" s="279">
        <v>4875</v>
      </c>
      <c r="F810" s="432" t="s">
        <v>4278</v>
      </c>
      <c r="G810" s="336" t="s">
        <v>4628</v>
      </c>
    </row>
    <row r="811" spans="2:7">
      <c r="B811" s="292">
        <v>42760</v>
      </c>
      <c r="C811" s="279">
        <v>525</v>
      </c>
      <c r="D811" s="165">
        <v>13.13</v>
      </c>
      <c r="E811" s="279">
        <v>511.87</v>
      </c>
      <c r="F811" s="432" t="s">
        <v>4294</v>
      </c>
      <c r="G811" s="336" t="s">
        <v>4629</v>
      </c>
    </row>
    <row r="812" spans="2:7">
      <c r="B812" s="292">
        <v>42760</v>
      </c>
      <c r="C812" s="279">
        <v>500</v>
      </c>
      <c r="D812" s="165">
        <f>C812-E812</f>
        <v>17.5</v>
      </c>
      <c r="E812" s="279">
        <v>482.5</v>
      </c>
      <c r="F812" s="432" t="s">
        <v>4273</v>
      </c>
      <c r="G812" s="336" t="s">
        <v>4735</v>
      </c>
    </row>
    <row r="813" spans="2:7">
      <c r="B813" s="292">
        <v>42760</v>
      </c>
      <c r="C813" s="279">
        <v>3000</v>
      </c>
      <c r="D813" s="165">
        <f>C813-E813</f>
        <v>96</v>
      </c>
      <c r="E813" s="279">
        <v>2904</v>
      </c>
      <c r="F813" s="432" t="s">
        <v>4274</v>
      </c>
      <c r="G813" s="336" t="s">
        <v>4736</v>
      </c>
    </row>
    <row r="814" spans="2:7">
      <c r="B814" s="292">
        <v>42761</v>
      </c>
      <c r="C814" s="279">
        <v>500</v>
      </c>
      <c r="D814" s="165">
        <v>12.5</v>
      </c>
      <c r="E814" s="279">
        <v>487.5</v>
      </c>
      <c r="F814" s="432" t="s">
        <v>4277</v>
      </c>
      <c r="G814" s="336" t="s">
        <v>3885</v>
      </c>
    </row>
    <row r="815" spans="2:7">
      <c r="B815" s="292">
        <v>42761</v>
      </c>
      <c r="C815" s="279">
        <v>2000</v>
      </c>
      <c r="D815" s="165">
        <v>50</v>
      </c>
      <c r="E815" s="279">
        <v>1950</v>
      </c>
      <c r="F815" s="432" t="s">
        <v>4279</v>
      </c>
      <c r="G815" s="336" t="s">
        <v>4630</v>
      </c>
    </row>
    <row r="816" spans="2:7">
      <c r="B816" s="292">
        <v>42761</v>
      </c>
      <c r="C816" s="279">
        <v>500</v>
      </c>
      <c r="D816" s="165">
        <v>12.5</v>
      </c>
      <c r="E816" s="279">
        <v>487.5</v>
      </c>
      <c r="F816" s="432" t="s">
        <v>4274</v>
      </c>
      <c r="G816" s="336" t="s">
        <v>4630</v>
      </c>
    </row>
    <row r="817" spans="2:7">
      <c r="B817" s="292">
        <v>42761</v>
      </c>
      <c r="C817" s="279">
        <v>1900</v>
      </c>
      <c r="D817" s="165">
        <v>47.5</v>
      </c>
      <c r="E817" s="279">
        <v>1852.5</v>
      </c>
      <c r="F817" s="432" t="s">
        <v>4273</v>
      </c>
      <c r="G817" s="336" t="s">
        <v>4631</v>
      </c>
    </row>
    <row r="818" spans="2:7">
      <c r="B818" s="292">
        <v>42761</v>
      </c>
      <c r="C818" s="279">
        <v>1000</v>
      </c>
      <c r="D818" s="165">
        <v>25</v>
      </c>
      <c r="E818" s="279">
        <v>975</v>
      </c>
      <c r="F818" s="432" t="s">
        <v>4292</v>
      </c>
      <c r="G818" s="336" t="s">
        <v>4630</v>
      </c>
    </row>
    <row r="819" spans="2:7">
      <c r="B819" s="292">
        <v>42761</v>
      </c>
      <c r="C819" s="279">
        <v>1000</v>
      </c>
      <c r="D819" s="165">
        <v>25</v>
      </c>
      <c r="E819" s="279">
        <v>975</v>
      </c>
      <c r="F819" s="432" t="s">
        <v>4286</v>
      </c>
      <c r="G819" s="336" t="s">
        <v>4632</v>
      </c>
    </row>
    <row r="820" spans="2:7">
      <c r="B820" s="292">
        <v>42761</v>
      </c>
      <c r="C820" s="279">
        <v>3000</v>
      </c>
      <c r="D820" s="165">
        <v>75</v>
      </c>
      <c r="E820" s="279">
        <v>2925</v>
      </c>
      <c r="F820" s="432" t="s">
        <v>4273</v>
      </c>
      <c r="G820" s="336" t="s">
        <v>2717</v>
      </c>
    </row>
    <row r="821" spans="2:7">
      <c r="B821" s="292">
        <v>42761</v>
      </c>
      <c r="C821" s="279">
        <v>5000</v>
      </c>
      <c r="D821" s="165">
        <v>125</v>
      </c>
      <c r="E821" s="279">
        <v>4875</v>
      </c>
      <c r="F821" s="432" t="s">
        <v>4279</v>
      </c>
      <c r="G821" s="336" t="s">
        <v>4633</v>
      </c>
    </row>
    <row r="822" spans="2:7">
      <c r="B822" s="292">
        <v>42761</v>
      </c>
      <c r="C822" s="279">
        <v>75</v>
      </c>
      <c r="D822" s="165">
        <v>1.88</v>
      </c>
      <c r="E822" s="279">
        <v>73.12</v>
      </c>
      <c r="F822" s="432" t="s">
        <v>4278</v>
      </c>
      <c r="G822" s="336" t="s">
        <v>4634</v>
      </c>
    </row>
    <row r="823" spans="2:7">
      <c r="B823" s="292">
        <v>42761</v>
      </c>
      <c r="C823" s="279">
        <v>1000</v>
      </c>
      <c r="D823" s="165">
        <v>25</v>
      </c>
      <c r="E823" s="279">
        <v>975</v>
      </c>
      <c r="F823" s="432" t="s">
        <v>4278</v>
      </c>
      <c r="G823" s="336" t="s">
        <v>2252</v>
      </c>
    </row>
    <row r="824" spans="2:7">
      <c r="B824" s="292">
        <v>42761</v>
      </c>
      <c r="C824" s="279">
        <v>1000</v>
      </c>
      <c r="D824" s="165">
        <v>25</v>
      </c>
      <c r="E824" s="279">
        <v>975</v>
      </c>
      <c r="F824" s="432" t="s">
        <v>4273</v>
      </c>
      <c r="G824" s="336" t="s">
        <v>4635</v>
      </c>
    </row>
    <row r="825" spans="2:7">
      <c r="B825" s="292">
        <v>42761</v>
      </c>
      <c r="C825" s="279">
        <v>500</v>
      </c>
      <c r="D825" s="165">
        <v>12.5</v>
      </c>
      <c r="E825" s="279">
        <v>487.5</v>
      </c>
      <c r="F825" s="432" t="s">
        <v>4273</v>
      </c>
      <c r="G825" s="336" t="s">
        <v>4636</v>
      </c>
    </row>
    <row r="826" spans="2:7">
      <c r="B826" s="292">
        <v>42761</v>
      </c>
      <c r="C826" s="279">
        <v>1000</v>
      </c>
      <c r="D826" s="165">
        <v>25</v>
      </c>
      <c r="E826" s="279">
        <v>975</v>
      </c>
      <c r="F826" s="432" t="s">
        <v>4273</v>
      </c>
      <c r="G826" s="336" t="s">
        <v>2172</v>
      </c>
    </row>
    <row r="827" spans="2:7">
      <c r="B827" s="292">
        <v>42761</v>
      </c>
      <c r="C827" s="279">
        <v>500</v>
      </c>
      <c r="D827" s="165">
        <v>12.5</v>
      </c>
      <c r="E827" s="279">
        <v>487.5</v>
      </c>
      <c r="F827" s="432" t="s">
        <v>4286</v>
      </c>
      <c r="G827" s="336" t="s">
        <v>4392</v>
      </c>
    </row>
    <row r="828" spans="2:7">
      <c r="B828" s="292">
        <v>42761</v>
      </c>
      <c r="C828" s="279">
        <v>500</v>
      </c>
      <c r="D828" s="165">
        <v>12.5</v>
      </c>
      <c r="E828" s="279">
        <v>487.5</v>
      </c>
      <c r="F828" s="432" t="s">
        <v>4285</v>
      </c>
      <c r="G828" s="336" t="s">
        <v>4621</v>
      </c>
    </row>
    <row r="829" spans="2:7">
      <c r="B829" s="292">
        <v>42761</v>
      </c>
      <c r="C829" s="279">
        <v>500</v>
      </c>
      <c r="D829" s="165">
        <v>12.5</v>
      </c>
      <c r="E829" s="279">
        <v>487.5</v>
      </c>
      <c r="F829" s="432" t="s">
        <v>4290</v>
      </c>
      <c r="G829" s="336" t="s">
        <v>4621</v>
      </c>
    </row>
    <row r="830" spans="2:7">
      <c r="B830" s="292">
        <v>42761</v>
      </c>
      <c r="C830" s="279">
        <v>500</v>
      </c>
      <c r="D830" s="165">
        <v>12.5</v>
      </c>
      <c r="E830" s="279">
        <v>487.5</v>
      </c>
      <c r="F830" s="432" t="s">
        <v>4279</v>
      </c>
      <c r="G830" s="336" t="s">
        <v>4621</v>
      </c>
    </row>
    <row r="831" spans="2:7">
      <c r="B831" s="292">
        <v>42761</v>
      </c>
      <c r="C831" s="279">
        <v>1375</v>
      </c>
      <c r="D831" s="165">
        <v>34.380000000000003</v>
      </c>
      <c r="E831" s="279">
        <v>1340.62</v>
      </c>
      <c r="F831" s="432" t="s">
        <v>4294</v>
      </c>
      <c r="G831" s="336" t="s">
        <v>2476</v>
      </c>
    </row>
    <row r="832" spans="2:7">
      <c r="B832" s="292">
        <v>42761</v>
      </c>
      <c r="C832" s="279">
        <v>500</v>
      </c>
      <c r="D832" s="165">
        <v>12.5</v>
      </c>
      <c r="E832" s="279">
        <v>487.5</v>
      </c>
      <c r="F832" s="432" t="s">
        <v>4278</v>
      </c>
      <c r="G832" s="336" t="s">
        <v>3405</v>
      </c>
    </row>
    <row r="833" spans="2:7">
      <c r="B833" s="292">
        <v>42761</v>
      </c>
      <c r="C833" s="279">
        <v>5000</v>
      </c>
      <c r="D833" s="165">
        <v>125</v>
      </c>
      <c r="E833" s="279">
        <v>4875</v>
      </c>
      <c r="F833" s="432" t="s">
        <v>4278</v>
      </c>
      <c r="G833" s="336" t="s">
        <v>4637</v>
      </c>
    </row>
    <row r="834" spans="2:7">
      <c r="B834" s="292">
        <v>42761</v>
      </c>
      <c r="C834" s="279">
        <v>5000</v>
      </c>
      <c r="D834" s="165">
        <v>125</v>
      </c>
      <c r="E834" s="279">
        <v>4875</v>
      </c>
      <c r="F834" s="432" t="s">
        <v>4279</v>
      </c>
      <c r="G834" s="336" t="s">
        <v>4637</v>
      </c>
    </row>
    <row r="835" spans="2:7">
      <c r="B835" s="292">
        <v>42761</v>
      </c>
      <c r="C835" s="279">
        <v>5000</v>
      </c>
      <c r="D835" s="165">
        <v>125</v>
      </c>
      <c r="E835" s="279">
        <v>4875</v>
      </c>
      <c r="F835" s="432" t="s">
        <v>4274</v>
      </c>
      <c r="G835" s="336" t="s">
        <v>4637</v>
      </c>
    </row>
    <row r="836" spans="2:7">
      <c r="B836" s="292">
        <v>42761</v>
      </c>
      <c r="C836" s="279">
        <v>10000</v>
      </c>
      <c r="D836" s="165">
        <v>250</v>
      </c>
      <c r="E836" s="279">
        <v>9750</v>
      </c>
      <c r="F836" s="432" t="s">
        <v>4291</v>
      </c>
      <c r="G836" s="336" t="s">
        <v>4637</v>
      </c>
    </row>
    <row r="837" spans="2:7">
      <c r="B837" s="292">
        <v>42761</v>
      </c>
      <c r="C837" s="279">
        <v>1000</v>
      </c>
      <c r="D837" s="165">
        <v>25</v>
      </c>
      <c r="E837" s="279">
        <v>975</v>
      </c>
      <c r="F837" s="432" t="s">
        <v>4278</v>
      </c>
      <c r="G837" s="336" t="s">
        <v>4638</v>
      </c>
    </row>
    <row r="838" spans="2:7">
      <c r="B838" s="292">
        <v>42761</v>
      </c>
      <c r="C838" s="279">
        <v>1000</v>
      </c>
      <c r="D838" s="165">
        <v>25</v>
      </c>
      <c r="E838" s="279">
        <v>975</v>
      </c>
      <c r="F838" s="432" t="s">
        <v>4286</v>
      </c>
      <c r="G838" s="336" t="s">
        <v>4639</v>
      </c>
    </row>
    <row r="839" spans="2:7">
      <c r="B839" s="292">
        <v>42761</v>
      </c>
      <c r="C839" s="279">
        <v>1000</v>
      </c>
      <c r="D839" s="165">
        <v>25</v>
      </c>
      <c r="E839" s="279">
        <v>975</v>
      </c>
      <c r="F839" s="432" t="s">
        <v>4291</v>
      </c>
      <c r="G839" s="336" t="s">
        <v>4639</v>
      </c>
    </row>
    <row r="840" spans="2:7">
      <c r="B840" s="292">
        <v>42761</v>
      </c>
      <c r="C840" s="279">
        <v>1000</v>
      </c>
      <c r="D840" s="165">
        <v>25</v>
      </c>
      <c r="E840" s="279">
        <v>975</v>
      </c>
      <c r="F840" s="432" t="s">
        <v>4279</v>
      </c>
      <c r="G840" s="336" t="s">
        <v>4640</v>
      </c>
    </row>
    <row r="841" spans="2:7">
      <c r="B841" s="292">
        <v>42761</v>
      </c>
      <c r="C841" s="279">
        <v>1000</v>
      </c>
      <c r="D841" s="165">
        <v>25</v>
      </c>
      <c r="E841" s="279">
        <v>975</v>
      </c>
      <c r="F841" s="432" t="s">
        <v>4273</v>
      </c>
      <c r="G841" s="336" t="s">
        <v>4641</v>
      </c>
    </row>
    <row r="842" spans="2:7">
      <c r="B842" s="292">
        <v>42761</v>
      </c>
      <c r="C842" s="279">
        <v>100</v>
      </c>
      <c r="D842" s="165">
        <v>2.5</v>
      </c>
      <c r="E842" s="279">
        <v>97.5</v>
      </c>
      <c r="F842" s="432" t="s">
        <v>4296</v>
      </c>
      <c r="G842" s="336" t="s">
        <v>2174</v>
      </c>
    </row>
    <row r="843" spans="2:7">
      <c r="B843" s="292">
        <v>42761</v>
      </c>
      <c r="C843" s="279">
        <v>100</v>
      </c>
      <c r="D843" s="165">
        <v>2.5</v>
      </c>
      <c r="E843" s="279">
        <v>97.5</v>
      </c>
      <c r="F843" s="432" t="s">
        <v>4297</v>
      </c>
      <c r="G843" s="336" t="s">
        <v>2174</v>
      </c>
    </row>
    <row r="844" spans="2:7">
      <c r="B844" s="292">
        <v>42761</v>
      </c>
      <c r="C844" s="279">
        <v>100.78</v>
      </c>
      <c r="D844" s="165">
        <v>2.52</v>
      </c>
      <c r="E844" s="279">
        <v>98.26</v>
      </c>
      <c r="F844" s="432" t="s">
        <v>4278</v>
      </c>
      <c r="G844" s="336" t="s">
        <v>2174</v>
      </c>
    </row>
    <row r="845" spans="2:7">
      <c r="B845" s="292">
        <v>42761</v>
      </c>
      <c r="C845" s="279">
        <v>100</v>
      </c>
      <c r="D845" s="165">
        <v>2.5</v>
      </c>
      <c r="E845" s="279">
        <v>97.5</v>
      </c>
      <c r="F845" s="432" t="s">
        <v>4279</v>
      </c>
      <c r="G845" s="336" t="s">
        <v>2174</v>
      </c>
    </row>
    <row r="846" spans="2:7">
      <c r="B846" s="292">
        <v>42761</v>
      </c>
      <c r="C846" s="279">
        <v>101</v>
      </c>
      <c r="D846" s="165">
        <v>2.5299999999999998</v>
      </c>
      <c r="E846" s="279">
        <v>98.47</v>
      </c>
      <c r="F846" s="432" t="s">
        <v>4274</v>
      </c>
      <c r="G846" s="336" t="s">
        <v>2174</v>
      </c>
    </row>
    <row r="847" spans="2:7">
      <c r="B847" s="292">
        <v>42761</v>
      </c>
      <c r="C847" s="279">
        <v>100.5</v>
      </c>
      <c r="D847" s="165">
        <v>2.5099999999999998</v>
      </c>
      <c r="E847" s="279">
        <v>97.99</v>
      </c>
      <c r="F847" s="432" t="s">
        <v>4286</v>
      </c>
      <c r="G847" s="336" t="s">
        <v>2174</v>
      </c>
    </row>
    <row r="848" spans="2:7">
      <c r="B848" s="292">
        <v>42761</v>
      </c>
      <c r="C848" s="279">
        <v>100</v>
      </c>
      <c r="D848" s="165">
        <v>2.5</v>
      </c>
      <c r="E848" s="279">
        <v>97.5</v>
      </c>
      <c r="F848" s="432" t="s">
        <v>4284</v>
      </c>
      <c r="G848" s="336" t="s">
        <v>2174</v>
      </c>
    </row>
    <row r="849" spans="2:7">
      <c r="B849" s="292">
        <v>42761</v>
      </c>
      <c r="C849" s="279">
        <v>100.48</v>
      </c>
      <c r="D849" s="165">
        <v>2.5099999999999998</v>
      </c>
      <c r="E849" s="279">
        <v>97.97</v>
      </c>
      <c r="F849" s="432" t="s">
        <v>4277</v>
      </c>
      <c r="G849" s="336" t="s">
        <v>2174</v>
      </c>
    </row>
    <row r="850" spans="2:7">
      <c r="B850" s="292">
        <v>42761</v>
      </c>
      <c r="C850" s="279">
        <v>100</v>
      </c>
      <c r="D850" s="165">
        <v>2.5</v>
      </c>
      <c r="E850" s="279">
        <v>97.5</v>
      </c>
      <c r="F850" s="432" t="s">
        <v>4298</v>
      </c>
      <c r="G850" s="336" t="s">
        <v>4642</v>
      </c>
    </row>
    <row r="851" spans="2:7">
      <c r="B851" s="292">
        <v>42761</v>
      </c>
      <c r="C851" s="279">
        <v>200</v>
      </c>
      <c r="D851" s="165">
        <v>5</v>
      </c>
      <c r="E851" s="279">
        <v>195</v>
      </c>
      <c r="F851" s="432" t="s">
        <v>4287</v>
      </c>
      <c r="G851" s="336" t="s">
        <v>2174</v>
      </c>
    </row>
    <row r="852" spans="2:7">
      <c r="B852" s="292">
        <v>42761</v>
      </c>
      <c r="C852" s="279">
        <v>1000</v>
      </c>
      <c r="D852" s="165">
        <v>25</v>
      </c>
      <c r="E852" s="279">
        <v>975</v>
      </c>
      <c r="F852" s="432" t="s">
        <v>4298</v>
      </c>
      <c r="G852" s="336" t="s">
        <v>4643</v>
      </c>
    </row>
    <row r="853" spans="2:7">
      <c r="B853" s="292">
        <v>42761</v>
      </c>
      <c r="C853" s="279">
        <v>300</v>
      </c>
      <c r="D853" s="165">
        <v>7.5</v>
      </c>
      <c r="E853" s="279">
        <v>292.5</v>
      </c>
      <c r="F853" s="432" t="s">
        <v>4297</v>
      </c>
      <c r="G853" s="336" t="s">
        <v>4644</v>
      </c>
    </row>
    <row r="854" spans="2:7">
      <c r="B854" s="292">
        <v>42761</v>
      </c>
      <c r="C854" s="279">
        <v>300</v>
      </c>
      <c r="D854" s="165">
        <v>7.5</v>
      </c>
      <c r="E854" s="279">
        <v>292.5</v>
      </c>
      <c r="F854" s="432" t="s">
        <v>4274</v>
      </c>
      <c r="G854" s="336" t="s">
        <v>4644</v>
      </c>
    </row>
    <row r="855" spans="2:7">
      <c r="B855" s="292">
        <v>42761</v>
      </c>
      <c r="C855" s="279">
        <v>600</v>
      </c>
      <c r="D855" s="165">
        <v>15</v>
      </c>
      <c r="E855" s="279">
        <v>585</v>
      </c>
      <c r="F855" s="432" t="s">
        <v>4298</v>
      </c>
      <c r="G855" s="336" t="s">
        <v>4358</v>
      </c>
    </row>
    <row r="856" spans="2:7">
      <c r="B856" s="292">
        <v>42761</v>
      </c>
      <c r="C856" s="279">
        <v>500</v>
      </c>
      <c r="D856" s="165">
        <v>12.5</v>
      </c>
      <c r="E856" s="279">
        <v>487.5</v>
      </c>
      <c r="F856" s="432" t="s">
        <v>4298</v>
      </c>
      <c r="G856" s="336" t="s">
        <v>3652</v>
      </c>
    </row>
    <row r="857" spans="2:7">
      <c r="B857" s="292">
        <v>42762</v>
      </c>
      <c r="C857" s="279">
        <v>2000</v>
      </c>
      <c r="D857" s="165">
        <v>50</v>
      </c>
      <c r="E857" s="279">
        <v>1950</v>
      </c>
      <c r="F857" s="432" t="s">
        <v>4291</v>
      </c>
      <c r="G857" s="336" t="s">
        <v>4568</v>
      </c>
    </row>
    <row r="858" spans="2:7">
      <c r="B858" s="292">
        <v>42762</v>
      </c>
      <c r="C858" s="279">
        <v>100</v>
      </c>
      <c r="D858" s="165">
        <v>2.5</v>
      </c>
      <c r="E858" s="279">
        <v>97.5</v>
      </c>
      <c r="F858" s="432" t="s">
        <v>4298</v>
      </c>
      <c r="G858" s="336" t="s">
        <v>4645</v>
      </c>
    </row>
    <row r="859" spans="2:7">
      <c r="B859" s="292">
        <v>42762</v>
      </c>
      <c r="C859" s="279">
        <v>2200</v>
      </c>
      <c r="D859" s="165">
        <v>55</v>
      </c>
      <c r="E859" s="279">
        <v>2145</v>
      </c>
      <c r="F859" s="432" t="s">
        <v>4296</v>
      </c>
      <c r="G859" s="336" t="s">
        <v>2701</v>
      </c>
    </row>
    <row r="860" spans="2:7">
      <c r="B860" s="292">
        <v>42762</v>
      </c>
      <c r="C860" s="279">
        <v>500</v>
      </c>
      <c r="D860" s="165">
        <v>12.5</v>
      </c>
      <c r="E860" s="279">
        <v>487.5</v>
      </c>
      <c r="F860" s="432" t="s">
        <v>4298</v>
      </c>
      <c r="G860" s="336" t="s">
        <v>2445</v>
      </c>
    </row>
    <row r="861" spans="2:7">
      <c r="B861" s="292">
        <v>42762</v>
      </c>
      <c r="C861" s="279">
        <v>5000</v>
      </c>
      <c r="D861" s="165">
        <v>125</v>
      </c>
      <c r="E861" s="279">
        <v>4875</v>
      </c>
      <c r="F861" s="432" t="s">
        <v>4298</v>
      </c>
      <c r="G861" s="336" t="s">
        <v>4646</v>
      </c>
    </row>
    <row r="862" spans="2:7">
      <c r="B862" s="292">
        <v>42762</v>
      </c>
      <c r="C862" s="279">
        <v>200</v>
      </c>
      <c r="D862" s="165">
        <v>5</v>
      </c>
      <c r="E862" s="279">
        <v>195</v>
      </c>
      <c r="F862" s="432" t="s">
        <v>4298</v>
      </c>
      <c r="G862" s="336" t="s">
        <v>4106</v>
      </c>
    </row>
    <row r="863" spans="2:7">
      <c r="B863" s="292">
        <v>42762</v>
      </c>
      <c r="C863" s="279">
        <v>1000</v>
      </c>
      <c r="D863" s="165">
        <v>25</v>
      </c>
      <c r="E863" s="279">
        <v>975</v>
      </c>
      <c r="F863" s="432" t="s">
        <v>4273</v>
      </c>
      <c r="G863" s="336" t="s">
        <v>4647</v>
      </c>
    </row>
    <row r="864" spans="2:7">
      <c r="B864" s="292">
        <v>42762</v>
      </c>
      <c r="C864" s="279">
        <v>200</v>
      </c>
      <c r="D864" s="165">
        <v>5</v>
      </c>
      <c r="E864" s="279">
        <v>195</v>
      </c>
      <c r="F864" s="432" t="s">
        <v>4298</v>
      </c>
      <c r="G864" s="336" t="s">
        <v>4648</v>
      </c>
    </row>
    <row r="865" spans="2:7">
      <c r="B865" s="292">
        <v>42762</v>
      </c>
      <c r="C865" s="279">
        <v>2000</v>
      </c>
      <c r="D865" s="165">
        <v>50</v>
      </c>
      <c r="E865" s="279">
        <v>1950</v>
      </c>
      <c r="F865" s="432" t="s">
        <v>4273</v>
      </c>
      <c r="G865" s="336" t="s">
        <v>2992</v>
      </c>
    </row>
    <row r="866" spans="2:7">
      <c r="B866" s="292">
        <v>42762</v>
      </c>
      <c r="C866" s="279">
        <v>500</v>
      </c>
      <c r="D866" s="165">
        <v>12.5</v>
      </c>
      <c r="E866" s="279">
        <v>487.5</v>
      </c>
      <c r="F866" s="432" t="s">
        <v>4273</v>
      </c>
      <c r="G866" s="336" t="s">
        <v>4474</v>
      </c>
    </row>
    <row r="867" spans="2:7">
      <c r="B867" s="292">
        <v>42762</v>
      </c>
      <c r="C867" s="279">
        <v>300</v>
      </c>
      <c r="D867" s="165">
        <v>7.5</v>
      </c>
      <c r="E867" s="279">
        <v>292.5</v>
      </c>
      <c r="F867" s="432" t="s">
        <v>4273</v>
      </c>
      <c r="G867" s="336" t="s">
        <v>4649</v>
      </c>
    </row>
    <row r="868" spans="2:7">
      <c r="B868" s="292">
        <v>42762</v>
      </c>
      <c r="C868" s="279">
        <v>1150</v>
      </c>
      <c r="D868" s="165">
        <v>28.75</v>
      </c>
      <c r="E868" s="279">
        <v>1121.25</v>
      </c>
      <c r="F868" s="432" t="s">
        <v>4298</v>
      </c>
      <c r="G868" s="336" t="s">
        <v>4581</v>
      </c>
    </row>
    <row r="869" spans="2:7">
      <c r="B869" s="292">
        <v>42762</v>
      </c>
      <c r="C869" s="279">
        <v>500</v>
      </c>
      <c r="D869" s="165">
        <v>12.5</v>
      </c>
      <c r="E869" s="279">
        <v>487.5</v>
      </c>
      <c r="F869" s="432" t="s">
        <v>4274</v>
      </c>
      <c r="G869" s="336" t="s">
        <v>4305</v>
      </c>
    </row>
    <row r="870" spans="2:7">
      <c r="B870" s="292">
        <v>42762</v>
      </c>
      <c r="C870" s="279">
        <v>2000</v>
      </c>
      <c r="D870" s="165">
        <v>50</v>
      </c>
      <c r="E870" s="279">
        <v>1950</v>
      </c>
      <c r="F870" s="432" t="s">
        <v>4298</v>
      </c>
      <c r="G870" s="336" t="s">
        <v>2847</v>
      </c>
    </row>
    <row r="871" spans="2:7">
      <c r="B871" s="292">
        <v>42762</v>
      </c>
      <c r="C871" s="279">
        <v>500</v>
      </c>
      <c r="D871" s="165">
        <v>12.5</v>
      </c>
      <c r="E871" s="279">
        <v>487.5</v>
      </c>
      <c r="F871" s="432" t="s">
        <v>4298</v>
      </c>
      <c r="G871" s="336" t="s">
        <v>2611</v>
      </c>
    </row>
    <row r="872" spans="2:7">
      <c r="B872" s="292">
        <v>42762</v>
      </c>
      <c r="C872" s="279">
        <v>360</v>
      </c>
      <c r="D872" s="165">
        <v>9</v>
      </c>
      <c r="E872" s="279">
        <v>351</v>
      </c>
      <c r="F872" s="432" t="s">
        <v>4298</v>
      </c>
      <c r="G872" s="336" t="s">
        <v>4358</v>
      </c>
    </row>
    <row r="873" spans="2:7">
      <c r="B873" s="292">
        <v>42762</v>
      </c>
      <c r="C873" s="279">
        <v>150</v>
      </c>
      <c r="D873" s="165">
        <v>3.75</v>
      </c>
      <c r="E873" s="279">
        <v>146.25</v>
      </c>
      <c r="F873" s="432" t="s">
        <v>4299</v>
      </c>
      <c r="G873" s="336" t="s">
        <v>2219</v>
      </c>
    </row>
    <row r="874" spans="2:7">
      <c r="B874" s="292">
        <v>42762</v>
      </c>
      <c r="C874" s="279">
        <v>8888</v>
      </c>
      <c r="D874" s="165">
        <v>222.2</v>
      </c>
      <c r="E874" s="279">
        <v>8665.7999999999993</v>
      </c>
      <c r="F874" s="432" t="s">
        <v>4273</v>
      </c>
      <c r="G874" s="336" t="s">
        <v>4348</v>
      </c>
    </row>
    <row r="875" spans="2:7">
      <c r="B875" s="292">
        <v>42762</v>
      </c>
      <c r="C875" s="279">
        <v>100</v>
      </c>
      <c r="D875" s="165">
        <v>2.5</v>
      </c>
      <c r="E875" s="279">
        <v>97.5</v>
      </c>
      <c r="F875" s="432" t="s">
        <v>4298</v>
      </c>
      <c r="G875" s="336" t="s">
        <v>2219</v>
      </c>
    </row>
    <row r="876" spans="2:7">
      <c r="B876" s="292">
        <v>42762</v>
      </c>
      <c r="C876" s="279">
        <v>1500</v>
      </c>
      <c r="D876" s="165">
        <v>37.5</v>
      </c>
      <c r="E876" s="279">
        <v>1462.5</v>
      </c>
      <c r="F876" s="432" t="s">
        <v>4273</v>
      </c>
      <c r="G876" s="336" t="s">
        <v>4339</v>
      </c>
    </row>
    <row r="877" spans="2:7">
      <c r="B877" s="292">
        <v>42762</v>
      </c>
      <c r="C877" s="279">
        <v>1000</v>
      </c>
      <c r="D877" s="165">
        <v>25</v>
      </c>
      <c r="E877" s="279">
        <v>975</v>
      </c>
      <c r="F877" s="432" t="s">
        <v>4298</v>
      </c>
      <c r="G877" s="336" t="s">
        <v>1433</v>
      </c>
    </row>
    <row r="878" spans="2:7">
      <c r="B878" s="292">
        <v>42762</v>
      </c>
      <c r="C878" s="279">
        <v>1000</v>
      </c>
      <c r="D878" s="165">
        <v>25</v>
      </c>
      <c r="E878" s="279">
        <v>975</v>
      </c>
      <c r="F878" s="432" t="s">
        <v>4273</v>
      </c>
      <c r="G878" s="336" t="s">
        <v>4650</v>
      </c>
    </row>
    <row r="879" spans="2:7">
      <c r="B879" s="292">
        <v>42762</v>
      </c>
      <c r="C879" s="279">
        <v>100</v>
      </c>
      <c r="D879" s="165">
        <v>2.5</v>
      </c>
      <c r="E879" s="279">
        <v>97.5</v>
      </c>
      <c r="F879" s="432" t="s">
        <v>4298</v>
      </c>
      <c r="G879" s="336" t="s">
        <v>3053</v>
      </c>
    </row>
    <row r="880" spans="2:7">
      <c r="B880" s="292">
        <v>42762</v>
      </c>
      <c r="C880" s="279">
        <v>1400</v>
      </c>
      <c r="D880" s="165">
        <v>35</v>
      </c>
      <c r="E880" s="279">
        <v>1365</v>
      </c>
      <c r="F880" s="432" t="s">
        <v>4273</v>
      </c>
      <c r="G880" s="336" t="s">
        <v>4651</v>
      </c>
    </row>
    <row r="881" spans="2:7">
      <c r="B881" s="292">
        <v>42762</v>
      </c>
      <c r="C881" s="279">
        <v>127</v>
      </c>
      <c r="D881" s="165">
        <v>3.18</v>
      </c>
      <c r="E881" s="279">
        <v>123.82</v>
      </c>
      <c r="F881" s="432" t="s">
        <v>4285</v>
      </c>
      <c r="G881" s="336" t="s">
        <v>4652</v>
      </c>
    </row>
    <row r="882" spans="2:7">
      <c r="B882" s="292">
        <v>42762</v>
      </c>
      <c r="C882" s="279">
        <v>128</v>
      </c>
      <c r="D882" s="165">
        <v>3.2</v>
      </c>
      <c r="E882" s="279">
        <v>124.8</v>
      </c>
      <c r="F882" s="432" t="s">
        <v>4297</v>
      </c>
      <c r="G882" s="336" t="s">
        <v>4652</v>
      </c>
    </row>
    <row r="883" spans="2:7">
      <c r="B883" s="292">
        <v>42762</v>
      </c>
      <c r="C883" s="279">
        <v>100</v>
      </c>
      <c r="D883" s="165">
        <v>2.5</v>
      </c>
      <c r="E883" s="279">
        <v>97.5</v>
      </c>
      <c r="F883" s="432" t="s">
        <v>4273</v>
      </c>
      <c r="G883" s="336" t="s">
        <v>2953</v>
      </c>
    </row>
    <row r="884" spans="2:7">
      <c r="B884" s="292">
        <v>42762</v>
      </c>
      <c r="C884" s="279">
        <v>100</v>
      </c>
      <c r="D884" s="165">
        <f t="shared" ref="D884:D894" si="6">C884-E884</f>
        <v>5.5</v>
      </c>
      <c r="E884" s="279">
        <v>94.5</v>
      </c>
      <c r="F884" s="432" t="s">
        <v>4298</v>
      </c>
      <c r="G884" s="336" t="s">
        <v>4173</v>
      </c>
    </row>
    <row r="885" spans="2:7">
      <c r="B885" s="292">
        <v>42762</v>
      </c>
      <c r="C885" s="279">
        <v>100</v>
      </c>
      <c r="D885" s="165">
        <f t="shared" si="6"/>
        <v>5.5</v>
      </c>
      <c r="E885" s="279">
        <v>94.5</v>
      </c>
      <c r="F885" s="432" t="s">
        <v>4296</v>
      </c>
      <c r="G885" s="336" t="s">
        <v>4173</v>
      </c>
    </row>
    <row r="886" spans="2:7">
      <c r="B886" s="292">
        <v>42762</v>
      </c>
      <c r="C886" s="279">
        <v>100</v>
      </c>
      <c r="D886" s="165">
        <f t="shared" si="6"/>
        <v>5.5</v>
      </c>
      <c r="E886" s="279">
        <v>94.5</v>
      </c>
      <c r="F886" s="432" t="s">
        <v>4299</v>
      </c>
      <c r="G886" s="336" t="s">
        <v>4173</v>
      </c>
    </row>
    <row r="887" spans="2:7">
      <c r="B887" s="292">
        <v>42762</v>
      </c>
      <c r="C887" s="279">
        <v>100</v>
      </c>
      <c r="D887" s="165">
        <f t="shared" si="6"/>
        <v>5.5</v>
      </c>
      <c r="E887" s="279">
        <v>94.5</v>
      </c>
      <c r="F887" s="432" t="s">
        <v>4278</v>
      </c>
      <c r="G887" s="336" t="s">
        <v>4173</v>
      </c>
    </row>
    <row r="888" spans="2:7">
      <c r="B888" s="292">
        <v>42762</v>
      </c>
      <c r="C888" s="279">
        <v>100</v>
      </c>
      <c r="D888" s="165">
        <f t="shared" si="6"/>
        <v>5.5</v>
      </c>
      <c r="E888" s="279">
        <v>94.5</v>
      </c>
      <c r="F888" s="432" t="s">
        <v>4279</v>
      </c>
      <c r="G888" s="336" t="s">
        <v>4173</v>
      </c>
    </row>
    <row r="889" spans="2:7">
      <c r="B889" s="292">
        <v>42762</v>
      </c>
      <c r="C889" s="279">
        <v>100</v>
      </c>
      <c r="D889" s="165">
        <f t="shared" si="6"/>
        <v>5.5</v>
      </c>
      <c r="E889" s="279">
        <v>94.5</v>
      </c>
      <c r="F889" s="432" t="s">
        <v>4274</v>
      </c>
      <c r="G889" s="336" t="s">
        <v>4173</v>
      </c>
    </row>
    <row r="890" spans="2:7">
      <c r="B890" s="292">
        <v>42762</v>
      </c>
      <c r="C890" s="279">
        <v>100</v>
      </c>
      <c r="D890" s="165">
        <f t="shared" si="6"/>
        <v>5.5</v>
      </c>
      <c r="E890" s="279">
        <v>94.5</v>
      </c>
      <c r="F890" s="432" t="s">
        <v>4277</v>
      </c>
      <c r="G890" s="336" t="s">
        <v>4173</v>
      </c>
    </row>
    <row r="891" spans="2:7">
      <c r="B891" s="292">
        <v>42762</v>
      </c>
      <c r="C891" s="279">
        <v>100</v>
      </c>
      <c r="D891" s="165">
        <f t="shared" si="6"/>
        <v>5.5</v>
      </c>
      <c r="E891" s="279">
        <v>94.5</v>
      </c>
      <c r="F891" s="432" t="s">
        <v>4286</v>
      </c>
      <c r="G891" s="336" t="s">
        <v>4173</v>
      </c>
    </row>
    <row r="892" spans="2:7">
      <c r="B892" s="292">
        <v>42762</v>
      </c>
      <c r="C892" s="279">
        <v>100</v>
      </c>
      <c r="D892" s="165">
        <f t="shared" si="6"/>
        <v>5.5</v>
      </c>
      <c r="E892" s="279">
        <v>94.5</v>
      </c>
      <c r="F892" s="432" t="s">
        <v>4288</v>
      </c>
      <c r="G892" s="336" t="s">
        <v>4173</v>
      </c>
    </row>
    <row r="893" spans="2:7">
      <c r="B893" s="292">
        <v>42762</v>
      </c>
      <c r="C893" s="279">
        <v>100</v>
      </c>
      <c r="D893" s="165">
        <f t="shared" si="6"/>
        <v>5.5</v>
      </c>
      <c r="E893" s="279">
        <v>94.5</v>
      </c>
      <c r="F893" s="432" t="s">
        <v>4287</v>
      </c>
      <c r="G893" s="336" t="s">
        <v>4173</v>
      </c>
    </row>
    <row r="894" spans="2:7">
      <c r="B894" s="292">
        <v>42762</v>
      </c>
      <c r="C894" s="279">
        <v>300</v>
      </c>
      <c r="D894" s="165">
        <f t="shared" si="6"/>
        <v>10.5</v>
      </c>
      <c r="E894" s="279">
        <v>289.5</v>
      </c>
      <c r="F894" s="432" t="s">
        <v>4280</v>
      </c>
      <c r="G894" s="336" t="s">
        <v>4719</v>
      </c>
    </row>
    <row r="895" spans="2:7">
      <c r="B895" s="292">
        <v>42763</v>
      </c>
      <c r="C895" s="279">
        <v>5000</v>
      </c>
      <c r="D895" s="165">
        <v>125</v>
      </c>
      <c r="E895" s="279">
        <v>4875</v>
      </c>
      <c r="F895" s="432" t="s">
        <v>4279</v>
      </c>
      <c r="G895" s="336" t="s">
        <v>4653</v>
      </c>
    </row>
    <row r="896" spans="2:7">
      <c r="B896" s="292">
        <v>42763</v>
      </c>
      <c r="C896" s="279">
        <v>2500</v>
      </c>
      <c r="D896" s="165">
        <v>62.5</v>
      </c>
      <c r="E896" s="279">
        <v>2437.5</v>
      </c>
      <c r="F896" s="432" t="s">
        <v>4274</v>
      </c>
      <c r="G896" s="336" t="s">
        <v>4653</v>
      </c>
    </row>
    <row r="897" spans="2:7">
      <c r="B897" s="292">
        <v>42763</v>
      </c>
      <c r="C897" s="279">
        <v>60</v>
      </c>
      <c r="D897" s="165">
        <v>1.5</v>
      </c>
      <c r="E897" s="279">
        <v>58.5</v>
      </c>
      <c r="F897" s="432" t="s">
        <v>4298</v>
      </c>
      <c r="G897" s="336" t="s">
        <v>3390</v>
      </c>
    </row>
    <row r="898" spans="2:7">
      <c r="B898" s="292">
        <v>42763</v>
      </c>
      <c r="C898" s="279">
        <v>100</v>
      </c>
      <c r="D898" s="165">
        <v>2.5</v>
      </c>
      <c r="E898" s="279">
        <v>97.5</v>
      </c>
      <c r="F898" s="432" t="s">
        <v>4273</v>
      </c>
      <c r="G898" s="336" t="s">
        <v>4654</v>
      </c>
    </row>
    <row r="899" spans="2:7">
      <c r="B899" s="292">
        <v>42763</v>
      </c>
      <c r="C899" s="279">
        <v>300</v>
      </c>
      <c r="D899" s="165">
        <v>7.5</v>
      </c>
      <c r="E899" s="279">
        <v>292.5</v>
      </c>
      <c r="F899" s="432" t="s">
        <v>4273</v>
      </c>
      <c r="G899" s="336" t="s">
        <v>4655</v>
      </c>
    </row>
    <row r="900" spans="2:7">
      <c r="B900" s="292">
        <v>42763</v>
      </c>
      <c r="C900" s="279">
        <v>300</v>
      </c>
      <c r="D900" s="165">
        <v>7.5</v>
      </c>
      <c r="E900" s="279">
        <v>292.5</v>
      </c>
      <c r="F900" s="432" t="s">
        <v>4298</v>
      </c>
      <c r="G900" s="336" t="s">
        <v>2079</v>
      </c>
    </row>
    <row r="901" spans="2:7">
      <c r="B901" s="292">
        <v>42763</v>
      </c>
      <c r="C901" s="279">
        <v>3000</v>
      </c>
      <c r="D901" s="165">
        <v>75</v>
      </c>
      <c r="E901" s="279">
        <v>2925</v>
      </c>
      <c r="F901" s="432" t="s">
        <v>4298</v>
      </c>
      <c r="G901" s="336" t="s">
        <v>2517</v>
      </c>
    </row>
    <row r="902" spans="2:7">
      <c r="B902" s="292">
        <v>42763</v>
      </c>
      <c r="C902" s="279">
        <v>500</v>
      </c>
      <c r="D902" s="165">
        <v>12.5</v>
      </c>
      <c r="E902" s="279">
        <v>487.5</v>
      </c>
      <c r="F902" s="432" t="s">
        <v>4273</v>
      </c>
      <c r="G902" s="336" t="s">
        <v>2272</v>
      </c>
    </row>
    <row r="903" spans="2:7">
      <c r="B903" s="292">
        <v>42763</v>
      </c>
      <c r="C903" s="279">
        <v>1000</v>
      </c>
      <c r="D903" s="165">
        <v>25</v>
      </c>
      <c r="E903" s="279">
        <v>975</v>
      </c>
      <c r="F903" s="432" t="s">
        <v>4296</v>
      </c>
      <c r="G903" s="336" t="s">
        <v>4344</v>
      </c>
    </row>
    <row r="904" spans="2:7">
      <c r="B904" s="292">
        <v>42763</v>
      </c>
      <c r="C904" s="279">
        <v>5108</v>
      </c>
      <c r="D904" s="165">
        <v>127.7</v>
      </c>
      <c r="E904" s="279">
        <v>4980.3</v>
      </c>
      <c r="F904" s="432" t="s">
        <v>4273</v>
      </c>
      <c r="G904" s="336" t="s">
        <v>4656</v>
      </c>
    </row>
    <row r="905" spans="2:7">
      <c r="B905" s="292">
        <v>42763</v>
      </c>
      <c r="C905" s="279">
        <v>2000</v>
      </c>
      <c r="D905" s="165">
        <v>50</v>
      </c>
      <c r="E905" s="279">
        <v>1950</v>
      </c>
      <c r="F905" s="432" t="s">
        <v>4298</v>
      </c>
      <c r="G905" s="336" t="s">
        <v>4369</v>
      </c>
    </row>
    <row r="906" spans="2:7">
      <c r="B906" s="292">
        <v>42763</v>
      </c>
      <c r="C906" s="279">
        <v>1000</v>
      </c>
      <c r="D906" s="165">
        <v>25</v>
      </c>
      <c r="E906" s="279">
        <v>975</v>
      </c>
      <c r="F906" s="432" t="s">
        <v>4298</v>
      </c>
      <c r="G906" s="336" t="s">
        <v>4657</v>
      </c>
    </row>
    <row r="907" spans="2:7">
      <c r="B907" s="292">
        <v>42763</v>
      </c>
      <c r="C907" s="279">
        <v>500</v>
      </c>
      <c r="D907" s="165">
        <v>12.5</v>
      </c>
      <c r="E907" s="279">
        <v>487.5</v>
      </c>
      <c r="F907" s="432" t="s">
        <v>4273</v>
      </c>
      <c r="G907" s="336" t="s">
        <v>1930</v>
      </c>
    </row>
    <row r="908" spans="2:7">
      <c r="B908" s="292">
        <v>42763</v>
      </c>
      <c r="C908" s="279">
        <v>4500</v>
      </c>
      <c r="D908" s="165">
        <v>112.5</v>
      </c>
      <c r="E908" s="279">
        <v>4387.5</v>
      </c>
      <c r="F908" s="432" t="s">
        <v>4298</v>
      </c>
      <c r="G908" s="336" t="s">
        <v>4658</v>
      </c>
    </row>
    <row r="909" spans="2:7">
      <c r="B909" s="292">
        <v>42763</v>
      </c>
      <c r="C909" s="279">
        <v>100</v>
      </c>
      <c r="D909" s="165">
        <v>2.5</v>
      </c>
      <c r="E909" s="279">
        <v>97.5</v>
      </c>
      <c r="F909" s="432" t="s">
        <v>4274</v>
      </c>
      <c r="G909" s="336" t="s">
        <v>4611</v>
      </c>
    </row>
    <row r="910" spans="2:7">
      <c r="B910" s="292">
        <v>42763</v>
      </c>
      <c r="C910" s="279">
        <v>5000</v>
      </c>
      <c r="D910" s="165">
        <v>125</v>
      </c>
      <c r="E910" s="279">
        <v>4875</v>
      </c>
      <c r="F910" s="432" t="s">
        <v>4298</v>
      </c>
      <c r="G910" s="336" t="s">
        <v>1723</v>
      </c>
    </row>
    <row r="911" spans="2:7">
      <c r="B911" s="292">
        <v>42763</v>
      </c>
      <c r="C911" s="279">
        <v>50</v>
      </c>
      <c r="D911" s="165">
        <v>1.25</v>
      </c>
      <c r="E911" s="279">
        <v>48.75</v>
      </c>
      <c r="F911" s="432" t="s">
        <v>4298</v>
      </c>
      <c r="G911" s="336" t="s">
        <v>3859</v>
      </c>
    </row>
    <row r="912" spans="2:7">
      <c r="B912" s="292">
        <v>42763</v>
      </c>
      <c r="C912" s="279">
        <v>50</v>
      </c>
      <c r="D912" s="165">
        <v>1.25</v>
      </c>
      <c r="E912" s="279">
        <v>48.75</v>
      </c>
      <c r="F912" s="432" t="s">
        <v>4299</v>
      </c>
      <c r="G912" s="336" t="s">
        <v>3859</v>
      </c>
    </row>
    <row r="913" spans="2:7">
      <c r="B913" s="292">
        <v>42763</v>
      </c>
      <c r="C913" s="279">
        <v>1000</v>
      </c>
      <c r="D913" s="165">
        <v>25</v>
      </c>
      <c r="E913" s="279">
        <v>975</v>
      </c>
      <c r="F913" s="432" t="s">
        <v>4273</v>
      </c>
      <c r="G913" s="336" t="s">
        <v>4659</v>
      </c>
    </row>
    <row r="914" spans="2:7">
      <c r="B914" s="292">
        <v>42763</v>
      </c>
      <c r="C914" s="279">
        <v>1248</v>
      </c>
      <c r="D914" s="165">
        <v>31.2</v>
      </c>
      <c r="E914" s="279">
        <v>1216.8</v>
      </c>
      <c r="F914" s="432" t="s">
        <v>4285</v>
      </c>
      <c r="G914" s="336" t="s">
        <v>4660</v>
      </c>
    </row>
    <row r="915" spans="2:7">
      <c r="B915" s="292">
        <v>42763</v>
      </c>
      <c r="C915" s="279">
        <v>3000</v>
      </c>
      <c r="D915" s="165">
        <v>75</v>
      </c>
      <c r="E915" s="279">
        <v>2925</v>
      </c>
      <c r="F915" s="432" t="s">
        <v>4298</v>
      </c>
      <c r="G915" s="336" t="s">
        <v>4455</v>
      </c>
    </row>
    <row r="916" spans="2:7">
      <c r="B916" s="292">
        <v>42763</v>
      </c>
      <c r="C916" s="279">
        <v>5000</v>
      </c>
      <c r="D916" s="165">
        <v>125</v>
      </c>
      <c r="E916" s="279">
        <v>4875</v>
      </c>
      <c r="F916" s="432" t="s">
        <v>4296</v>
      </c>
      <c r="G916" s="336" t="s">
        <v>4455</v>
      </c>
    </row>
    <row r="917" spans="2:7">
      <c r="B917" s="292">
        <v>42763</v>
      </c>
      <c r="C917" s="279">
        <v>250</v>
      </c>
      <c r="D917" s="165">
        <v>6.25</v>
      </c>
      <c r="E917" s="279">
        <v>243.75</v>
      </c>
      <c r="F917" s="432" t="s">
        <v>4286</v>
      </c>
      <c r="G917" s="336" t="s">
        <v>4519</v>
      </c>
    </row>
    <row r="918" spans="2:7">
      <c r="B918" s="292">
        <v>42763</v>
      </c>
      <c r="C918" s="279">
        <v>350</v>
      </c>
      <c r="D918" s="165">
        <v>8.75</v>
      </c>
      <c r="E918" s="279">
        <v>341.25</v>
      </c>
      <c r="F918" s="432" t="s">
        <v>4298</v>
      </c>
      <c r="G918" s="336" t="s">
        <v>4358</v>
      </c>
    </row>
    <row r="919" spans="2:7">
      <c r="B919" s="292">
        <v>42763</v>
      </c>
      <c r="C919" s="279">
        <v>100</v>
      </c>
      <c r="D919" s="165">
        <v>2.5</v>
      </c>
      <c r="E919" s="279">
        <v>97.5</v>
      </c>
      <c r="F919" s="432" t="s">
        <v>4298</v>
      </c>
      <c r="G919" s="336" t="s">
        <v>4661</v>
      </c>
    </row>
    <row r="920" spans="2:7">
      <c r="B920" s="292">
        <v>42763</v>
      </c>
      <c r="C920" s="279">
        <v>268</v>
      </c>
      <c r="D920" s="165">
        <v>6.7</v>
      </c>
      <c r="E920" s="279">
        <v>261.3</v>
      </c>
      <c r="F920" s="432" t="s">
        <v>4273</v>
      </c>
      <c r="G920" s="336" t="s">
        <v>4661</v>
      </c>
    </row>
    <row r="921" spans="2:7">
      <c r="B921" s="292">
        <v>42763</v>
      </c>
      <c r="C921" s="279">
        <v>5000</v>
      </c>
      <c r="D921" s="165">
        <v>125</v>
      </c>
      <c r="E921" s="279">
        <v>4875</v>
      </c>
      <c r="F921" s="432" t="s">
        <v>4298</v>
      </c>
      <c r="G921" s="336" t="s">
        <v>1944</v>
      </c>
    </row>
    <row r="922" spans="2:7">
      <c r="B922" s="292">
        <v>42763</v>
      </c>
      <c r="C922" s="279">
        <v>500</v>
      </c>
      <c r="D922" s="165">
        <f t="shared" ref="D922:D928" si="7">C922-E922</f>
        <v>16</v>
      </c>
      <c r="E922" s="279">
        <v>484</v>
      </c>
      <c r="F922" s="432" t="s">
        <v>4298</v>
      </c>
      <c r="G922" s="336" t="s">
        <v>4694</v>
      </c>
    </row>
    <row r="923" spans="2:7">
      <c r="B923" s="292">
        <v>42763</v>
      </c>
      <c r="C923" s="279">
        <v>570</v>
      </c>
      <c r="D923" s="165">
        <f t="shared" si="7"/>
        <v>31.350000000000023</v>
      </c>
      <c r="E923" s="279">
        <v>538.65</v>
      </c>
      <c r="F923" s="432" t="s">
        <v>4298</v>
      </c>
      <c r="G923" s="336" t="s">
        <v>4687</v>
      </c>
    </row>
    <row r="924" spans="2:7">
      <c r="B924" s="292">
        <v>42763</v>
      </c>
      <c r="C924" s="279">
        <v>900</v>
      </c>
      <c r="D924" s="165">
        <f t="shared" si="7"/>
        <v>49.5</v>
      </c>
      <c r="E924" s="279">
        <v>850.5</v>
      </c>
      <c r="F924" s="432" t="s">
        <v>4287</v>
      </c>
      <c r="G924" s="336" t="s">
        <v>4687</v>
      </c>
    </row>
    <row r="925" spans="2:7">
      <c r="B925" s="292">
        <v>42763</v>
      </c>
      <c r="C925" s="279">
        <v>100</v>
      </c>
      <c r="D925" s="165">
        <f t="shared" si="7"/>
        <v>3.5</v>
      </c>
      <c r="E925" s="279">
        <v>96.5</v>
      </c>
      <c r="F925" s="432" t="s">
        <v>4298</v>
      </c>
      <c r="G925" s="336" t="s">
        <v>4732</v>
      </c>
    </row>
    <row r="926" spans="2:7">
      <c r="B926" s="292">
        <v>42763</v>
      </c>
      <c r="C926" s="279">
        <v>500</v>
      </c>
      <c r="D926" s="165">
        <f t="shared" si="7"/>
        <v>13.5</v>
      </c>
      <c r="E926" s="279">
        <v>486.5</v>
      </c>
      <c r="F926" s="432" t="s">
        <v>4273</v>
      </c>
      <c r="G926" s="336" t="s">
        <v>4737</v>
      </c>
    </row>
    <row r="927" spans="2:7">
      <c r="B927" s="292">
        <v>42763</v>
      </c>
      <c r="C927" s="279">
        <v>250</v>
      </c>
      <c r="D927" s="165">
        <f t="shared" si="7"/>
        <v>8.75</v>
      </c>
      <c r="E927" s="279">
        <v>241.25</v>
      </c>
      <c r="F927" s="432" t="s">
        <v>4298</v>
      </c>
      <c r="G927" s="336" t="s">
        <v>2127</v>
      </c>
    </row>
    <row r="928" spans="2:7">
      <c r="B928" s="292">
        <v>42763</v>
      </c>
      <c r="C928" s="279">
        <v>3000</v>
      </c>
      <c r="D928" s="165">
        <f t="shared" si="7"/>
        <v>75</v>
      </c>
      <c r="E928" s="279">
        <v>2925</v>
      </c>
      <c r="F928" s="432" t="s">
        <v>4298</v>
      </c>
      <c r="G928" s="336" t="s">
        <v>4455</v>
      </c>
    </row>
    <row r="929" spans="2:7">
      <c r="B929" s="292">
        <v>42764</v>
      </c>
      <c r="C929" s="279">
        <v>3000</v>
      </c>
      <c r="D929" s="165">
        <v>75</v>
      </c>
      <c r="E929" s="279">
        <v>2925</v>
      </c>
      <c r="F929" s="432" t="s">
        <v>4274</v>
      </c>
      <c r="G929" s="336" t="s">
        <v>4662</v>
      </c>
    </row>
    <row r="930" spans="2:7">
      <c r="B930" s="292">
        <v>42764</v>
      </c>
      <c r="C930" s="279">
        <v>60</v>
      </c>
      <c r="D930" s="165">
        <v>1.5</v>
      </c>
      <c r="E930" s="279">
        <v>58.5</v>
      </c>
      <c r="F930" s="432" t="s">
        <v>4298</v>
      </c>
      <c r="G930" s="336" t="s">
        <v>3390</v>
      </c>
    </row>
    <row r="931" spans="2:7">
      <c r="B931" s="292">
        <v>42764</v>
      </c>
      <c r="C931" s="279">
        <v>300</v>
      </c>
      <c r="D931" s="165">
        <v>7.5</v>
      </c>
      <c r="E931" s="279">
        <v>292.5</v>
      </c>
      <c r="F931" s="432" t="s">
        <v>4273</v>
      </c>
      <c r="G931" s="336" t="s">
        <v>4663</v>
      </c>
    </row>
    <row r="932" spans="2:7">
      <c r="B932" s="292">
        <v>42764</v>
      </c>
      <c r="C932" s="279">
        <v>1000</v>
      </c>
      <c r="D932" s="165">
        <v>25</v>
      </c>
      <c r="E932" s="279">
        <v>975</v>
      </c>
      <c r="F932" s="432" t="s">
        <v>4298</v>
      </c>
      <c r="G932" s="336" t="s">
        <v>3703</v>
      </c>
    </row>
    <row r="933" spans="2:7">
      <c r="B933" s="292">
        <v>42764</v>
      </c>
      <c r="C933" s="279">
        <v>1000</v>
      </c>
      <c r="D933" s="165">
        <v>25</v>
      </c>
      <c r="E933" s="279">
        <v>975</v>
      </c>
      <c r="F933" s="432" t="s">
        <v>4273</v>
      </c>
      <c r="G933" s="336" t="s">
        <v>4664</v>
      </c>
    </row>
    <row r="934" spans="2:7">
      <c r="B934" s="292">
        <v>42764</v>
      </c>
      <c r="C934" s="279">
        <v>1000</v>
      </c>
      <c r="D934" s="165">
        <v>25</v>
      </c>
      <c r="E934" s="279">
        <v>975</v>
      </c>
      <c r="F934" s="432" t="s">
        <v>4273</v>
      </c>
      <c r="G934" s="336" t="s">
        <v>4665</v>
      </c>
    </row>
    <row r="935" spans="2:7">
      <c r="B935" s="292">
        <v>42764</v>
      </c>
      <c r="C935" s="279">
        <v>1000</v>
      </c>
      <c r="D935" s="165">
        <v>25</v>
      </c>
      <c r="E935" s="279">
        <v>975</v>
      </c>
      <c r="F935" s="432" t="s">
        <v>4273</v>
      </c>
      <c r="G935" s="336" t="s">
        <v>4666</v>
      </c>
    </row>
    <row r="936" spans="2:7">
      <c r="B936" s="292">
        <v>42764</v>
      </c>
      <c r="C936" s="279">
        <v>1000</v>
      </c>
      <c r="D936" s="165">
        <v>25</v>
      </c>
      <c r="E936" s="279">
        <v>975</v>
      </c>
      <c r="F936" s="432" t="s">
        <v>4298</v>
      </c>
      <c r="G936" s="336" t="s">
        <v>4667</v>
      </c>
    </row>
    <row r="937" spans="2:7">
      <c r="B937" s="292">
        <v>42764</v>
      </c>
      <c r="C937" s="279">
        <v>500</v>
      </c>
      <c r="D937" s="165">
        <v>12.5</v>
      </c>
      <c r="E937" s="279">
        <v>487.5</v>
      </c>
      <c r="F937" s="432" t="s">
        <v>4273</v>
      </c>
      <c r="G937" s="336" t="s">
        <v>4668</v>
      </c>
    </row>
    <row r="938" spans="2:7">
      <c r="B938" s="292">
        <v>42764</v>
      </c>
      <c r="C938" s="279">
        <v>1000</v>
      </c>
      <c r="D938" s="165">
        <v>25</v>
      </c>
      <c r="E938" s="279">
        <v>975</v>
      </c>
      <c r="F938" s="432" t="s">
        <v>4274</v>
      </c>
      <c r="G938" s="336" t="s">
        <v>4669</v>
      </c>
    </row>
    <row r="939" spans="2:7">
      <c r="B939" s="292">
        <v>42764</v>
      </c>
      <c r="C939" s="279">
        <v>500</v>
      </c>
      <c r="D939" s="165">
        <v>12.5</v>
      </c>
      <c r="E939" s="279">
        <v>487.5</v>
      </c>
      <c r="F939" s="432" t="s">
        <v>4273</v>
      </c>
      <c r="G939" s="336" t="s">
        <v>2681</v>
      </c>
    </row>
    <row r="940" spans="2:7">
      <c r="B940" s="292">
        <v>42764</v>
      </c>
      <c r="C940" s="279">
        <v>1000</v>
      </c>
      <c r="D940" s="165">
        <v>25</v>
      </c>
      <c r="E940" s="279">
        <v>975</v>
      </c>
      <c r="F940" s="432" t="s">
        <v>4273</v>
      </c>
      <c r="G940" s="336" t="s">
        <v>4523</v>
      </c>
    </row>
    <row r="941" spans="2:7">
      <c r="B941" s="292">
        <v>42764</v>
      </c>
      <c r="C941" s="279">
        <v>1331.27</v>
      </c>
      <c r="D941" s="165">
        <v>33.28</v>
      </c>
      <c r="E941" s="279">
        <v>1297.99</v>
      </c>
      <c r="F941" s="432" t="s">
        <v>4286</v>
      </c>
      <c r="G941" s="336" t="s">
        <v>3049</v>
      </c>
    </row>
    <row r="942" spans="2:7">
      <c r="B942" s="292">
        <v>42764</v>
      </c>
      <c r="C942" s="279">
        <v>1000</v>
      </c>
      <c r="D942" s="165">
        <v>25</v>
      </c>
      <c r="E942" s="279">
        <v>975</v>
      </c>
      <c r="F942" s="432" t="s">
        <v>4273</v>
      </c>
      <c r="G942" s="336" t="s">
        <v>4359</v>
      </c>
    </row>
    <row r="943" spans="2:7">
      <c r="B943" s="292">
        <v>42764</v>
      </c>
      <c r="C943" s="279">
        <v>250</v>
      </c>
      <c r="D943" s="165">
        <v>6.25</v>
      </c>
      <c r="E943" s="279">
        <v>243.75</v>
      </c>
      <c r="F943" s="432" t="s">
        <v>4273</v>
      </c>
      <c r="G943" s="336" t="s">
        <v>1996</v>
      </c>
    </row>
    <row r="944" spans="2:7">
      <c r="B944" s="292">
        <v>42764</v>
      </c>
      <c r="C944" s="279">
        <v>1000</v>
      </c>
      <c r="D944" s="165">
        <v>25</v>
      </c>
      <c r="E944" s="279">
        <v>975</v>
      </c>
      <c r="F944" s="432" t="s">
        <v>4274</v>
      </c>
      <c r="G944" s="336" t="s">
        <v>4568</v>
      </c>
    </row>
    <row r="945" spans="2:7">
      <c r="B945" s="292">
        <v>42764</v>
      </c>
      <c r="C945" s="279">
        <v>1900</v>
      </c>
      <c r="D945" s="165">
        <v>47.5</v>
      </c>
      <c r="E945" s="279">
        <v>1852.5</v>
      </c>
      <c r="F945" s="432" t="s">
        <v>4298</v>
      </c>
      <c r="G945" s="336" t="s">
        <v>4670</v>
      </c>
    </row>
    <row r="946" spans="2:7">
      <c r="B946" s="292">
        <v>42764</v>
      </c>
      <c r="C946" s="279">
        <v>200</v>
      </c>
      <c r="D946" s="165">
        <f>C946-E946</f>
        <v>7</v>
      </c>
      <c r="E946" s="279">
        <v>193</v>
      </c>
      <c r="F946" s="432" t="s">
        <v>4298</v>
      </c>
      <c r="G946" s="336" t="s">
        <v>3362</v>
      </c>
    </row>
    <row r="947" spans="2:7">
      <c r="B947" s="292">
        <v>42765</v>
      </c>
      <c r="C947" s="279">
        <v>5000</v>
      </c>
      <c r="D947" s="165">
        <v>125</v>
      </c>
      <c r="E947" s="279">
        <v>4875</v>
      </c>
      <c r="F947" s="432" t="s">
        <v>4274</v>
      </c>
      <c r="G947" s="336" t="s">
        <v>4455</v>
      </c>
    </row>
    <row r="948" spans="2:7">
      <c r="B948" s="292">
        <v>42765</v>
      </c>
      <c r="C948" s="279">
        <v>1000</v>
      </c>
      <c r="D948" s="165">
        <v>25</v>
      </c>
      <c r="E948" s="279">
        <v>975</v>
      </c>
      <c r="F948" s="432" t="s">
        <v>4273</v>
      </c>
      <c r="G948" s="336" t="s">
        <v>4671</v>
      </c>
    </row>
    <row r="949" spans="2:7">
      <c r="B949" s="292">
        <v>42765</v>
      </c>
      <c r="C949" s="279">
        <v>1000</v>
      </c>
      <c r="D949" s="165">
        <v>25</v>
      </c>
      <c r="E949" s="279">
        <v>975</v>
      </c>
      <c r="F949" s="432" t="s">
        <v>4274</v>
      </c>
      <c r="G949" s="336" t="s">
        <v>4672</v>
      </c>
    </row>
    <row r="950" spans="2:7">
      <c r="B950" s="292">
        <v>42765</v>
      </c>
      <c r="C950" s="279">
        <v>5000</v>
      </c>
      <c r="D950" s="165">
        <v>125</v>
      </c>
      <c r="E950" s="279">
        <v>4875</v>
      </c>
      <c r="F950" s="432" t="s">
        <v>4298</v>
      </c>
      <c r="G950" s="336" t="s">
        <v>4673</v>
      </c>
    </row>
    <row r="951" spans="2:7">
      <c r="B951" s="292">
        <v>42765</v>
      </c>
      <c r="C951" s="279">
        <v>500</v>
      </c>
      <c r="D951" s="165">
        <v>12.5</v>
      </c>
      <c r="E951" s="279">
        <v>487.5</v>
      </c>
      <c r="F951" s="432" t="s">
        <v>4298</v>
      </c>
      <c r="G951" s="336" t="s">
        <v>4674</v>
      </c>
    </row>
    <row r="952" spans="2:7">
      <c r="B952" s="292">
        <v>42765</v>
      </c>
      <c r="C952" s="279">
        <v>3000</v>
      </c>
      <c r="D952" s="165">
        <v>75</v>
      </c>
      <c r="E952" s="279">
        <v>2925</v>
      </c>
      <c r="F952" s="432" t="s">
        <v>4274</v>
      </c>
      <c r="G952" s="336" t="s">
        <v>4381</v>
      </c>
    </row>
    <row r="953" spans="2:7">
      <c r="B953" s="292">
        <v>42765</v>
      </c>
      <c r="C953" s="279">
        <v>2000</v>
      </c>
      <c r="D953" s="165">
        <v>50</v>
      </c>
      <c r="E953" s="279">
        <v>1950</v>
      </c>
      <c r="F953" s="432" t="s">
        <v>4273</v>
      </c>
      <c r="G953" s="336" t="s">
        <v>4435</v>
      </c>
    </row>
    <row r="954" spans="2:7">
      <c r="B954" s="292">
        <v>42765</v>
      </c>
      <c r="C954" s="279">
        <v>1000</v>
      </c>
      <c r="D954" s="165">
        <v>25</v>
      </c>
      <c r="E954" s="279">
        <v>975</v>
      </c>
      <c r="F954" s="432" t="s">
        <v>4295</v>
      </c>
      <c r="G954" s="336" t="s">
        <v>4675</v>
      </c>
    </row>
    <row r="955" spans="2:7">
      <c r="B955" s="292">
        <v>42765</v>
      </c>
      <c r="C955" s="279">
        <v>2000</v>
      </c>
      <c r="D955" s="165">
        <v>50</v>
      </c>
      <c r="E955" s="279">
        <v>1950</v>
      </c>
      <c r="F955" s="432" t="s">
        <v>4298</v>
      </c>
      <c r="G955" s="336" t="s">
        <v>4676</v>
      </c>
    </row>
    <row r="956" spans="2:7">
      <c r="B956" s="292">
        <v>42765</v>
      </c>
      <c r="C956" s="279">
        <v>100</v>
      </c>
      <c r="D956" s="165">
        <v>2.5</v>
      </c>
      <c r="E956" s="279">
        <v>97.5</v>
      </c>
      <c r="F956" s="432" t="s">
        <v>4278</v>
      </c>
      <c r="G956" s="336" t="s">
        <v>4677</v>
      </c>
    </row>
    <row r="957" spans="2:7">
      <c r="B957" s="292">
        <v>42765</v>
      </c>
      <c r="C957" s="279">
        <v>925</v>
      </c>
      <c r="D957" s="165">
        <v>23.13</v>
      </c>
      <c r="E957" s="279">
        <v>901.87</v>
      </c>
      <c r="F957" s="432" t="s">
        <v>4294</v>
      </c>
      <c r="G957" s="336" t="s">
        <v>4629</v>
      </c>
    </row>
    <row r="958" spans="2:7">
      <c r="B958" s="292">
        <v>42765</v>
      </c>
      <c r="C958" s="279">
        <v>150</v>
      </c>
      <c r="D958" s="165">
        <v>3.75</v>
      </c>
      <c r="E958" s="279">
        <v>146.25</v>
      </c>
      <c r="F958" s="432" t="s">
        <v>4297</v>
      </c>
      <c r="G958" s="336" t="s">
        <v>4678</v>
      </c>
    </row>
    <row r="959" spans="2:7">
      <c r="B959" s="292">
        <v>42765</v>
      </c>
      <c r="C959" s="279">
        <v>150</v>
      </c>
      <c r="D959" s="165">
        <v>3.75</v>
      </c>
      <c r="E959" s="279">
        <v>146.25</v>
      </c>
      <c r="F959" s="432" t="s">
        <v>4290</v>
      </c>
      <c r="G959" s="336" t="s">
        <v>4678</v>
      </c>
    </row>
    <row r="960" spans="2:7">
      <c r="B960" s="292">
        <v>42765</v>
      </c>
      <c r="C960" s="279">
        <v>1000</v>
      </c>
      <c r="D960" s="165">
        <v>25</v>
      </c>
      <c r="E960" s="279">
        <v>975</v>
      </c>
      <c r="F960" s="432" t="s">
        <v>4273</v>
      </c>
      <c r="G960" s="336" t="s">
        <v>4679</v>
      </c>
    </row>
    <row r="961" spans="2:7">
      <c r="B961" s="292">
        <v>42765</v>
      </c>
      <c r="C961" s="279">
        <v>300</v>
      </c>
      <c r="D961" s="165">
        <v>7.5</v>
      </c>
      <c r="E961" s="279">
        <v>292.5</v>
      </c>
      <c r="F961" s="432" t="s">
        <v>4298</v>
      </c>
      <c r="G961" s="336" t="s">
        <v>4680</v>
      </c>
    </row>
    <row r="962" spans="2:7">
      <c r="B962" s="292">
        <v>42765</v>
      </c>
      <c r="C962" s="279">
        <v>200</v>
      </c>
      <c r="D962" s="165">
        <v>5</v>
      </c>
      <c r="E962" s="279">
        <v>195</v>
      </c>
      <c r="F962" s="432" t="s">
        <v>4296</v>
      </c>
      <c r="G962" s="336" t="s">
        <v>4680</v>
      </c>
    </row>
    <row r="963" spans="2:7">
      <c r="B963" s="292">
        <v>42765</v>
      </c>
      <c r="C963" s="279">
        <v>5000</v>
      </c>
      <c r="D963" s="165">
        <v>125</v>
      </c>
      <c r="E963" s="279">
        <v>4875</v>
      </c>
      <c r="F963" s="432" t="s">
        <v>4298</v>
      </c>
      <c r="G963" s="336" t="s">
        <v>3836</v>
      </c>
    </row>
    <row r="964" spans="2:7">
      <c r="B964" s="292">
        <v>42765</v>
      </c>
      <c r="C964" s="279">
        <v>50</v>
      </c>
      <c r="D964" s="165">
        <v>1.25</v>
      </c>
      <c r="E964" s="279">
        <v>48.75</v>
      </c>
      <c r="F964" s="432" t="s">
        <v>4290</v>
      </c>
      <c r="G964" s="336" t="s">
        <v>3053</v>
      </c>
    </row>
    <row r="965" spans="2:7">
      <c r="B965" s="292">
        <v>42765</v>
      </c>
      <c r="C965" s="279">
        <v>1000</v>
      </c>
      <c r="D965" s="165">
        <v>25</v>
      </c>
      <c r="E965" s="279">
        <v>975</v>
      </c>
      <c r="F965" s="432" t="s">
        <v>4298</v>
      </c>
      <c r="G965" s="336" t="s">
        <v>2705</v>
      </c>
    </row>
    <row r="966" spans="2:7">
      <c r="B966" s="292">
        <v>42765</v>
      </c>
      <c r="C966" s="279">
        <v>500</v>
      </c>
      <c r="D966" s="165">
        <v>12.5</v>
      </c>
      <c r="E966" s="279">
        <v>487.5</v>
      </c>
      <c r="F966" s="432" t="s">
        <v>4296</v>
      </c>
      <c r="G966" s="336" t="s">
        <v>2705</v>
      </c>
    </row>
    <row r="967" spans="2:7">
      <c r="B967" s="292">
        <v>42765</v>
      </c>
      <c r="C967" s="279">
        <v>100</v>
      </c>
      <c r="D967" s="165">
        <v>2.5</v>
      </c>
      <c r="E967" s="279">
        <v>97.5</v>
      </c>
      <c r="F967" s="432" t="s">
        <v>4273</v>
      </c>
      <c r="G967" s="336" t="s">
        <v>4681</v>
      </c>
    </row>
    <row r="968" spans="2:7">
      <c r="B968" s="292">
        <v>42765</v>
      </c>
      <c r="C968" s="279">
        <v>500</v>
      </c>
      <c r="D968" s="165">
        <v>12.5</v>
      </c>
      <c r="E968" s="279">
        <v>487.5</v>
      </c>
      <c r="F968" s="432" t="s">
        <v>4297</v>
      </c>
      <c r="G968" s="336" t="s">
        <v>2705</v>
      </c>
    </row>
    <row r="969" spans="2:7">
      <c r="B969" s="292">
        <v>42765</v>
      </c>
      <c r="C969" s="279">
        <v>500</v>
      </c>
      <c r="D969" s="165">
        <v>12.5</v>
      </c>
      <c r="E969" s="279">
        <v>487.5</v>
      </c>
      <c r="F969" s="432" t="s">
        <v>4299</v>
      </c>
      <c r="G969" s="336" t="s">
        <v>2705</v>
      </c>
    </row>
    <row r="970" spans="2:7">
      <c r="B970" s="292">
        <v>42765</v>
      </c>
      <c r="C970" s="279">
        <v>500</v>
      </c>
      <c r="D970" s="165">
        <v>12.5</v>
      </c>
      <c r="E970" s="279">
        <v>487.5</v>
      </c>
      <c r="F970" s="432" t="s">
        <v>4278</v>
      </c>
      <c r="G970" s="336" t="s">
        <v>2705</v>
      </c>
    </row>
    <row r="971" spans="2:7">
      <c r="B971" s="292">
        <v>42765</v>
      </c>
      <c r="C971" s="279">
        <v>2000</v>
      </c>
      <c r="D971" s="165">
        <v>50</v>
      </c>
      <c r="E971" s="279">
        <v>1950</v>
      </c>
      <c r="F971" s="432" t="s">
        <v>4279</v>
      </c>
      <c r="G971" s="336" t="s">
        <v>2705</v>
      </c>
    </row>
    <row r="972" spans="2:7">
      <c r="B972" s="292">
        <v>42765</v>
      </c>
      <c r="C972" s="279">
        <v>500</v>
      </c>
      <c r="D972" s="165">
        <v>12.5</v>
      </c>
      <c r="E972" s="279">
        <v>487.5</v>
      </c>
      <c r="F972" s="432" t="s">
        <v>4274</v>
      </c>
      <c r="G972" s="336" t="s">
        <v>4037</v>
      </c>
    </row>
    <row r="973" spans="2:7">
      <c r="B973" s="292">
        <v>42765</v>
      </c>
      <c r="C973" s="279">
        <v>642.5</v>
      </c>
      <c r="D973" s="165">
        <v>16.059999999999999</v>
      </c>
      <c r="E973" s="279">
        <v>626.44000000000005</v>
      </c>
      <c r="F973" s="432" t="s">
        <v>4286</v>
      </c>
      <c r="G973" s="336" t="s">
        <v>3049</v>
      </c>
    </row>
    <row r="974" spans="2:7">
      <c r="B974" s="292">
        <v>42765</v>
      </c>
      <c r="C974" s="279">
        <v>100</v>
      </c>
      <c r="D974" s="165">
        <v>2.5</v>
      </c>
      <c r="E974" s="279">
        <v>97.5</v>
      </c>
      <c r="F974" s="432" t="s">
        <v>4296</v>
      </c>
      <c r="G974" s="336" t="s">
        <v>4682</v>
      </c>
    </row>
    <row r="975" spans="2:7">
      <c r="B975" s="292">
        <v>42765</v>
      </c>
      <c r="C975" s="279">
        <v>100</v>
      </c>
      <c r="D975" s="165">
        <v>2.5</v>
      </c>
      <c r="E975" s="279">
        <v>97.5</v>
      </c>
      <c r="F975" s="432" t="s">
        <v>4297</v>
      </c>
      <c r="G975" s="336" t="s">
        <v>4682</v>
      </c>
    </row>
    <row r="976" spans="2:7">
      <c r="B976" s="292">
        <v>42765</v>
      </c>
      <c r="C976" s="279">
        <v>10000</v>
      </c>
      <c r="D976" s="165">
        <f>C976-E976</f>
        <v>270</v>
      </c>
      <c r="E976" s="279">
        <v>9730</v>
      </c>
      <c r="F976" s="432" t="s">
        <v>4273</v>
      </c>
      <c r="G976" s="336" t="s">
        <v>4738</v>
      </c>
    </row>
    <row r="977" spans="2:7">
      <c r="B977" s="292">
        <v>42765</v>
      </c>
      <c r="C977" s="279">
        <v>1650</v>
      </c>
      <c r="D977" s="165">
        <f>C977-E977</f>
        <v>52.799999999999955</v>
      </c>
      <c r="E977" s="279">
        <v>1597.2</v>
      </c>
      <c r="F977" s="432" t="s">
        <v>4298</v>
      </c>
      <c r="G977" s="336" t="s">
        <v>4694</v>
      </c>
    </row>
    <row r="978" spans="2:7">
      <c r="B978" s="292">
        <v>42765</v>
      </c>
      <c r="C978" s="279">
        <v>443320</v>
      </c>
      <c r="D978" s="165">
        <f>C978-E978</f>
        <v>11969.640000000014</v>
      </c>
      <c r="E978" s="279">
        <v>431350.36</v>
      </c>
      <c r="F978" s="432" t="s">
        <v>4286</v>
      </c>
      <c r="G978" s="336" t="s">
        <v>4739</v>
      </c>
    </row>
    <row r="979" spans="2:7">
      <c r="B979" s="292">
        <v>42765</v>
      </c>
      <c r="C979" s="279">
        <v>160000</v>
      </c>
      <c r="D979" s="165">
        <f>C979-E979</f>
        <v>4320</v>
      </c>
      <c r="E979" s="279">
        <v>155680</v>
      </c>
      <c r="F979" s="432" t="s">
        <v>4274</v>
      </c>
      <c r="G979" s="336" t="s">
        <v>4739</v>
      </c>
    </row>
    <row r="980" spans="2:7">
      <c r="B980" s="292">
        <v>42766</v>
      </c>
      <c r="C980" s="279">
        <v>10000</v>
      </c>
      <c r="D980" s="165">
        <v>250</v>
      </c>
      <c r="E980" s="279">
        <v>9750</v>
      </c>
      <c r="F980" s="432" t="s">
        <v>4279</v>
      </c>
      <c r="G980" s="336" t="s">
        <v>4683</v>
      </c>
    </row>
    <row r="981" spans="2:7">
      <c r="B981" s="292">
        <v>42766</v>
      </c>
      <c r="C981" s="279">
        <v>1000</v>
      </c>
      <c r="D981" s="165">
        <v>25</v>
      </c>
      <c r="E981" s="279">
        <v>975</v>
      </c>
      <c r="F981" s="432" t="s">
        <v>4298</v>
      </c>
      <c r="G981" s="336" t="s">
        <v>1350</v>
      </c>
    </row>
    <row r="982" spans="2:7">
      <c r="B982" s="292">
        <v>42766</v>
      </c>
      <c r="C982" s="279">
        <v>1800</v>
      </c>
      <c r="D982" s="165">
        <v>45</v>
      </c>
      <c r="E982" s="279">
        <v>1755</v>
      </c>
      <c r="F982" s="432" t="s">
        <v>4273</v>
      </c>
      <c r="G982" s="336" t="s">
        <v>2117</v>
      </c>
    </row>
    <row r="983" spans="2:7">
      <c r="B983" s="292">
        <v>42766</v>
      </c>
      <c r="C983" s="279">
        <v>1000</v>
      </c>
      <c r="D983" s="165">
        <v>25</v>
      </c>
      <c r="E983" s="279">
        <v>975</v>
      </c>
      <c r="F983" s="432" t="s">
        <v>4297</v>
      </c>
      <c r="G983" s="336" t="s">
        <v>2362</v>
      </c>
    </row>
    <row r="984" spans="2:7">
      <c r="B984" s="292">
        <v>42766</v>
      </c>
      <c r="C984" s="279">
        <v>500</v>
      </c>
      <c r="D984" s="165">
        <v>12.5</v>
      </c>
      <c r="E984" s="279">
        <v>487.5</v>
      </c>
      <c r="F984" s="432" t="s">
        <v>4298</v>
      </c>
      <c r="G984" s="336" t="s">
        <v>4358</v>
      </c>
    </row>
    <row r="985" spans="2:7">
      <c r="B985" s="292">
        <v>42766</v>
      </c>
      <c r="C985" s="279">
        <v>1000</v>
      </c>
      <c r="D985" s="165">
        <v>25</v>
      </c>
      <c r="E985" s="279">
        <v>975</v>
      </c>
      <c r="F985" s="432" t="s">
        <v>4278</v>
      </c>
      <c r="G985" s="336" t="s">
        <v>2567</v>
      </c>
    </row>
    <row r="986" spans="2:7">
      <c r="B986" s="292">
        <v>42766</v>
      </c>
      <c r="C986" s="279">
        <v>1000</v>
      </c>
      <c r="D986" s="165">
        <v>25</v>
      </c>
      <c r="E986" s="279">
        <v>975</v>
      </c>
      <c r="F986" s="432" t="s">
        <v>4273</v>
      </c>
      <c r="G986" s="336" t="s">
        <v>4684</v>
      </c>
    </row>
    <row r="987" spans="2:7">
      <c r="B987" s="292">
        <v>42766</v>
      </c>
      <c r="C987" s="279">
        <v>1000</v>
      </c>
      <c r="D987" s="165">
        <v>25</v>
      </c>
      <c r="E987" s="279">
        <v>975</v>
      </c>
      <c r="F987" s="432" t="s">
        <v>4298</v>
      </c>
      <c r="G987" s="336" t="s">
        <v>4685</v>
      </c>
    </row>
    <row r="988" spans="2:7">
      <c r="B988" s="292">
        <v>42766</v>
      </c>
      <c r="C988" s="279">
        <v>600</v>
      </c>
      <c r="D988" s="165">
        <v>15</v>
      </c>
      <c r="E988" s="279">
        <v>585</v>
      </c>
      <c r="F988" s="432" t="s">
        <v>4298</v>
      </c>
      <c r="G988" s="336" t="s">
        <v>4358</v>
      </c>
    </row>
    <row r="989" spans="2:7">
      <c r="B989" s="292">
        <v>42766</v>
      </c>
      <c r="C989" s="279">
        <v>3600</v>
      </c>
      <c r="D989" s="165">
        <v>90</v>
      </c>
      <c r="E989" s="279">
        <v>3510</v>
      </c>
      <c r="F989" s="432" t="s">
        <v>4300</v>
      </c>
      <c r="G989" s="336" t="s">
        <v>1925</v>
      </c>
    </row>
    <row r="990" spans="2:7">
      <c r="B990" s="292">
        <v>42766</v>
      </c>
      <c r="C990" s="279">
        <v>300</v>
      </c>
      <c r="D990" s="165">
        <v>7.5</v>
      </c>
      <c r="E990" s="279">
        <v>292.5</v>
      </c>
      <c r="F990" s="432" t="s">
        <v>4273</v>
      </c>
      <c r="G990" s="336" t="s">
        <v>2407</v>
      </c>
    </row>
    <row r="991" spans="2:7">
      <c r="B991" s="292">
        <v>42766</v>
      </c>
      <c r="C991" s="279">
        <v>2000</v>
      </c>
      <c r="D991" s="165">
        <v>50</v>
      </c>
      <c r="E991" s="279">
        <v>1950</v>
      </c>
      <c r="F991" s="432" t="s">
        <v>4273</v>
      </c>
      <c r="G991" s="336" t="s">
        <v>3710</v>
      </c>
    </row>
    <row r="992" spans="2:7">
      <c r="B992" s="292">
        <v>42766</v>
      </c>
      <c r="C992" s="279">
        <v>600</v>
      </c>
      <c r="D992" s="165">
        <v>15</v>
      </c>
      <c r="E992" s="279">
        <v>585</v>
      </c>
      <c r="F992" s="432" t="s">
        <v>4278</v>
      </c>
      <c r="G992" s="336" t="s">
        <v>4402</v>
      </c>
    </row>
    <row r="993" spans="2:7">
      <c r="B993" s="292">
        <v>42766</v>
      </c>
      <c r="C993" s="279">
        <v>400</v>
      </c>
      <c r="D993" s="165">
        <v>10</v>
      </c>
      <c r="E993" s="279">
        <v>390</v>
      </c>
      <c r="F993" s="432" t="s">
        <v>4278</v>
      </c>
      <c r="G993" s="336" t="s">
        <v>4358</v>
      </c>
    </row>
    <row r="994" spans="2:7">
      <c r="B994" s="292">
        <v>42766</v>
      </c>
      <c r="C994" s="279">
        <v>1500</v>
      </c>
      <c r="D994" s="165">
        <v>37.5</v>
      </c>
      <c r="E994" s="279">
        <v>1462.5</v>
      </c>
      <c r="F994" s="432" t="s">
        <v>4298</v>
      </c>
      <c r="G994" s="336" t="s">
        <v>3146</v>
      </c>
    </row>
    <row r="995" spans="2:7">
      <c r="B995" s="292">
        <v>42766</v>
      </c>
      <c r="C995" s="279">
        <v>5000</v>
      </c>
      <c r="D995" s="165">
        <v>125</v>
      </c>
      <c r="E995" s="279">
        <v>4875</v>
      </c>
      <c r="F995" s="432" t="s">
        <v>4278</v>
      </c>
      <c r="G995" s="336" t="s">
        <v>4686</v>
      </c>
    </row>
    <row r="996" spans="2:7">
      <c r="B996" s="292">
        <v>42766</v>
      </c>
      <c r="C996" s="279">
        <v>3000</v>
      </c>
      <c r="D996" s="165">
        <v>75</v>
      </c>
      <c r="E996" s="279">
        <v>2925</v>
      </c>
      <c r="F996" s="432" t="s">
        <v>4273</v>
      </c>
      <c r="G996" s="336" t="s">
        <v>4686</v>
      </c>
    </row>
    <row r="997" spans="2:7">
      <c r="B997" s="292">
        <v>42766</v>
      </c>
      <c r="C997" s="279">
        <v>1050</v>
      </c>
      <c r="D997" s="165">
        <v>26.25</v>
      </c>
      <c r="E997" s="279">
        <v>1023.75</v>
      </c>
      <c r="F997" s="432" t="s">
        <v>4274</v>
      </c>
      <c r="G997" s="336" t="s">
        <v>4581</v>
      </c>
    </row>
    <row r="998" spans="2:7">
      <c r="B998" s="292">
        <v>42766</v>
      </c>
      <c r="C998" s="279">
        <v>5000</v>
      </c>
      <c r="D998" s="165">
        <v>125</v>
      </c>
      <c r="E998" s="279">
        <v>4875</v>
      </c>
      <c r="F998" s="432" t="s">
        <v>4273</v>
      </c>
      <c r="G998" s="336" t="s">
        <v>3393</v>
      </c>
    </row>
    <row r="999" spans="2:7">
      <c r="B999" s="292">
        <v>42766</v>
      </c>
      <c r="C999" s="279">
        <v>1000</v>
      </c>
      <c r="D999" s="165">
        <v>25</v>
      </c>
      <c r="E999" s="279">
        <v>975</v>
      </c>
      <c r="F999" s="432" t="s">
        <v>4296</v>
      </c>
      <c r="G999" s="336" t="s">
        <v>4687</v>
      </c>
    </row>
    <row r="1000" spans="2:7">
      <c r="B1000" s="292">
        <v>42766</v>
      </c>
      <c r="C1000" s="279">
        <v>500</v>
      </c>
      <c r="D1000" s="165">
        <v>12.5</v>
      </c>
      <c r="E1000" s="279">
        <v>487.5</v>
      </c>
      <c r="F1000" s="432" t="s">
        <v>4296</v>
      </c>
      <c r="G1000" s="336" t="s">
        <v>4688</v>
      </c>
    </row>
    <row r="1001" spans="2:7">
      <c r="B1001" s="292">
        <v>42766</v>
      </c>
      <c r="C1001" s="279">
        <v>300</v>
      </c>
      <c r="D1001" s="165">
        <v>7.5</v>
      </c>
      <c r="E1001" s="279">
        <v>292.5</v>
      </c>
      <c r="F1001" s="432" t="s">
        <v>4299</v>
      </c>
      <c r="G1001" s="336" t="s">
        <v>4688</v>
      </c>
    </row>
    <row r="1002" spans="2:7">
      <c r="B1002" s="292">
        <v>42766</v>
      </c>
      <c r="C1002" s="279">
        <v>300</v>
      </c>
      <c r="D1002" s="165">
        <v>7.5</v>
      </c>
      <c r="E1002" s="279">
        <v>292.5</v>
      </c>
      <c r="F1002" s="432" t="s">
        <v>4274</v>
      </c>
      <c r="G1002" s="336" t="s">
        <v>3130</v>
      </c>
    </row>
    <row r="1003" spans="2:7">
      <c r="B1003" s="292">
        <v>42766</v>
      </c>
      <c r="C1003" s="279">
        <v>500</v>
      </c>
      <c r="D1003" s="165">
        <v>12.5</v>
      </c>
      <c r="E1003" s="279">
        <v>487.5</v>
      </c>
      <c r="F1003" s="432" t="s">
        <v>4280</v>
      </c>
      <c r="G1003" s="336" t="s">
        <v>2705</v>
      </c>
    </row>
    <row r="1004" spans="2:7">
      <c r="B1004" s="292">
        <v>42766</v>
      </c>
      <c r="C1004" s="279">
        <v>500</v>
      </c>
      <c r="D1004" s="165">
        <v>12.5</v>
      </c>
      <c r="E1004" s="279">
        <v>487.5</v>
      </c>
      <c r="F1004" s="432" t="s">
        <v>4284</v>
      </c>
      <c r="G1004" s="336" t="s">
        <v>2705</v>
      </c>
    </row>
    <row r="1005" spans="2:7">
      <c r="B1005" s="292">
        <v>42766</v>
      </c>
      <c r="C1005" s="279">
        <v>500</v>
      </c>
      <c r="D1005" s="165">
        <v>12.5</v>
      </c>
      <c r="E1005" s="279">
        <v>487.5</v>
      </c>
      <c r="F1005" s="432" t="s">
        <v>4288</v>
      </c>
      <c r="G1005" s="336" t="s">
        <v>2705</v>
      </c>
    </row>
    <row r="1006" spans="2:7">
      <c r="B1006" s="292">
        <v>42766</v>
      </c>
      <c r="C1006" s="279">
        <v>500</v>
      </c>
      <c r="D1006" s="165">
        <v>12.5</v>
      </c>
      <c r="E1006" s="279">
        <v>487.5</v>
      </c>
      <c r="F1006" s="432" t="s">
        <v>4291</v>
      </c>
      <c r="G1006" s="336" t="s">
        <v>2705</v>
      </c>
    </row>
    <row r="1007" spans="2:7">
      <c r="B1007" s="292">
        <v>42766</v>
      </c>
      <c r="C1007" s="279">
        <v>600</v>
      </c>
      <c r="D1007" s="165">
        <v>15</v>
      </c>
      <c r="E1007" s="279">
        <v>585</v>
      </c>
      <c r="F1007" s="432" t="s">
        <v>4274</v>
      </c>
      <c r="G1007" s="336" t="s">
        <v>4402</v>
      </c>
    </row>
    <row r="1008" spans="2:7">
      <c r="B1008" s="292">
        <v>42766</v>
      </c>
      <c r="C1008" s="279">
        <v>65</v>
      </c>
      <c r="D1008" s="165">
        <v>1.63</v>
      </c>
      <c r="E1008" s="279">
        <v>63.37</v>
      </c>
      <c r="F1008" s="432" t="s">
        <v>4281</v>
      </c>
      <c r="G1008" s="336" t="s">
        <v>3049</v>
      </c>
    </row>
    <row r="1009" spans="2:7">
      <c r="B1009" s="292">
        <v>42766</v>
      </c>
      <c r="C1009" s="279">
        <v>1000</v>
      </c>
      <c r="D1009" s="165">
        <v>25</v>
      </c>
      <c r="E1009" s="279">
        <v>975</v>
      </c>
      <c r="F1009" s="432" t="s">
        <v>4273</v>
      </c>
      <c r="G1009" s="336" t="s">
        <v>4329</v>
      </c>
    </row>
    <row r="1010" spans="2:7">
      <c r="B1010" s="292">
        <v>42766</v>
      </c>
      <c r="C1010" s="279">
        <v>500</v>
      </c>
      <c r="D1010" s="165">
        <v>12.5</v>
      </c>
      <c r="E1010" s="279">
        <v>487.5</v>
      </c>
      <c r="F1010" s="432" t="s">
        <v>4296</v>
      </c>
      <c r="G1010" s="336" t="s">
        <v>2308</v>
      </c>
    </row>
    <row r="1011" spans="2:7">
      <c r="B1011" s="292">
        <v>42766</v>
      </c>
      <c r="C1011" s="279">
        <v>2000</v>
      </c>
      <c r="D1011" s="165">
        <v>50</v>
      </c>
      <c r="E1011" s="279">
        <v>1950</v>
      </c>
      <c r="F1011" s="432" t="s">
        <v>4273</v>
      </c>
      <c r="G1011" s="336" t="s">
        <v>2106</v>
      </c>
    </row>
    <row r="1012" spans="2:7">
      <c r="B1012" s="292">
        <v>42766</v>
      </c>
      <c r="C1012" s="279">
        <v>1000</v>
      </c>
      <c r="D1012" s="165">
        <f>C1012-E1012</f>
        <v>32</v>
      </c>
      <c r="E1012" s="279">
        <v>968</v>
      </c>
      <c r="F1012" s="432" t="s">
        <v>4299</v>
      </c>
      <c r="G1012" s="336" t="s">
        <v>4740</v>
      </c>
    </row>
    <row r="1013" spans="2:7">
      <c r="B1013" s="292">
        <v>42766</v>
      </c>
      <c r="C1013" s="279">
        <v>100</v>
      </c>
      <c r="D1013" s="165">
        <f>C1013-E1013</f>
        <v>5</v>
      </c>
      <c r="E1013" s="279">
        <v>95</v>
      </c>
      <c r="F1013" s="432" t="s">
        <v>4281</v>
      </c>
      <c r="G1013" s="336" t="s">
        <v>2219</v>
      </c>
    </row>
    <row r="1014" spans="2:7" ht="14.25">
      <c r="B1014" s="38" t="s">
        <v>33</v>
      </c>
      <c r="C1014" s="310">
        <f>SUM(C5:C1013)</f>
        <v>2125988.91</v>
      </c>
      <c r="D1014" s="310">
        <f>SUM(D5:D1013)</f>
        <v>55816.219999999987</v>
      </c>
      <c r="E1014" s="310">
        <f>SUM(E5:E1013)</f>
        <v>2070172.6900000004</v>
      </c>
    </row>
  </sheetData>
  <sheetProtection algorithmName="SHA-512" hashValue="Wlk6OfLvRVwy8zz2a1am3pWqK+Q2gS+K3lf+VwICIGzaZbSdQITh9agibSAxm1sgZWIEu32upzAjfSaoWNfIqA==" saltValue="sEpERP/6CT6YT16NmvNHnw==" spinCount="100000" sheet="1" objects="1" scenarios="1"/>
  <sortState ref="B5:G1014">
    <sortCondition ref="B4"/>
  </sortState>
  <mergeCells count="1">
    <mergeCell ref="C1:G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AH1426"/>
  <sheetViews>
    <sheetView zoomScale="85" zoomScaleNormal="85" zoomScalePageLayoutView="85" workbookViewId="0">
      <selection activeCell="A2" sqref="A2"/>
    </sheetView>
  </sheetViews>
  <sheetFormatPr defaultColWidth="8.85546875" defaultRowHeight="15"/>
  <cols>
    <col min="1" max="1" width="8.85546875" style="85"/>
    <col min="2" max="2" width="21.7109375" style="86" customWidth="1"/>
    <col min="3" max="3" width="40" style="87" customWidth="1"/>
    <col min="4" max="4" width="33.7109375" style="87" customWidth="1"/>
    <col min="5" max="16384" width="8.85546875" style="85"/>
  </cols>
  <sheetData>
    <row r="1" spans="2:5" ht="36.6" customHeight="1">
      <c r="B1" s="83"/>
      <c r="C1" s="454" t="s">
        <v>164</v>
      </c>
      <c r="D1" s="454"/>
      <c r="E1" s="454"/>
    </row>
    <row r="2" spans="2:5">
      <c r="B2" s="314" t="s">
        <v>11</v>
      </c>
      <c r="C2" s="315">
        <f>C925-C926</f>
        <v>34702.14</v>
      </c>
      <c r="D2" s="316"/>
    </row>
    <row r="4" spans="2:5" s="93" customFormat="1" ht="41.45" customHeight="1">
      <c r="B4" s="455" t="s">
        <v>15</v>
      </c>
      <c r="C4" s="456"/>
      <c r="D4" s="457"/>
    </row>
    <row r="5" spans="2:5">
      <c r="B5" s="88" t="s">
        <v>7</v>
      </c>
      <c r="C5" s="89" t="s">
        <v>8</v>
      </c>
      <c r="D5" s="94" t="s">
        <v>9</v>
      </c>
    </row>
    <row r="6" spans="2:5">
      <c r="B6" s="385">
        <v>42744</v>
      </c>
      <c r="C6" s="386">
        <v>96.91</v>
      </c>
      <c r="D6" s="389" t="s">
        <v>429</v>
      </c>
    </row>
    <row r="7" spans="2:5">
      <c r="B7" s="385">
        <v>42745</v>
      </c>
      <c r="C7" s="386">
        <v>36.07</v>
      </c>
      <c r="D7" s="389" t="s">
        <v>430</v>
      </c>
    </row>
    <row r="8" spans="2:5">
      <c r="B8" s="385">
        <v>42745</v>
      </c>
      <c r="C8" s="386">
        <v>33</v>
      </c>
      <c r="D8" s="389" t="s">
        <v>431</v>
      </c>
    </row>
    <row r="9" spans="2:5">
      <c r="B9" s="385">
        <v>42746</v>
      </c>
      <c r="C9" s="386">
        <v>9.6999999999999993</v>
      </c>
      <c r="D9" s="389" t="s">
        <v>432</v>
      </c>
    </row>
    <row r="10" spans="2:5">
      <c r="B10" s="385">
        <v>42748</v>
      </c>
      <c r="C10" s="386">
        <v>62.08</v>
      </c>
      <c r="D10" s="389" t="s">
        <v>433</v>
      </c>
    </row>
    <row r="11" spans="2:5">
      <c r="B11" s="385">
        <v>42749</v>
      </c>
      <c r="C11" s="386">
        <v>63</v>
      </c>
      <c r="D11" s="389" t="s">
        <v>434</v>
      </c>
    </row>
    <row r="12" spans="2:5">
      <c r="B12" s="385">
        <v>42750</v>
      </c>
      <c r="C12" s="386">
        <v>9.4700000000000006</v>
      </c>
      <c r="D12" s="389" t="s">
        <v>435</v>
      </c>
    </row>
    <row r="13" spans="2:5">
      <c r="B13" s="385">
        <v>42750</v>
      </c>
      <c r="C13" s="386">
        <v>114.02</v>
      </c>
      <c r="D13" s="389" t="s">
        <v>436</v>
      </c>
    </row>
    <row r="14" spans="2:5">
      <c r="B14" s="385">
        <v>42750</v>
      </c>
      <c r="C14" s="386">
        <v>0.73</v>
      </c>
      <c r="D14" s="389" t="s">
        <v>437</v>
      </c>
    </row>
    <row r="15" spans="2:5">
      <c r="B15" s="385">
        <v>42750</v>
      </c>
      <c r="C15" s="386">
        <v>46.29</v>
      </c>
      <c r="D15" s="389" t="s">
        <v>438</v>
      </c>
    </row>
    <row r="16" spans="2:5">
      <c r="B16" s="385">
        <v>42750</v>
      </c>
      <c r="C16" s="386">
        <v>70.989999999999995</v>
      </c>
      <c r="D16" s="389" t="s">
        <v>439</v>
      </c>
    </row>
    <row r="17" spans="2:4">
      <c r="B17" s="385">
        <v>42750</v>
      </c>
      <c r="C17" s="386">
        <v>26.59</v>
      </c>
      <c r="D17" s="389" t="s">
        <v>440</v>
      </c>
    </row>
    <row r="18" spans="2:4">
      <c r="B18" s="385">
        <v>42750</v>
      </c>
      <c r="C18" s="386">
        <v>63.62</v>
      </c>
      <c r="D18" s="389" t="s">
        <v>441</v>
      </c>
    </row>
    <row r="19" spans="2:4">
      <c r="B19" s="385">
        <v>42750</v>
      </c>
      <c r="C19" s="386">
        <v>0.44</v>
      </c>
      <c r="D19" s="389" t="s">
        <v>442</v>
      </c>
    </row>
    <row r="20" spans="2:4">
      <c r="B20" s="385">
        <v>42750</v>
      </c>
      <c r="C20" s="386">
        <v>17.28</v>
      </c>
      <c r="D20" s="389" t="s">
        <v>443</v>
      </c>
    </row>
    <row r="21" spans="2:4">
      <c r="B21" s="385">
        <v>42750</v>
      </c>
      <c r="C21" s="386">
        <v>8.3699999999999992</v>
      </c>
      <c r="D21" s="389" t="s">
        <v>444</v>
      </c>
    </row>
    <row r="22" spans="2:4">
      <c r="B22" s="385">
        <v>42750</v>
      </c>
      <c r="C22" s="386">
        <v>4.33</v>
      </c>
      <c r="D22" s="389" t="s">
        <v>445</v>
      </c>
    </row>
    <row r="23" spans="2:4">
      <c r="B23" s="385">
        <v>42750</v>
      </c>
      <c r="C23" s="386">
        <v>236.77</v>
      </c>
      <c r="D23" s="389" t="s">
        <v>446</v>
      </c>
    </row>
    <row r="24" spans="2:4">
      <c r="B24" s="385">
        <v>42750</v>
      </c>
      <c r="C24" s="386">
        <v>99.77</v>
      </c>
      <c r="D24" s="389" t="s">
        <v>447</v>
      </c>
    </row>
    <row r="25" spans="2:4">
      <c r="B25" s="385">
        <v>42750</v>
      </c>
      <c r="C25" s="386">
        <v>75.180000000000007</v>
      </c>
      <c r="D25" s="389" t="s">
        <v>448</v>
      </c>
    </row>
    <row r="26" spans="2:4">
      <c r="B26" s="385">
        <v>42750</v>
      </c>
      <c r="C26" s="386">
        <v>1.85</v>
      </c>
      <c r="D26" s="389" t="s">
        <v>449</v>
      </c>
    </row>
    <row r="27" spans="2:4">
      <c r="B27" s="385">
        <v>42750</v>
      </c>
      <c r="C27" s="386">
        <v>15.23</v>
      </c>
      <c r="D27" s="389" t="s">
        <v>450</v>
      </c>
    </row>
    <row r="28" spans="2:4">
      <c r="B28" s="385">
        <v>42750</v>
      </c>
      <c r="C28" s="386">
        <v>159.44</v>
      </c>
      <c r="D28" s="389" t="s">
        <v>451</v>
      </c>
    </row>
    <row r="29" spans="2:4">
      <c r="B29" s="385">
        <v>42750</v>
      </c>
      <c r="C29" s="386">
        <v>20.3</v>
      </c>
      <c r="D29" s="389" t="s">
        <v>452</v>
      </c>
    </row>
    <row r="30" spans="2:4">
      <c r="B30" s="385">
        <v>42750</v>
      </c>
      <c r="C30" s="386">
        <v>50.49</v>
      </c>
      <c r="D30" s="389" t="s">
        <v>453</v>
      </c>
    </row>
    <row r="31" spans="2:4">
      <c r="B31" s="385">
        <v>42750</v>
      </c>
      <c r="C31" s="386">
        <v>109.39</v>
      </c>
      <c r="D31" s="389" t="s">
        <v>454</v>
      </c>
    </row>
    <row r="32" spans="2:4">
      <c r="B32" s="385">
        <v>42750</v>
      </c>
      <c r="C32" s="386">
        <v>126.69</v>
      </c>
      <c r="D32" s="389" t="s">
        <v>455</v>
      </c>
    </row>
    <row r="33" spans="2:4">
      <c r="B33" s="385">
        <v>42750</v>
      </c>
      <c r="C33" s="386">
        <v>69.709999999999994</v>
      </c>
      <c r="D33" s="389" t="s">
        <v>456</v>
      </c>
    </row>
    <row r="34" spans="2:4">
      <c r="B34" s="385">
        <v>42750</v>
      </c>
      <c r="C34" s="386">
        <v>40.97</v>
      </c>
      <c r="D34" s="389" t="s">
        <v>457</v>
      </c>
    </row>
    <row r="35" spans="2:4">
      <c r="B35" s="385">
        <v>42750</v>
      </c>
      <c r="C35" s="386">
        <v>84.01</v>
      </c>
      <c r="D35" s="389" t="s">
        <v>458</v>
      </c>
    </row>
    <row r="36" spans="2:4">
      <c r="B36" s="385">
        <v>42750</v>
      </c>
      <c r="C36" s="386">
        <v>21.38</v>
      </c>
      <c r="D36" s="389" t="s">
        <v>459</v>
      </c>
    </row>
    <row r="37" spans="2:4">
      <c r="B37" s="385">
        <v>42750</v>
      </c>
      <c r="C37" s="386">
        <v>44.96</v>
      </c>
      <c r="D37" s="389" t="s">
        <v>460</v>
      </c>
    </row>
    <row r="38" spans="2:4">
      <c r="B38" s="385">
        <v>42750</v>
      </c>
      <c r="C38" s="386">
        <v>2.82</v>
      </c>
      <c r="D38" s="389" t="s">
        <v>461</v>
      </c>
    </row>
    <row r="39" spans="2:4">
      <c r="B39" s="385">
        <v>42750</v>
      </c>
      <c r="C39" s="386">
        <v>4.16</v>
      </c>
      <c r="D39" s="389" t="s">
        <v>462</v>
      </c>
    </row>
    <row r="40" spans="2:4">
      <c r="B40" s="385">
        <v>42750</v>
      </c>
      <c r="C40" s="386">
        <v>27.2</v>
      </c>
      <c r="D40" s="389" t="s">
        <v>463</v>
      </c>
    </row>
    <row r="41" spans="2:4">
      <c r="B41" s="385">
        <v>42750</v>
      </c>
      <c r="C41" s="386">
        <v>10.23</v>
      </c>
      <c r="D41" s="389" t="s">
        <v>464</v>
      </c>
    </row>
    <row r="42" spans="2:4">
      <c r="B42" s="385">
        <v>42750</v>
      </c>
      <c r="C42" s="386">
        <v>0.08</v>
      </c>
      <c r="D42" s="389" t="s">
        <v>465</v>
      </c>
    </row>
    <row r="43" spans="2:4">
      <c r="B43" s="385">
        <v>42750</v>
      </c>
      <c r="C43" s="386">
        <v>6.23</v>
      </c>
      <c r="D43" s="389" t="s">
        <v>466</v>
      </c>
    </row>
    <row r="44" spans="2:4">
      <c r="B44" s="385">
        <v>42750</v>
      </c>
      <c r="C44" s="386">
        <v>2.88</v>
      </c>
      <c r="D44" s="389" t="s">
        <v>467</v>
      </c>
    </row>
    <row r="45" spans="2:4">
      <c r="B45" s="385">
        <v>42750</v>
      </c>
      <c r="C45" s="386">
        <v>1.61</v>
      </c>
      <c r="D45" s="389" t="s">
        <v>468</v>
      </c>
    </row>
    <row r="46" spans="2:4">
      <c r="B46" s="385">
        <v>42750</v>
      </c>
      <c r="C46" s="386">
        <v>0.78</v>
      </c>
      <c r="D46" s="389" t="s">
        <v>469</v>
      </c>
    </row>
    <row r="47" spans="2:4">
      <c r="B47" s="385">
        <v>42750</v>
      </c>
      <c r="C47" s="386">
        <v>0.42</v>
      </c>
      <c r="D47" s="389" t="s">
        <v>470</v>
      </c>
    </row>
    <row r="48" spans="2:4">
      <c r="B48" s="385">
        <v>42750</v>
      </c>
      <c r="C48" s="386">
        <v>8.06</v>
      </c>
      <c r="D48" s="389" t="s">
        <v>471</v>
      </c>
    </row>
    <row r="49" spans="2:4">
      <c r="B49" s="385">
        <v>42750</v>
      </c>
      <c r="C49" s="386">
        <v>29.74</v>
      </c>
      <c r="D49" s="389" t="s">
        <v>472</v>
      </c>
    </row>
    <row r="50" spans="2:4">
      <c r="B50" s="385">
        <v>42750</v>
      </c>
      <c r="C50" s="386">
        <v>4.55</v>
      </c>
      <c r="D50" s="389" t="s">
        <v>473</v>
      </c>
    </row>
    <row r="51" spans="2:4">
      <c r="B51" s="385">
        <v>42750</v>
      </c>
      <c r="C51" s="386">
        <v>27.94</v>
      </c>
      <c r="D51" s="389" t="s">
        <v>474</v>
      </c>
    </row>
    <row r="52" spans="2:4">
      <c r="B52" s="385">
        <v>42750</v>
      </c>
      <c r="C52" s="386">
        <v>6.53</v>
      </c>
      <c r="D52" s="389" t="s">
        <v>475</v>
      </c>
    </row>
    <row r="53" spans="2:4">
      <c r="B53" s="385">
        <v>42750</v>
      </c>
      <c r="C53" s="386">
        <v>10.98</v>
      </c>
      <c r="D53" s="389" t="s">
        <v>476</v>
      </c>
    </row>
    <row r="54" spans="2:4">
      <c r="B54" s="385">
        <v>42750</v>
      </c>
      <c r="C54" s="386">
        <v>7.59</v>
      </c>
      <c r="D54" s="389" t="s">
        <v>477</v>
      </c>
    </row>
    <row r="55" spans="2:4">
      <c r="B55" s="385">
        <v>42750</v>
      </c>
      <c r="C55" s="386">
        <v>7.73</v>
      </c>
      <c r="D55" s="389" t="s">
        <v>478</v>
      </c>
    </row>
    <row r="56" spans="2:4">
      <c r="B56" s="385">
        <v>42750</v>
      </c>
      <c r="C56" s="386">
        <v>10.63</v>
      </c>
      <c r="D56" s="389" t="s">
        <v>479</v>
      </c>
    </row>
    <row r="57" spans="2:4">
      <c r="B57" s="385">
        <v>42750</v>
      </c>
      <c r="C57" s="386">
        <v>58.92</v>
      </c>
      <c r="D57" s="389" t="s">
        <v>480</v>
      </c>
    </row>
    <row r="58" spans="2:4">
      <c r="B58" s="385">
        <v>42750</v>
      </c>
      <c r="C58" s="386">
        <v>16.98</v>
      </c>
      <c r="D58" s="389" t="s">
        <v>481</v>
      </c>
    </row>
    <row r="59" spans="2:4">
      <c r="B59" s="385">
        <v>42750</v>
      </c>
      <c r="C59" s="386">
        <v>11.77</v>
      </c>
      <c r="D59" s="389" t="s">
        <v>482</v>
      </c>
    </row>
    <row r="60" spans="2:4">
      <c r="B60" s="385">
        <v>42750</v>
      </c>
      <c r="C60" s="386">
        <v>4.4000000000000004</v>
      </c>
      <c r="D60" s="389" t="s">
        <v>483</v>
      </c>
    </row>
    <row r="61" spans="2:4">
      <c r="B61" s="385">
        <v>42750</v>
      </c>
      <c r="C61" s="386">
        <v>12.64</v>
      </c>
      <c r="D61" s="389" t="s">
        <v>484</v>
      </c>
    </row>
    <row r="62" spans="2:4">
      <c r="B62" s="385">
        <v>42750</v>
      </c>
      <c r="C62" s="386">
        <v>74.41</v>
      </c>
      <c r="D62" s="389" t="s">
        <v>485</v>
      </c>
    </row>
    <row r="63" spans="2:4">
      <c r="B63" s="385">
        <v>42750</v>
      </c>
      <c r="C63" s="386">
        <v>316.27</v>
      </c>
      <c r="D63" s="389" t="s">
        <v>486</v>
      </c>
    </row>
    <row r="64" spans="2:4">
      <c r="B64" s="385">
        <v>42750</v>
      </c>
      <c r="C64" s="386">
        <v>30.64</v>
      </c>
      <c r="D64" s="389" t="s">
        <v>487</v>
      </c>
    </row>
    <row r="65" spans="2:4">
      <c r="B65" s="385">
        <v>42750</v>
      </c>
      <c r="C65" s="386">
        <v>3.77</v>
      </c>
      <c r="D65" s="389" t="s">
        <v>488</v>
      </c>
    </row>
    <row r="66" spans="2:4">
      <c r="B66" s="385">
        <v>42750</v>
      </c>
      <c r="C66" s="386">
        <v>1.6</v>
      </c>
      <c r="D66" s="389" t="s">
        <v>489</v>
      </c>
    </row>
    <row r="67" spans="2:4">
      <c r="B67" s="385">
        <v>42750</v>
      </c>
      <c r="C67" s="386">
        <v>64.5</v>
      </c>
      <c r="D67" s="389" t="s">
        <v>490</v>
      </c>
    </row>
    <row r="68" spans="2:4">
      <c r="B68" s="385">
        <v>42750</v>
      </c>
      <c r="C68" s="386">
        <v>5.39</v>
      </c>
      <c r="D68" s="389" t="s">
        <v>491</v>
      </c>
    </row>
    <row r="69" spans="2:4">
      <c r="B69" s="385">
        <v>42750</v>
      </c>
      <c r="C69" s="386">
        <v>22.13</v>
      </c>
      <c r="D69" s="389" t="s">
        <v>492</v>
      </c>
    </row>
    <row r="70" spans="2:4">
      <c r="B70" s="385">
        <v>42750</v>
      </c>
      <c r="C70" s="386">
        <v>23.81</v>
      </c>
      <c r="D70" s="389" t="s">
        <v>493</v>
      </c>
    </row>
    <row r="71" spans="2:4">
      <c r="B71" s="385">
        <v>42750</v>
      </c>
      <c r="C71" s="386">
        <v>1.36</v>
      </c>
      <c r="D71" s="389" t="s">
        <v>494</v>
      </c>
    </row>
    <row r="72" spans="2:4">
      <c r="B72" s="385">
        <v>42750</v>
      </c>
      <c r="C72" s="386">
        <v>46.45</v>
      </c>
      <c r="D72" s="389" t="s">
        <v>495</v>
      </c>
    </row>
    <row r="73" spans="2:4">
      <c r="B73" s="385">
        <v>42750</v>
      </c>
      <c r="C73" s="386">
        <v>28.29</v>
      </c>
      <c r="D73" s="389" t="s">
        <v>496</v>
      </c>
    </row>
    <row r="74" spans="2:4">
      <c r="B74" s="385">
        <v>42750</v>
      </c>
      <c r="C74" s="386">
        <v>20.27</v>
      </c>
      <c r="D74" s="389" t="s">
        <v>497</v>
      </c>
    </row>
    <row r="75" spans="2:4">
      <c r="B75" s="385">
        <v>42750</v>
      </c>
      <c r="C75" s="386">
        <v>2.87</v>
      </c>
      <c r="D75" s="389" t="s">
        <v>498</v>
      </c>
    </row>
    <row r="76" spans="2:4">
      <c r="B76" s="385">
        <v>42750</v>
      </c>
      <c r="C76" s="386">
        <v>0.77</v>
      </c>
      <c r="D76" s="389" t="s">
        <v>499</v>
      </c>
    </row>
    <row r="77" spans="2:4">
      <c r="B77" s="385">
        <v>42750</v>
      </c>
      <c r="C77" s="386">
        <v>28.85</v>
      </c>
      <c r="D77" s="389" t="s">
        <v>500</v>
      </c>
    </row>
    <row r="78" spans="2:4">
      <c r="B78" s="385">
        <v>42750</v>
      </c>
      <c r="C78" s="386">
        <v>140.33000000000001</v>
      </c>
      <c r="D78" s="389" t="s">
        <v>501</v>
      </c>
    </row>
    <row r="79" spans="2:4">
      <c r="B79" s="385">
        <v>42750</v>
      </c>
      <c r="C79" s="386">
        <v>87.77</v>
      </c>
      <c r="D79" s="389" t="s">
        <v>502</v>
      </c>
    </row>
    <row r="80" spans="2:4">
      <c r="B80" s="385">
        <v>42750</v>
      </c>
      <c r="C80" s="386">
        <v>96.95</v>
      </c>
      <c r="D80" s="389" t="s">
        <v>502</v>
      </c>
    </row>
    <row r="81" spans="2:4">
      <c r="B81" s="385">
        <v>42750</v>
      </c>
      <c r="C81" s="386">
        <v>18.16</v>
      </c>
      <c r="D81" s="389" t="s">
        <v>503</v>
      </c>
    </row>
    <row r="82" spans="2:4">
      <c r="B82" s="385">
        <v>42750</v>
      </c>
      <c r="C82" s="386">
        <v>1.84</v>
      </c>
      <c r="D82" s="389" t="s">
        <v>504</v>
      </c>
    </row>
    <row r="83" spans="2:4">
      <c r="B83" s="385">
        <v>42750</v>
      </c>
      <c r="C83" s="386">
        <v>30.08</v>
      </c>
      <c r="D83" s="389" t="s">
        <v>505</v>
      </c>
    </row>
    <row r="84" spans="2:4">
      <c r="B84" s="385">
        <v>42750</v>
      </c>
      <c r="C84" s="386">
        <v>9.9600000000000009</v>
      </c>
      <c r="D84" s="389" t="s">
        <v>506</v>
      </c>
    </row>
    <row r="85" spans="2:4">
      <c r="B85" s="385">
        <v>42750</v>
      </c>
      <c r="C85" s="386">
        <v>26.66</v>
      </c>
      <c r="D85" s="389" t="s">
        <v>507</v>
      </c>
    </row>
    <row r="86" spans="2:4">
      <c r="B86" s="385">
        <v>42750</v>
      </c>
      <c r="C86" s="386">
        <v>13.88</v>
      </c>
      <c r="D86" s="389" t="s">
        <v>508</v>
      </c>
    </row>
    <row r="87" spans="2:4">
      <c r="B87" s="385">
        <v>42750</v>
      </c>
      <c r="C87" s="386">
        <v>0.08</v>
      </c>
      <c r="D87" s="389" t="s">
        <v>509</v>
      </c>
    </row>
    <row r="88" spans="2:4">
      <c r="B88" s="385">
        <v>42750</v>
      </c>
      <c r="C88" s="386">
        <v>6.13</v>
      </c>
      <c r="D88" s="389" t="s">
        <v>510</v>
      </c>
    </row>
    <row r="89" spans="2:4">
      <c r="B89" s="385">
        <v>42750</v>
      </c>
      <c r="C89" s="386">
        <v>107.06</v>
      </c>
      <c r="D89" s="389" t="s">
        <v>511</v>
      </c>
    </row>
    <row r="90" spans="2:4">
      <c r="B90" s="385">
        <v>42750</v>
      </c>
      <c r="C90" s="386">
        <v>40.54</v>
      </c>
      <c r="D90" s="389" t="s">
        <v>512</v>
      </c>
    </row>
    <row r="91" spans="2:4">
      <c r="B91" s="385">
        <v>42750</v>
      </c>
      <c r="C91" s="386">
        <v>50.06</v>
      </c>
      <c r="D91" s="389" t="s">
        <v>513</v>
      </c>
    </row>
    <row r="92" spans="2:4">
      <c r="B92" s="385">
        <v>42750</v>
      </c>
      <c r="C92" s="386">
        <v>9.3699999999999992</v>
      </c>
      <c r="D92" s="389" t="s">
        <v>514</v>
      </c>
    </row>
    <row r="93" spans="2:4">
      <c r="B93" s="385">
        <v>42750</v>
      </c>
      <c r="C93" s="386">
        <v>28.69</v>
      </c>
      <c r="D93" s="389" t="s">
        <v>515</v>
      </c>
    </row>
    <row r="94" spans="2:4">
      <c r="B94" s="385">
        <v>42750</v>
      </c>
      <c r="C94" s="386">
        <v>10.09</v>
      </c>
      <c r="D94" s="389" t="s">
        <v>516</v>
      </c>
    </row>
    <row r="95" spans="2:4">
      <c r="B95" s="385">
        <v>42750</v>
      </c>
      <c r="C95" s="386">
        <v>0.98</v>
      </c>
      <c r="D95" s="389" t="s">
        <v>517</v>
      </c>
    </row>
    <row r="96" spans="2:4">
      <c r="B96" s="385">
        <v>42750</v>
      </c>
      <c r="C96" s="386">
        <v>9.01</v>
      </c>
      <c r="D96" s="389" t="s">
        <v>518</v>
      </c>
    </row>
    <row r="97" spans="2:4">
      <c r="B97" s="385">
        <v>42750</v>
      </c>
      <c r="C97" s="386">
        <v>11.49</v>
      </c>
      <c r="D97" s="389" t="s">
        <v>519</v>
      </c>
    </row>
    <row r="98" spans="2:4">
      <c r="B98" s="385">
        <v>42750</v>
      </c>
      <c r="C98" s="386">
        <v>8.25</v>
      </c>
      <c r="D98" s="389" t="s">
        <v>520</v>
      </c>
    </row>
    <row r="99" spans="2:4">
      <c r="B99" s="385">
        <v>42750</v>
      </c>
      <c r="C99" s="386">
        <v>13.69</v>
      </c>
      <c r="D99" s="389" t="s">
        <v>521</v>
      </c>
    </row>
    <row r="100" spans="2:4">
      <c r="B100" s="385">
        <v>42750</v>
      </c>
      <c r="C100" s="386">
        <v>86.39</v>
      </c>
      <c r="D100" s="389" t="s">
        <v>522</v>
      </c>
    </row>
    <row r="101" spans="2:4">
      <c r="B101" s="385">
        <v>42750</v>
      </c>
      <c r="C101" s="386">
        <v>24</v>
      </c>
      <c r="D101" s="389" t="s">
        <v>523</v>
      </c>
    </row>
    <row r="102" spans="2:4">
      <c r="B102" s="385">
        <v>42750</v>
      </c>
      <c r="C102" s="386">
        <v>2.02</v>
      </c>
      <c r="D102" s="389" t="s">
        <v>524</v>
      </c>
    </row>
    <row r="103" spans="2:4">
      <c r="B103" s="385">
        <v>42750</v>
      </c>
      <c r="C103" s="386">
        <v>12.32</v>
      </c>
      <c r="D103" s="389" t="s">
        <v>525</v>
      </c>
    </row>
    <row r="104" spans="2:4">
      <c r="B104" s="385">
        <v>42750</v>
      </c>
      <c r="C104" s="386">
        <v>1.23</v>
      </c>
      <c r="D104" s="389" t="s">
        <v>526</v>
      </c>
    </row>
    <row r="105" spans="2:4">
      <c r="B105" s="385">
        <v>42750</v>
      </c>
      <c r="C105" s="386">
        <v>8.08</v>
      </c>
      <c r="D105" s="389" t="s">
        <v>527</v>
      </c>
    </row>
    <row r="106" spans="2:4">
      <c r="B106" s="385">
        <v>42750</v>
      </c>
      <c r="C106" s="386">
        <v>7.21</v>
      </c>
      <c r="D106" s="389" t="s">
        <v>528</v>
      </c>
    </row>
    <row r="107" spans="2:4">
      <c r="B107" s="385">
        <v>42750</v>
      </c>
      <c r="C107" s="386">
        <v>14.25</v>
      </c>
      <c r="D107" s="389" t="s">
        <v>529</v>
      </c>
    </row>
    <row r="108" spans="2:4">
      <c r="B108" s="385">
        <v>42750</v>
      </c>
      <c r="C108" s="386">
        <v>149.19999999999999</v>
      </c>
      <c r="D108" s="389" t="s">
        <v>530</v>
      </c>
    </row>
    <row r="109" spans="2:4">
      <c r="B109" s="385">
        <v>42750</v>
      </c>
      <c r="C109" s="386">
        <v>0.42</v>
      </c>
      <c r="D109" s="389" t="s">
        <v>531</v>
      </c>
    </row>
    <row r="110" spans="2:4">
      <c r="B110" s="385">
        <v>42750</v>
      </c>
      <c r="C110" s="386">
        <v>2.31</v>
      </c>
      <c r="D110" s="389" t="s">
        <v>532</v>
      </c>
    </row>
    <row r="111" spans="2:4">
      <c r="B111" s="385">
        <v>42750</v>
      </c>
      <c r="C111" s="386">
        <v>0.13</v>
      </c>
      <c r="D111" s="389" t="s">
        <v>533</v>
      </c>
    </row>
    <row r="112" spans="2:4">
      <c r="B112" s="385">
        <v>42750</v>
      </c>
      <c r="C112" s="386">
        <v>2.48</v>
      </c>
      <c r="D112" s="389" t="s">
        <v>534</v>
      </c>
    </row>
    <row r="113" spans="2:4">
      <c r="B113" s="385">
        <v>42750</v>
      </c>
      <c r="C113" s="386">
        <v>67.75</v>
      </c>
      <c r="D113" s="389" t="s">
        <v>535</v>
      </c>
    </row>
    <row r="114" spans="2:4">
      <c r="B114" s="385">
        <v>42750</v>
      </c>
      <c r="C114" s="386">
        <v>16.690000000000001</v>
      </c>
      <c r="D114" s="389" t="s">
        <v>536</v>
      </c>
    </row>
    <row r="115" spans="2:4">
      <c r="B115" s="385">
        <v>42750</v>
      </c>
      <c r="C115" s="386">
        <v>0.95</v>
      </c>
      <c r="D115" s="389" t="s">
        <v>537</v>
      </c>
    </row>
    <row r="116" spans="2:4">
      <c r="B116" s="385">
        <v>42750</v>
      </c>
      <c r="C116" s="386">
        <v>5.51</v>
      </c>
      <c r="D116" s="389" t="s">
        <v>538</v>
      </c>
    </row>
    <row r="117" spans="2:4">
      <c r="B117" s="385">
        <v>42750</v>
      </c>
      <c r="C117" s="386">
        <v>0.2</v>
      </c>
      <c r="D117" s="389" t="s">
        <v>539</v>
      </c>
    </row>
    <row r="118" spans="2:4">
      <c r="B118" s="385">
        <v>42750</v>
      </c>
      <c r="C118" s="386">
        <v>3.22</v>
      </c>
      <c r="D118" s="389" t="s">
        <v>540</v>
      </c>
    </row>
    <row r="119" spans="2:4">
      <c r="B119" s="385">
        <v>42750</v>
      </c>
      <c r="C119" s="386">
        <v>2.76</v>
      </c>
      <c r="D119" s="389" t="s">
        <v>541</v>
      </c>
    </row>
    <row r="120" spans="2:4">
      <c r="B120" s="385">
        <v>42750</v>
      </c>
      <c r="C120" s="386">
        <v>17.829999999999998</v>
      </c>
      <c r="D120" s="389" t="s">
        <v>542</v>
      </c>
    </row>
    <row r="121" spans="2:4">
      <c r="B121" s="385">
        <v>42750</v>
      </c>
      <c r="C121" s="386">
        <v>14.7</v>
      </c>
      <c r="D121" s="389" t="s">
        <v>543</v>
      </c>
    </row>
    <row r="122" spans="2:4">
      <c r="B122" s="385">
        <v>42750</v>
      </c>
      <c r="C122" s="386">
        <v>26.86</v>
      </c>
      <c r="D122" s="389" t="s">
        <v>544</v>
      </c>
    </row>
    <row r="123" spans="2:4">
      <c r="B123" s="385">
        <v>42750</v>
      </c>
      <c r="C123" s="386">
        <v>29.71</v>
      </c>
      <c r="D123" s="389" t="s">
        <v>545</v>
      </c>
    </row>
    <row r="124" spans="2:4">
      <c r="B124" s="385">
        <v>42750</v>
      </c>
      <c r="C124" s="386">
        <v>2.68</v>
      </c>
      <c r="D124" s="389" t="s">
        <v>546</v>
      </c>
    </row>
    <row r="125" spans="2:4">
      <c r="B125" s="385">
        <v>42750</v>
      </c>
      <c r="C125" s="386">
        <v>1.35</v>
      </c>
      <c r="D125" s="389" t="s">
        <v>547</v>
      </c>
    </row>
    <row r="126" spans="2:4">
      <c r="B126" s="385">
        <v>42750</v>
      </c>
      <c r="C126" s="386">
        <v>52.88</v>
      </c>
      <c r="D126" s="389" t="s">
        <v>548</v>
      </c>
    </row>
    <row r="127" spans="2:4">
      <c r="B127" s="385">
        <v>42750</v>
      </c>
      <c r="C127" s="386">
        <v>9</v>
      </c>
      <c r="D127" s="389" t="s">
        <v>549</v>
      </c>
    </row>
    <row r="128" spans="2:4">
      <c r="B128" s="385">
        <v>42750</v>
      </c>
      <c r="C128" s="386">
        <v>4.51</v>
      </c>
      <c r="D128" s="389" t="s">
        <v>550</v>
      </c>
    </row>
    <row r="129" spans="2:4">
      <c r="B129" s="385">
        <v>42750</v>
      </c>
      <c r="C129" s="386">
        <v>8.14</v>
      </c>
      <c r="D129" s="389" t="s">
        <v>551</v>
      </c>
    </row>
    <row r="130" spans="2:4">
      <c r="B130" s="385">
        <v>42750</v>
      </c>
      <c r="C130" s="386">
        <v>22.65</v>
      </c>
      <c r="D130" s="389" t="s">
        <v>552</v>
      </c>
    </row>
    <row r="131" spans="2:4">
      <c r="B131" s="385">
        <v>42750</v>
      </c>
      <c r="C131" s="386">
        <v>0.73</v>
      </c>
      <c r="D131" s="389" t="s">
        <v>553</v>
      </c>
    </row>
    <row r="132" spans="2:4">
      <c r="B132" s="385">
        <v>42750</v>
      </c>
      <c r="C132" s="386">
        <v>34.130000000000003</v>
      </c>
      <c r="D132" s="389" t="s">
        <v>554</v>
      </c>
    </row>
    <row r="133" spans="2:4">
      <c r="B133" s="385">
        <v>42750</v>
      </c>
      <c r="C133" s="386">
        <v>33.979999999999997</v>
      </c>
      <c r="D133" s="389" t="s">
        <v>555</v>
      </c>
    </row>
    <row r="134" spans="2:4">
      <c r="B134" s="385">
        <v>42750</v>
      </c>
      <c r="C134" s="386">
        <v>0.67</v>
      </c>
      <c r="D134" s="389" t="s">
        <v>556</v>
      </c>
    </row>
    <row r="135" spans="2:4">
      <c r="B135" s="385">
        <v>42750</v>
      </c>
      <c r="C135" s="386">
        <v>1.26</v>
      </c>
      <c r="D135" s="389" t="s">
        <v>557</v>
      </c>
    </row>
    <row r="136" spans="2:4">
      <c r="B136" s="385">
        <v>42750</v>
      </c>
      <c r="C136" s="386">
        <v>25.73</v>
      </c>
      <c r="D136" s="389" t="s">
        <v>558</v>
      </c>
    </row>
    <row r="137" spans="2:4">
      <c r="B137" s="385">
        <v>42750</v>
      </c>
      <c r="C137" s="386">
        <v>0.44</v>
      </c>
      <c r="D137" s="389" t="s">
        <v>559</v>
      </c>
    </row>
    <row r="138" spans="2:4">
      <c r="B138" s="385">
        <v>42750</v>
      </c>
      <c r="C138" s="386">
        <v>26.77</v>
      </c>
      <c r="D138" s="389" t="s">
        <v>560</v>
      </c>
    </row>
    <row r="139" spans="2:4">
      <c r="B139" s="385">
        <v>42750</v>
      </c>
      <c r="C139" s="386">
        <v>50.51</v>
      </c>
      <c r="D139" s="389" t="s">
        <v>561</v>
      </c>
    </row>
    <row r="140" spans="2:4">
      <c r="B140" s="385">
        <v>42750</v>
      </c>
      <c r="C140" s="386">
        <v>0.27</v>
      </c>
      <c r="D140" s="389" t="s">
        <v>562</v>
      </c>
    </row>
    <row r="141" spans="2:4">
      <c r="B141" s="385">
        <v>42750</v>
      </c>
      <c r="C141" s="386">
        <v>86.65</v>
      </c>
      <c r="D141" s="389" t="s">
        <v>563</v>
      </c>
    </row>
    <row r="142" spans="2:4">
      <c r="B142" s="385">
        <v>42750</v>
      </c>
      <c r="C142" s="386">
        <v>61.84</v>
      </c>
      <c r="D142" s="389" t="s">
        <v>564</v>
      </c>
    </row>
    <row r="143" spans="2:4">
      <c r="B143" s="385">
        <v>42750</v>
      </c>
      <c r="C143" s="386">
        <v>3.86</v>
      </c>
      <c r="D143" s="389" t="s">
        <v>565</v>
      </c>
    </row>
    <row r="144" spans="2:4">
      <c r="B144" s="385">
        <v>42750</v>
      </c>
      <c r="C144" s="386">
        <v>26.07</v>
      </c>
      <c r="D144" s="389" t="s">
        <v>566</v>
      </c>
    </row>
    <row r="145" spans="2:4">
      <c r="B145" s="385">
        <v>42750</v>
      </c>
      <c r="C145" s="386">
        <v>38.729999999999997</v>
      </c>
      <c r="D145" s="389" t="s">
        <v>567</v>
      </c>
    </row>
    <row r="146" spans="2:4">
      <c r="B146" s="385">
        <v>42750</v>
      </c>
      <c r="C146" s="386">
        <v>6.52</v>
      </c>
      <c r="D146" s="389" t="s">
        <v>568</v>
      </c>
    </row>
    <row r="147" spans="2:4">
      <c r="B147" s="385">
        <v>42750</v>
      </c>
      <c r="C147" s="386">
        <v>13.01</v>
      </c>
      <c r="D147" s="389" t="s">
        <v>569</v>
      </c>
    </row>
    <row r="148" spans="2:4">
      <c r="B148" s="385">
        <v>42750</v>
      </c>
      <c r="C148" s="386">
        <v>117.67</v>
      </c>
      <c r="D148" s="389" t="s">
        <v>570</v>
      </c>
    </row>
    <row r="149" spans="2:4">
      <c r="B149" s="385">
        <v>42750</v>
      </c>
      <c r="C149" s="386">
        <v>0.33</v>
      </c>
      <c r="D149" s="389" t="s">
        <v>571</v>
      </c>
    </row>
    <row r="150" spans="2:4">
      <c r="B150" s="385">
        <v>42750</v>
      </c>
      <c r="C150" s="386">
        <v>0.63</v>
      </c>
      <c r="D150" s="389" t="s">
        <v>572</v>
      </c>
    </row>
    <row r="151" spans="2:4">
      <c r="B151" s="385">
        <v>42750</v>
      </c>
      <c r="C151" s="386">
        <v>18.649999999999999</v>
      </c>
      <c r="D151" s="389" t="s">
        <v>573</v>
      </c>
    </row>
    <row r="152" spans="2:4">
      <c r="B152" s="385">
        <v>42750</v>
      </c>
      <c r="C152" s="386">
        <v>0.33</v>
      </c>
      <c r="D152" s="389" t="s">
        <v>574</v>
      </c>
    </row>
    <row r="153" spans="2:4">
      <c r="B153" s="385">
        <v>42750</v>
      </c>
      <c r="C153" s="386">
        <v>5.73</v>
      </c>
      <c r="D153" s="389" t="s">
        <v>575</v>
      </c>
    </row>
    <row r="154" spans="2:4">
      <c r="B154" s="385">
        <v>42750</v>
      </c>
      <c r="C154" s="386">
        <v>29.44</v>
      </c>
      <c r="D154" s="389" t="s">
        <v>576</v>
      </c>
    </row>
    <row r="155" spans="2:4">
      <c r="B155" s="385">
        <v>42750</v>
      </c>
      <c r="C155" s="386">
        <v>75.44</v>
      </c>
      <c r="D155" s="389" t="s">
        <v>577</v>
      </c>
    </row>
    <row r="156" spans="2:4">
      <c r="B156" s="385">
        <v>42750</v>
      </c>
      <c r="C156" s="386">
        <v>1.78</v>
      </c>
      <c r="D156" s="389" t="s">
        <v>578</v>
      </c>
    </row>
    <row r="157" spans="2:4">
      <c r="B157" s="385">
        <v>42750</v>
      </c>
      <c r="C157" s="386">
        <v>0.33</v>
      </c>
      <c r="D157" s="389" t="s">
        <v>579</v>
      </c>
    </row>
    <row r="158" spans="2:4">
      <c r="B158" s="385">
        <v>42750</v>
      </c>
      <c r="C158" s="386">
        <v>27.46</v>
      </c>
      <c r="D158" s="389" t="s">
        <v>580</v>
      </c>
    </row>
    <row r="159" spans="2:4">
      <c r="B159" s="385">
        <v>42750</v>
      </c>
      <c r="C159" s="386">
        <v>2.35</v>
      </c>
      <c r="D159" s="390" t="s">
        <v>581</v>
      </c>
    </row>
    <row r="160" spans="2:4">
      <c r="B160" s="385">
        <v>42750</v>
      </c>
      <c r="C160" s="386">
        <v>8.7100000000000009</v>
      </c>
      <c r="D160" s="390" t="s">
        <v>582</v>
      </c>
    </row>
    <row r="161" spans="2:4">
      <c r="B161" s="385">
        <v>42750</v>
      </c>
      <c r="C161" s="386">
        <v>67.349999999999994</v>
      </c>
      <c r="D161" s="389" t="s">
        <v>583</v>
      </c>
    </row>
    <row r="162" spans="2:4">
      <c r="B162" s="385">
        <v>42750</v>
      </c>
      <c r="C162" s="386">
        <v>121.88</v>
      </c>
      <c r="D162" s="389" t="s">
        <v>584</v>
      </c>
    </row>
    <row r="163" spans="2:4">
      <c r="B163" s="385">
        <v>42750</v>
      </c>
      <c r="C163" s="386">
        <v>0.63</v>
      </c>
      <c r="D163" s="389" t="s">
        <v>585</v>
      </c>
    </row>
    <row r="164" spans="2:4">
      <c r="B164" s="385">
        <v>42750</v>
      </c>
      <c r="C164" s="386">
        <v>0.93</v>
      </c>
      <c r="D164" s="389" t="s">
        <v>586</v>
      </c>
    </row>
    <row r="165" spans="2:4">
      <c r="B165" s="385">
        <v>42750</v>
      </c>
      <c r="C165" s="386">
        <v>0.63</v>
      </c>
      <c r="D165" s="389" t="s">
        <v>587</v>
      </c>
    </row>
    <row r="166" spans="2:4">
      <c r="B166" s="385">
        <v>42750</v>
      </c>
      <c r="C166" s="386">
        <v>1.92</v>
      </c>
      <c r="D166" s="389" t="s">
        <v>588</v>
      </c>
    </row>
    <row r="167" spans="2:4">
      <c r="B167" s="385">
        <v>42750</v>
      </c>
      <c r="C167" s="386">
        <v>0.27</v>
      </c>
      <c r="D167" s="389" t="s">
        <v>589</v>
      </c>
    </row>
    <row r="168" spans="2:4">
      <c r="B168" s="385">
        <v>42750</v>
      </c>
      <c r="C168" s="386">
        <v>9.09</v>
      </c>
      <c r="D168" s="389" t="s">
        <v>590</v>
      </c>
    </row>
    <row r="169" spans="2:4">
      <c r="B169" s="385">
        <v>42750</v>
      </c>
      <c r="C169" s="386">
        <v>20.420000000000002</v>
      </c>
      <c r="D169" s="389" t="s">
        <v>591</v>
      </c>
    </row>
    <row r="170" spans="2:4" ht="15.75" customHeight="1">
      <c r="B170" s="385">
        <v>42750</v>
      </c>
      <c r="C170" s="386">
        <v>8.7899999999999991</v>
      </c>
      <c r="D170" s="389" t="s">
        <v>592</v>
      </c>
    </row>
    <row r="171" spans="2:4" ht="15.75" customHeight="1">
      <c r="B171" s="385">
        <v>42750</v>
      </c>
      <c r="C171" s="386">
        <v>28.84</v>
      </c>
      <c r="D171" s="389" t="s">
        <v>593</v>
      </c>
    </row>
    <row r="172" spans="2:4" ht="15.75" customHeight="1">
      <c r="B172" s="385">
        <v>42750</v>
      </c>
      <c r="C172" s="386">
        <v>0.09</v>
      </c>
      <c r="D172" s="389" t="s">
        <v>594</v>
      </c>
    </row>
    <row r="173" spans="2:4" ht="15.75" customHeight="1">
      <c r="B173" s="385">
        <v>42750</v>
      </c>
      <c r="C173" s="386">
        <v>0.26</v>
      </c>
      <c r="D173" s="389" t="s">
        <v>595</v>
      </c>
    </row>
    <row r="174" spans="2:4" ht="15.75" customHeight="1">
      <c r="B174" s="385">
        <v>42750</v>
      </c>
      <c r="C174" s="386">
        <v>7.74</v>
      </c>
      <c r="D174" s="389" t="s">
        <v>596</v>
      </c>
    </row>
    <row r="175" spans="2:4" ht="15.75" customHeight="1">
      <c r="B175" s="385">
        <v>42750</v>
      </c>
      <c r="C175" s="386">
        <v>0.63</v>
      </c>
      <c r="D175" s="389" t="s">
        <v>597</v>
      </c>
    </row>
    <row r="176" spans="2:4">
      <c r="B176" s="385">
        <v>42750</v>
      </c>
      <c r="C176" s="386">
        <v>42.65</v>
      </c>
      <c r="D176" s="389" t="s">
        <v>598</v>
      </c>
    </row>
    <row r="177" spans="2:4">
      <c r="B177" s="385">
        <v>42750</v>
      </c>
      <c r="C177" s="386">
        <v>10.82</v>
      </c>
      <c r="D177" s="389" t="s">
        <v>599</v>
      </c>
    </row>
    <row r="178" spans="2:4">
      <c r="B178" s="385">
        <v>42750</v>
      </c>
      <c r="C178" s="386">
        <v>1.56</v>
      </c>
      <c r="D178" s="389" t="s">
        <v>600</v>
      </c>
    </row>
    <row r="179" spans="2:4">
      <c r="B179" s="385">
        <v>42750</v>
      </c>
      <c r="C179" s="386">
        <v>66.67</v>
      </c>
      <c r="D179" s="389" t="s">
        <v>601</v>
      </c>
    </row>
    <row r="180" spans="2:4">
      <c r="B180" s="385">
        <v>42750</v>
      </c>
      <c r="C180" s="386">
        <v>0.84</v>
      </c>
      <c r="D180" s="389" t="s">
        <v>465</v>
      </c>
    </row>
    <row r="181" spans="2:4">
      <c r="B181" s="385">
        <v>42750</v>
      </c>
      <c r="C181" s="386">
        <v>1.52</v>
      </c>
      <c r="D181" s="389" t="s">
        <v>602</v>
      </c>
    </row>
    <row r="182" spans="2:4">
      <c r="B182" s="385">
        <v>42750</v>
      </c>
      <c r="C182" s="386">
        <v>0.57999999999999996</v>
      </c>
      <c r="D182" s="389" t="s">
        <v>603</v>
      </c>
    </row>
    <row r="183" spans="2:4">
      <c r="B183" s="385">
        <v>42750</v>
      </c>
      <c r="C183" s="386">
        <v>1.59</v>
      </c>
      <c r="D183" s="389" t="s">
        <v>604</v>
      </c>
    </row>
    <row r="184" spans="2:4">
      <c r="B184" s="385">
        <v>42750</v>
      </c>
      <c r="C184" s="386">
        <v>51.13</v>
      </c>
      <c r="D184" s="389" t="s">
        <v>605</v>
      </c>
    </row>
    <row r="185" spans="2:4">
      <c r="B185" s="385">
        <v>42750</v>
      </c>
      <c r="C185" s="386">
        <v>112.16</v>
      </c>
      <c r="D185" s="389" t="s">
        <v>606</v>
      </c>
    </row>
    <row r="186" spans="2:4">
      <c r="B186" s="385">
        <v>42750</v>
      </c>
      <c r="C186" s="386">
        <v>4.51</v>
      </c>
      <c r="D186" s="390" t="s">
        <v>607</v>
      </c>
    </row>
    <row r="187" spans="2:4">
      <c r="B187" s="385">
        <v>42750</v>
      </c>
      <c r="C187" s="386">
        <v>20.64</v>
      </c>
      <c r="D187" s="389" t="s">
        <v>608</v>
      </c>
    </row>
    <row r="188" spans="2:4">
      <c r="B188" s="385">
        <v>42750</v>
      </c>
      <c r="C188" s="386">
        <v>0.93</v>
      </c>
      <c r="D188" s="389" t="s">
        <v>609</v>
      </c>
    </row>
    <row r="189" spans="2:4">
      <c r="B189" s="385">
        <v>42750</v>
      </c>
      <c r="C189" s="386">
        <v>21.02</v>
      </c>
      <c r="D189" s="391" t="s">
        <v>610</v>
      </c>
    </row>
    <row r="190" spans="2:4">
      <c r="B190" s="385">
        <v>42750</v>
      </c>
      <c r="C190" s="386">
        <v>53.79</v>
      </c>
      <c r="D190" s="389" t="s">
        <v>611</v>
      </c>
    </row>
    <row r="191" spans="2:4">
      <c r="B191" s="385">
        <v>42750</v>
      </c>
      <c r="C191" s="386">
        <v>51.03</v>
      </c>
      <c r="D191" s="389" t="s">
        <v>612</v>
      </c>
    </row>
    <row r="192" spans="2:4">
      <c r="B192" s="385">
        <v>42750</v>
      </c>
      <c r="C192" s="386">
        <v>65.569999999999993</v>
      </c>
      <c r="D192" s="389" t="s">
        <v>613</v>
      </c>
    </row>
    <row r="193" spans="2:4">
      <c r="B193" s="385">
        <v>42750</v>
      </c>
      <c r="C193" s="386">
        <v>61.18</v>
      </c>
      <c r="D193" s="389" t="s">
        <v>614</v>
      </c>
    </row>
    <row r="194" spans="2:4">
      <c r="B194" s="385">
        <v>42750</v>
      </c>
      <c r="C194" s="386">
        <v>0.24</v>
      </c>
      <c r="D194" s="389" t="s">
        <v>615</v>
      </c>
    </row>
    <row r="195" spans="2:4">
      <c r="B195" s="385">
        <v>42750</v>
      </c>
      <c r="C195" s="386">
        <v>18.39</v>
      </c>
      <c r="D195" s="389" t="s">
        <v>616</v>
      </c>
    </row>
    <row r="196" spans="2:4">
      <c r="B196" s="385">
        <v>42750</v>
      </c>
      <c r="C196" s="386">
        <v>27.29</v>
      </c>
      <c r="D196" s="389" t="s">
        <v>617</v>
      </c>
    </row>
    <row r="197" spans="2:4">
      <c r="B197" s="385">
        <v>42750</v>
      </c>
      <c r="C197" s="386">
        <v>25.03</v>
      </c>
      <c r="D197" s="389" t="s">
        <v>618</v>
      </c>
    </row>
    <row r="198" spans="2:4">
      <c r="B198" s="385">
        <v>42750</v>
      </c>
      <c r="C198" s="386">
        <v>24.24</v>
      </c>
      <c r="D198" s="389" t="s">
        <v>619</v>
      </c>
    </row>
    <row r="199" spans="2:4">
      <c r="B199" s="385">
        <v>42750</v>
      </c>
      <c r="C199" s="386">
        <v>13.19</v>
      </c>
      <c r="D199" s="389" t="s">
        <v>620</v>
      </c>
    </row>
    <row r="200" spans="2:4">
      <c r="B200" s="385">
        <v>42750</v>
      </c>
      <c r="C200" s="386">
        <v>23.84</v>
      </c>
      <c r="D200" s="389" t="s">
        <v>621</v>
      </c>
    </row>
    <row r="201" spans="2:4">
      <c r="B201" s="385">
        <v>42750</v>
      </c>
      <c r="C201" s="386">
        <v>1.96</v>
      </c>
      <c r="D201" s="389" t="s">
        <v>622</v>
      </c>
    </row>
    <row r="202" spans="2:4">
      <c r="B202" s="385">
        <v>42750</v>
      </c>
      <c r="C202" s="386">
        <v>30.2</v>
      </c>
      <c r="D202" s="389" t="s">
        <v>623</v>
      </c>
    </row>
    <row r="203" spans="2:4">
      <c r="B203" s="385">
        <v>42750</v>
      </c>
      <c r="C203" s="386">
        <v>20.46</v>
      </c>
      <c r="D203" s="389" t="s">
        <v>624</v>
      </c>
    </row>
    <row r="204" spans="2:4">
      <c r="B204" s="385">
        <v>42750</v>
      </c>
      <c r="C204" s="386">
        <v>14.57</v>
      </c>
      <c r="D204" s="389" t="s">
        <v>625</v>
      </c>
    </row>
    <row r="205" spans="2:4">
      <c r="B205" s="385">
        <v>42750</v>
      </c>
      <c r="C205" s="386">
        <v>57.69</v>
      </c>
      <c r="D205" s="389" t="s">
        <v>626</v>
      </c>
    </row>
    <row r="206" spans="2:4">
      <c r="B206" s="385">
        <v>42750</v>
      </c>
      <c r="C206" s="386">
        <v>80.08</v>
      </c>
      <c r="D206" s="389" t="s">
        <v>627</v>
      </c>
    </row>
    <row r="207" spans="2:4">
      <c r="B207" s="385">
        <v>42750</v>
      </c>
      <c r="C207" s="386">
        <v>59.73</v>
      </c>
      <c r="D207" s="389" t="s">
        <v>628</v>
      </c>
    </row>
    <row r="208" spans="2:4">
      <c r="B208" s="385">
        <v>42750</v>
      </c>
      <c r="C208" s="386">
        <v>39.57</v>
      </c>
      <c r="D208" s="389" t="s">
        <v>629</v>
      </c>
    </row>
    <row r="209" spans="2:4">
      <c r="B209" s="385">
        <v>42750</v>
      </c>
      <c r="C209" s="386">
        <v>496.91</v>
      </c>
      <c r="D209" s="389" t="s">
        <v>630</v>
      </c>
    </row>
    <row r="210" spans="2:4">
      <c r="B210" s="385">
        <v>42750</v>
      </c>
      <c r="C210" s="386">
        <v>81.5</v>
      </c>
      <c r="D210" s="389" t="s">
        <v>631</v>
      </c>
    </row>
    <row r="211" spans="2:4">
      <c r="B211" s="385">
        <v>42750</v>
      </c>
      <c r="C211" s="386">
        <v>234.22</v>
      </c>
      <c r="D211" s="389" t="s">
        <v>632</v>
      </c>
    </row>
    <row r="212" spans="2:4">
      <c r="B212" s="385">
        <v>42750</v>
      </c>
      <c r="C212" s="386">
        <v>179.93</v>
      </c>
      <c r="D212" s="389" t="s">
        <v>633</v>
      </c>
    </row>
    <row r="213" spans="2:4">
      <c r="B213" s="385">
        <v>42750</v>
      </c>
      <c r="C213" s="386">
        <v>41.98</v>
      </c>
      <c r="D213" s="389" t="s">
        <v>634</v>
      </c>
    </row>
    <row r="214" spans="2:4">
      <c r="B214" s="385">
        <v>42750</v>
      </c>
      <c r="C214" s="386">
        <v>82.93</v>
      </c>
      <c r="D214" s="389" t="s">
        <v>635</v>
      </c>
    </row>
    <row r="215" spans="2:4">
      <c r="B215" s="385">
        <v>42750</v>
      </c>
      <c r="C215" s="386">
        <v>4.43</v>
      </c>
      <c r="D215" s="389" t="s">
        <v>636</v>
      </c>
    </row>
    <row r="216" spans="2:4">
      <c r="B216" s="385">
        <v>42750</v>
      </c>
      <c r="C216" s="386">
        <v>64.12</v>
      </c>
      <c r="D216" s="389" t="s">
        <v>637</v>
      </c>
    </row>
    <row r="217" spans="2:4">
      <c r="B217" s="385">
        <v>42750</v>
      </c>
      <c r="C217" s="386">
        <v>14.92</v>
      </c>
      <c r="D217" s="389" t="s">
        <v>638</v>
      </c>
    </row>
    <row r="218" spans="2:4">
      <c r="B218" s="385">
        <v>42750</v>
      </c>
      <c r="C218" s="386">
        <v>82.74</v>
      </c>
      <c r="D218" s="389" t="s">
        <v>639</v>
      </c>
    </row>
    <row r="219" spans="2:4">
      <c r="B219" s="385">
        <v>42750</v>
      </c>
      <c r="C219" s="386">
        <v>2.15</v>
      </c>
      <c r="D219" s="389" t="s">
        <v>640</v>
      </c>
    </row>
    <row r="220" spans="2:4">
      <c r="B220" s="385">
        <v>42750</v>
      </c>
      <c r="C220" s="386">
        <v>33.21</v>
      </c>
      <c r="D220" s="389" t="s">
        <v>641</v>
      </c>
    </row>
    <row r="221" spans="2:4">
      <c r="B221" s="385">
        <v>42750</v>
      </c>
      <c r="C221" s="386">
        <v>149.99</v>
      </c>
      <c r="D221" s="389" t="s">
        <v>642</v>
      </c>
    </row>
    <row r="222" spans="2:4">
      <c r="B222" s="385">
        <v>42750</v>
      </c>
      <c r="C222" s="386">
        <v>198.91</v>
      </c>
      <c r="D222" s="389" t="s">
        <v>643</v>
      </c>
    </row>
    <row r="223" spans="2:4">
      <c r="B223" s="385">
        <v>42750</v>
      </c>
      <c r="C223" s="386">
        <v>11.41</v>
      </c>
      <c r="D223" s="389" t="s">
        <v>644</v>
      </c>
    </row>
    <row r="224" spans="2:4">
      <c r="B224" s="385">
        <v>42750</v>
      </c>
      <c r="C224" s="386">
        <v>25.54</v>
      </c>
      <c r="D224" s="389" t="s">
        <v>645</v>
      </c>
    </row>
    <row r="225" spans="2:4">
      <c r="B225" s="385">
        <v>42750</v>
      </c>
      <c r="C225" s="386">
        <v>13.36</v>
      </c>
      <c r="D225" s="389" t="s">
        <v>646</v>
      </c>
    </row>
    <row r="226" spans="2:4">
      <c r="B226" s="385">
        <v>42750</v>
      </c>
      <c r="C226" s="386">
        <v>20.11</v>
      </c>
      <c r="D226" s="389" t="s">
        <v>647</v>
      </c>
    </row>
    <row r="227" spans="2:4">
      <c r="B227" s="385">
        <v>42750</v>
      </c>
      <c r="C227" s="386">
        <v>21.1</v>
      </c>
      <c r="D227" s="389" t="s">
        <v>648</v>
      </c>
    </row>
    <row r="228" spans="2:4">
      <c r="B228" s="385">
        <v>42750</v>
      </c>
      <c r="C228" s="386">
        <v>379.13</v>
      </c>
      <c r="D228" s="389" t="s">
        <v>649</v>
      </c>
    </row>
    <row r="229" spans="2:4">
      <c r="B229" s="385">
        <v>42750</v>
      </c>
      <c r="C229" s="386">
        <v>100.55</v>
      </c>
      <c r="D229" s="389" t="s">
        <v>650</v>
      </c>
    </row>
    <row r="230" spans="2:4">
      <c r="B230" s="385">
        <v>42750</v>
      </c>
      <c r="C230" s="386">
        <v>2.5499999999999998</v>
      </c>
      <c r="D230" s="389" t="s">
        <v>651</v>
      </c>
    </row>
    <row r="231" spans="2:4">
      <c r="B231" s="385">
        <v>42750</v>
      </c>
      <c r="C231" s="386">
        <v>82.07</v>
      </c>
      <c r="D231" s="389" t="s">
        <v>652</v>
      </c>
    </row>
    <row r="232" spans="2:4">
      <c r="B232" s="385">
        <v>42750</v>
      </c>
      <c r="C232" s="386">
        <v>214.47</v>
      </c>
      <c r="D232" s="389" t="s">
        <v>653</v>
      </c>
    </row>
    <row r="233" spans="2:4">
      <c r="B233" s="385">
        <v>42750</v>
      </c>
      <c r="C233" s="386">
        <v>12.97</v>
      </c>
      <c r="D233" s="389" t="s">
        <v>654</v>
      </c>
    </row>
    <row r="234" spans="2:4">
      <c r="B234" s="385">
        <v>42750</v>
      </c>
      <c r="C234" s="386">
        <v>112.05</v>
      </c>
      <c r="D234" s="389" t="s">
        <v>655</v>
      </c>
    </row>
    <row r="235" spans="2:4">
      <c r="B235" s="385">
        <v>42750</v>
      </c>
      <c r="C235" s="386">
        <v>123.9</v>
      </c>
      <c r="D235" s="389" t="s">
        <v>656</v>
      </c>
    </row>
    <row r="236" spans="2:4">
      <c r="B236" s="385">
        <v>42750</v>
      </c>
      <c r="C236" s="386">
        <v>48.79</v>
      </c>
      <c r="D236" s="389" t="s">
        <v>657</v>
      </c>
    </row>
    <row r="237" spans="2:4">
      <c r="B237" s="385">
        <v>42750</v>
      </c>
      <c r="C237" s="386">
        <v>57.46</v>
      </c>
      <c r="D237" s="389" t="s">
        <v>658</v>
      </c>
    </row>
    <row r="238" spans="2:4">
      <c r="B238" s="385">
        <v>42750</v>
      </c>
      <c r="C238" s="386">
        <v>1.74</v>
      </c>
      <c r="D238" s="389" t="s">
        <v>659</v>
      </c>
    </row>
    <row r="239" spans="2:4">
      <c r="B239" s="385">
        <v>42750</v>
      </c>
      <c r="C239" s="386">
        <v>0.51</v>
      </c>
      <c r="D239" s="389" t="s">
        <v>660</v>
      </c>
    </row>
    <row r="240" spans="2:4">
      <c r="B240" s="385">
        <v>42750</v>
      </c>
      <c r="C240" s="386">
        <v>27.14</v>
      </c>
      <c r="D240" s="389" t="s">
        <v>661</v>
      </c>
    </row>
    <row r="241" spans="2:4">
      <c r="B241" s="385">
        <v>42750</v>
      </c>
      <c r="C241" s="386">
        <v>47.86</v>
      </c>
      <c r="D241" s="389" t="s">
        <v>662</v>
      </c>
    </row>
    <row r="242" spans="2:4">
      <c r="B242" s="385">
        <v>42750</v>
      </c>
      <c r="C242" s="386">
        <v>1.65</v>
      </c>
      <c r="D242" s="389" t="s">
        <v>663</v>
      </c>
    </row>
    <row r="243" spans="2:4">
      <c r="B243" s="385">
        <v>42750</v>
      </c>
      <c r="C243" s="386">
        <v>82.04</v>
      </c>
      <c r="D243" s="389" t="s">
        <v>664</v>
      </c>
    </row>
    <row r="244" spans="2:4">
      <c r="B244" s="385">
        <v>42750</v>
      </c>
      <c r="C244" s="386">
        <v>61.71</v>
      </c>
      <c r="D244" s="389" t="s">
        <v>665</v>
      </c>
    </row>
    <row r="245" spans="2:4">
      <c r="B245" s="385">
        <v>42750</v>
      </c>
      <c r="C245" s="386">
        <v>33.270000000000003</v>
      </c>
      <c r="D245" s="389" t="s">
        <v>666</v>
      </c>
    </row>
    <row r="246" spans="2:4">
      <c r="B246" s="385">
        <v>42750</v>
      </c>
      <c r="C246" s="386">
        <v>16.600000000000001</v>
      </c>
      <c r="D246" s="389" t="s">
        <v>667</v>
      </c>
    </row>
    <row r="247" spans="2:4">
      <c r="B247" s="385">
        <v>42750</v>
      </c>
      <c r="C247" s="386">
        <v>61.72</v>
      </c>
      <c r="D247" s="389" t="s">
        <v>668</v>
      </c>
    </row>
    <row r="248" spans="2:4">
      <c r="B248" s="385">
        <v>42750</v>
      </c>
      <c r="C248" s="386">
        <v>14.65</v>
      </c>
      <c r="D248" s="389" t="s">
        <v>669</v>
      </c>
    </row>
    <row r="249" spans="2:4">
      <c r="B249" s="385">
        <v>42750</v>
      </c>
      <c r="C249" s="386">
        <v>48.52</v>
      </c>
      <c r="D249" s="389" t="s">
        <v>670</v>
      </c>
    </row>
    <row r="250" spans="2:4">
      <c r="B250" s="385">
        <v>42750</v>
      </c>
      <c r="C250" s="386">
        <v>1.43</v>
      </c>
      <c r="D250" s="389" t="s">
        <v>671</v>
      </c>
    </row>
    <row r="251" spans="2:4">
      <c r="B251" s="385">
        <v>42750</v>
      </c>
      <c r="C251" s="386">
        <v>32.799999999999997</v>
      </c>
      <c r="D251" s="389" t="s">
        <v>672</v>
      </c>
    </row>
    <row r="252" spans="2:4">
      <c r="B252" s="385">
        <v>42750</v>
      </c>
      <c r="C252" s="386">
        <v>10.49</v>
      </c>
      <c r="D252" s="389" t="s">
        <v>673</v>
      </c>
    </row>
    <row r="253" spans="2:4">
      <c r="B253" s="385">
        <v>42750</v>
      </c>
      <c r="C253" s="386">
        <v>20.77</v>
      </c>
      <c r="D253" s="390" t="s">
        <v>674</v>
      </c>
    </row>
    <row r="254" spans="2:4">
      <c r="B254" s="385">
        <v>42750</v>
      </c>
      <c r="C254" s="386">
        <v>131.41999999999999</v>
      </c>
      <c r="D254" s="390" t="s">
        <v>675</v>
      </c>
    </row>
    <row r="255" spans="2:4">
      <c r="B255" s="385">
        <v>42750</v>
      </c>
      <c r="C255" s="386">
        <v>6.42</v>
      </c>
      <c r="D255" s="390" t="s">
        <v>676</v>
      </c>
    </row>
    <row r="256" spans="2:4">
      <c r="B256" s="385">
        <v>42750</v>
      </c>
      <c r="C256" s="386">
        <v>12.14</v>
      </c>
      <c r="D256" s="390" t="s">
        <v>677</v>
      </c>
    </row>
    <row r="257" spans="2:4">
      <c r="B257" s="385">
        <v>42750</v>
      </c>
      <c r="C257" s="386">
        <v>24.55</v>
      </c>
      <c r="D257" s="390" t="s">
        <v>678</v>
      </c>
    </row>
    <row r="258" spans="2:4">
      <c r="B258" s="385">
        <v>42750</v>
      </c>
      <c r="C258" s="386">
        <v>15.9</v>
      </c>
      <c r="D258" s="389" t="s">
        <v>679</v>
      </c>
    </row>
    <row r="259" spans="2:4">
      <c r="B259" s="385">
        <v>42750</v>
      </c>
      <c r="C259" s="386">
        <v>37.11</v>
      </c>
      <c r="D259" s="389" t="s">
        <v>680</v>
      </c>
    </row>
    <row r="260" spans="2:4">
      <c r="B260" s="385">
        <v>42750</v>
      </c>
      <c r="C260" s="386">
        <v>97.75</v>
      </c>
      <c r="D260" s="389" t="s">
        <v>681</v>
      </c>
    </row>
    <row r="261" spans="2:4">
      <c r="B261" s="385">
        <v>42750</v>
      </c>
      <c r="C261" s="386">
        <v>6.23</v>
      </c>
      <c r="D261" s="389" t="s">
        <v>682</v>
      </c>
    </row>
    <row r="262" spans="2:4">
      <c r="B262" s="385">
        <v>42750</v>
      </c>
      <c r="C262" s="386">
        <v>56.32</v>
      </c>
      <c r="D262" s="389" t="s">
        <v>683</v>
      </c>
    </row>
    <row r="263" spans="2:4">
      <c r="B263" s="385">
        <v>42750</v>
      </c>
      <c r="C263" s="386">
        <v>96.83</v>
      </c>
      <c r="D263" s="389" t="s">
        <v>684</v>
      </c>
    </row>
    <row r="264" spans="2:4">
      <c r="B264" s="385">
        <v>42750</v>
      </c>
      <c r="C264" s="386">
        <v>50.49</v>
      </c>
      <c r="D264" s="389" t="s">
        <v>685</v>
      </c>
    </row>
    <row r="265" spans="2:4">
      <c r="B265" s="385">
        <v>42750</v>
      </c>
      <c r="C265" s="386">
        <v>99</v>
      </c>
      <c r="D265" s="389" t="s">
        <v>686</v>
      </c>
    </row>
    <row r="266" spans="2:4">
      <c r="B266" s="385">
        <v>42750</v>
      </c>
      <c r="C266" s="386">
        <v>14.78</v>
      </c>
      <c r="D266" s="389" t="s">
        <v>687</v>
      </c>
    </row>
    <row r="267" spans="2:4">
      <c r="B267" s="385">
        <v>42750</v>
      </c>
      <c r="C267" s="386">
        <v>123.53</v>
      </c>
      <c r="D267" s="389" t="s">
        <v>688</v>
      </c>
    </row>
    <row r="268" spans="2:4">
      <c r="B268" s="385">
        <v>42750</v>
      </c>
      <c r="C268" s="386">
        <v>105.83</v>
      </c>
      <c r="D268" s="389" t="s">
        <v>689</v>
      </c>
    </row>
    <row r="269" spans="2:4">
      <c r="B269" s="385">
        <v>42750</v>
      </c>
      <c r="C269" s="386">
        <v>14.49</v>
      </c>
      <c r="D269" s="389" t="s">
        <v>690</v>
      </c>
    </row>
    <row r="270" spans="2:4">
      <c r="B270" s="385">
        <v>42750</v>
      </c>
      <c r="C270" s="386">
        <v>53.62</v>
      </c>
      <c r="D270" s="389" t="s">
        <v>691</v>
      </c>
    </row>
    <row r="271" spans="2:4">
      <c r="B271" s="385">
        <v>42750</v>
      </c>
      <c r="C271" s="386">
        <v>16.39</v>
      </c>
      <c r="D271" s="389" t="s">
        <v>692</v>
      </c>
    </row>
    <row r="272" spans="2:4">
      <c r="B272" s="385">
        <v>42750</v>
      </c>
      <c r="C272" s="386">
        <v>22.19</v>
      </c>
      <c r="D272" s="389" t="s">
        <v>693</v>
      </c>
    </row>
    <row r="273" spans="2:4">
      <c r="B273" s="385">
        <v>42750</v>
      </c>
      <c r="C273" s="386">
        <v>28.93</v>
      </c>
      <c r="D273" s="389" t="s">
        <v>694</v>
      </c>
    </row>
    <row r="274" spans="2:4">
      <c r="B274" s="385">
        <v>42750</v>
      </c>
      <c r="C274" s="386">
        <v>110.42</v>
      </c>
      <c r="D274" s="389" t="s">
        <v>695</v>
      </c>
    </row>
    <row r="275" spans="2:4">
      <c r="B275" s="385">
        <v>42750</v>
      </c>
      <c r="C275" s="386">
        <v>62.43</v>
      </c>
      <c r="D275" s="389" t="s">
        <v>696</v>
      </c>
    </row>
    <row r="276" spans="2:4">
      <c r="B276" s="385">
        <v>42750</v>
      </c>
      <c r="C276" s="386">
        <v>17.579999999999998</v>
      </c>
      <c r="D276" s="389" t="s">
        <v>697</v>
      </c>
    </row>
    <row r="277" spans="2:4">
      <c r="B277" s="385">
        <v>42750</v>
      </c>
      <c r="C277" s="386">
        <v>111.75</v>
      </c>
      <c r="D277" s="389" t="s">
        <v>698</v>
      </c>
    </row>
    <row r="278" spans="2:4">
      <c r="B278" s="385">
        <v>42750</v>
      </c>
      <c r="C278" s="386">
        <v>106.93</v>
      </c>
      <c r="D278" s="389" t="s">
        <v>699</v>
      </c>
    </row>
    <row r="279" spans="2:4">
      <c r="B279" s="385">
        <v>42750</v>
      </c>
      <c r="C279" s="386">
        <v>524.87</v>
      </c>
      <c r="D279" s="389" t="s">
        <v>700</v>
      </c>
    </row>
    <row r="280" spans="2:4">
      <c r="B280" s="385">
        <v>42750</v>
      </c>
      <c r="C280" s="386">
        <v>5.04</v>
      </c>
      <c r="D280" s="389" t="s">
        <v>701</v>
      </c>
    </row>
    <row r="281" spans="2:4">
      <c r="B281" s="385">
        <v>42750</v>
      </c>
      <c r="C281" s="386">
        <v>12.83</v>
      </c>
      <c r="D281" s="389" t="s">
        <v>702</v>
      </c>
    </row>
    <row r="282" spans="2:4">
      <c r="B282" s="385">
        <v>42750</v>
      </c>
      <c r="C282" s="386">
        <v>57.65</v>
      </c>
      <c r="D282" s="389" t="s">
        <v>703</v>
      </c>
    </row>
    <row r="283" spans="2:4">
      <c r="B283" s="385">
        <v>42750</v>
      </c>
      <c r="C283" s="386">
        <v>6.16</v>
      </c>
      <c r="D283" s="389" t="s">
        <v>704</v>
      </c>
    </row>
    <row r="284" spans="2:4">
      <c r="B284" s="385">
        <v>42750</v>
      </c>
      <c r="C284" s="386">
        <v>5.12</v>
      </c>
      <c r="D284" s="389" t="s">
        <v>705</v>
      </c>
    </row>
    <row r="285" spans="2:4">
      <c r="B285" s="385">
        <v>42750</v>
      </c>
      <c r="C285" s="386">
        <v>101.51</v>
      </c>
      <c r="D285" s="389" t="s">
        <v>706</v>
      </c>
    </row>
    <row r="286" spans="2:4">
      <c r="B286" s="385">
        <v>42750</v>
      </c>
      <c r="C286" s="386">
        <v>172.93</v>
      </c>
      <c r="D286" s="389" t="s">
        <v>707</v>
      </c>
    </row>
    <row r="287" spans="2:4">
      <c r="B287" s="385">
        <v>42750</v>
      </c>
      <c r="C287" s="386">
        <v>47.43</v>
      </c>
      <c r="D287" s="389" t="s">
        <v>708</v>
      </c>
    </row>
    <row r="288" spans="2:4">
      <c r="B288" s="385">
        <v>42750</v>
      </c>
      <c r="C288" s="386">
        <v>24.69</v>
      </c>
      <c r="D288" s="389" t="s">
        <v>709</v>
      </c>
    </row>
    <row r="289" spans="2:4">
      <c r="B289" s="385">
        <v>42750</v>
      </c>
      <c r="C289" s="386">
        <v>26.96</v>
      </c>
      <c r="D289" s="389" t="s">
        <v>710</v>
      </c>
    </row>
    <row r="290" spans="2:4">
      <c r="B290" s="385">
        <v>42750</v>
      </c>
      <c r="C290" s="386">
        <v>19.54</v>
      </c>
      <c r="D290" s="389" t="s">
        <v>711</v>
      </c>
    </row>
    <row r="291" spans="2:4">
      <c r="B291" s="385">
        <v>42750</v>
      </c>
      <c r="C291" s="386">
        <v>2.72</v>
      </c>
      <c r="D291" s="389" t="s">
        <v>712</v>
      </c>
    </row>
    <row r="292" spans="2:4">
      <c r="B292" s="385">
        <v>42750</v>
      </c>
      <c r="C292" s="386">
        <v>54.46</v>
      </c>
      <c r="D292" s="389" t="s">
        <v>713</v>
      </c>
    </row>
    <row r="293" spans="2:4">
      <c r="B293" s="385">
        <v>42750</v>
      </c>
      <c r="C293" s="386">
        <v>155.68</v>
      </c>
      <c r="D293" s="389" t="s">
        <v>714</v>
      </c>
    </row>
    <row r="294" spans="2:4">
      <c r="B294" s="385">
        <v>42750</v>
      </c>
      <c r="C294" s="386">
        <v>97.04</v>
      </c>
      <c r="D294" s="389" t="s">
        <v>715</v>
      </c>
    </row>
    <row r="295" spans="2:4">
      <c r="B295" s="385">
        <v>42750</v>
      </c>
      <c r="C295" s="386">
        <v>68.34</v>
      </c>
      <c r="D295" s="389" t="s">
        <v>689</v>
      </c>
    </row>
    <row r="296" spans="2:4">
      <c r="B296" s="385">
        <v>42750</v>
      </c>
      <c r="C296" s="386">
        <v>20.6</v>
      </c>
      <c r="D296" s="389" t="s">
        <v>716</v>
      </c>
    </row>
    <row r="297" spans="2:4">
      <c r="B297" s="385">
        <v>42750</v>
      </c>
      <c r="C297" s="386">
        <v>8.5500000000000007</v>
      </c>
      <c r="D297" s="389" t="s">
        <v>717</v>
      </c>
    </row>
    <row r="298" spans="2:4">
      <c r="B298" s="385">
        <v>42750</v>
      </c>
      <c r="C298" s="386">
        <v>13.56</v>
      </c>
      <c r="D298" s="389" t="s">
        <v>718</v>
      </c>
    </row>
    <row r="299" spans="2:4">
      <c r="B299" s="385">
        <v>42750</v>
      </c>
      <c r="C299" s="386">
        <v>64.31</v>
      </c>
      <c r="D299" s="389" t="s">
        <v>719</v>
      </c>
    </row>
    <row r="300" spans="2:4">
      <c r="B300" s="385">
        <v>42750</v>
      </c>
      <c r="C300" s="386">
        <v>4.53</v>
      </c>
      <c r="D300" s="389" t="s">
        <v>720</v>
      </c>
    </row>
    <row r="301" spans="2:4">
      <c r="B301" s="385">
        <v>42750</v>
      </c>
      <c r="C301" s="386">
        <v>0.06</v>
      </c>
      <c r="D301" s="389" t="s">
        <v>721</v>
      </c>
    </row>
    <row r="302" spans="2:4">
      <c r="B302" s="385">
        <v>42750</v>
      </c>
      <c r="C302" s="386">
        <v>32.479999999999997</v>
      </c>
      <c r="D302" s="389" t="s">
        <v>722</v>
      </c>
    </row>
    <row r="303" spans="2:4">
      <c r="B303" s="385">
        <v>42750</v>
      </c>
      <c r="C303" s="386">
        <v>16.420000000000002</v>
      </c>
      <c r="D303" s="389" t="s">
        <v>723</v>
      </c>
    </row>
    <row r="304" spans="2:4">
      <c r="B304" s="385">
        <v>42750</v>
      </c>
      <c r="C304" s="386">
        <v>29.53</v>
      </c>
      <c r="D304" s="389" t="s">
        <v>724</v>
      </c>
    </row>
    <row r="305" spans="2:4">
      <c r="B305" s="385">
        <v>42750</v>
      </c>
      <c r="C305" s="386">
        <v>9.11</v>
      </c>
      <c r="D305" s="389" t="s">
        <v>590</v>
      </c>
    </row>
    <row r="306" spans="2:4">
      <c r="B306" s="385">
        <v>42750</v>
      </c>
      <c r="C306" s="386">
        <v>79.67</v>
      </c>
      <c r="D306" s="389" t="s">
        <v>725</v>
      </c>
    </row>
    <row r="307" spans="2:4">
      <c r="B307" s="385">
        <v>42750</v>
      </c>
      <c r="C307" s="386">
        <v>37.15</v>
      </c>
      <c r="D307" s="389" t="s">
        <v>726</v>
      </c>
    </row>
    <row r="308" spans="2:4">
      <c r="B308" s="385">
        <v>42750</v>
      </c>
      <c r="C308" s="386">
        <v>2.04</v>
      </c>
      <c r="D308" s="389" t="s">
        <v>727</v>
      </c>
    </row>
    <row r="309" spans="2:4">
      <c r="B309" s="385">
        <v>42750</v>
      </c>
      <c r="C309" s="386">
        <v>27.53</v>
      </c>
      <c r="D309" s="389" t="s">
        <v>728</v>
      </c>
    </row>
    <row r="310" spans="2:4">
      <c r="B310" s="385">
        <v>42750</v>
      </c>
      <c r="C310" s="386">
        <v>0.62</v>
      </c>
      <c r="D310" s="389" t="s">
        <v>729</v>
      </c>
    </row>
    <row r="311" spans="2:4">
      <c r="B311" s="385">
        <v>42750</v>
      </c>
      <c r="C311" s="386">
        <v>28.69</v>
      </c>
      <c r="D311" s="389" t="s">
        <v>730</v>
      </c>
    </row>
    <row r="312" spans="2:4">
      <c r="B312" s="385">
        <v>42750</v>
      </c>
      <c r="C312" s="386">
        <v>62.7</v>
      </c>
      <c r="D312" s="389" t="s">
        <v>731</v>
      </c>
    </row>
    <row r="313" spans="2:4">
      <c r="B313" s="385">
        <v>42750</v>
      </c>
      <c r="C313" s="386">
        <v>74.63</v>
      </c>
      <c r="D313" s="389" t="s">
        <v>732</v>
      </c>
    </row>
    <row r="314" spans="2:4">
      <c r="B314" s="385">
        <v>42750</v>
      </c>
      <c r="C314" s="386">
        <v>36.6</v>
      </c>
      <c r="D314" s="389" t="s">
        <v>733</v>
      </c>
    </row>
    <row r="315" spans="2:4">
      <c r="B315" s="385">
        <v>42750</v>
      </c>
      <c r="C315" s="386">
        <v>34.46</v>
      </c>
      <c r="D315" s="389" t="s">
        <v>734</v>
      </c>
    </row>
    <row r="316" spans="2:4">
      <c r="B316" s="385">
        <v>42750</v>
      </c>
      <c r="C316" s="386">
        <v>0.3</v>
      </c>
      <c r="D316" s="389" t="s">
        <v>735</v>
      </c>
    </row>
    <row r="317" spans="2:4">
      <c r="B317" s="385">
        <v>42750</v>
      </c>
      <c r="C317" s="386">
        <v>31.89</v>
      </c>
      <c r="D317" s="390" t="s">
        <v>736</v>
      </c>
    </row>
    <row r="318" spans="2:4">
      <c r="B318" s="385">
        <v>42750</v>
      </c>
      <c r="C318" s="386">
        <v>81.180000000000007</v>
      </c>
      <c r="D318" s="389" t="s">
        <v>737</v>
      </c>
    </row>
    <row r="319" spans="2:4">
      <c r="B319" s="385">
        <v>42750</v>
      </c>
      <c r="C319" s="386">
        <v>608.55999999999995</v>
      </c>
      <c r="D319" s="389" t="s">
        <v>738</v>
      </c>
    </row>
    <row r="320" spans="2:4">
      <c r="B320" s="385">
        <v>42750</v>
      </c>
      <c r="C320" s="386">
        <v>1.22</v>
      </c>
      <c r="D320" s="389" t="s">
        <v>739</v>
      </c>
    </row>
    <row r="321" spans="2:4">
      <c r="B321" s="385">
        <v>42750</v>
      </c>
      <c r="C321" s="386">
        <v>53.77</v>
      </c>
      <c r="D321" s="389" t="s">
        <v>740</v>
      </c>
    </row>
    <row r="322" spans="2:4">
      <c r="B322" s="385">
        <v>42750</v>
      </c>
      <c r="C322" s="386">
        <v>57</v>
      </c>
      <c r="D322" s="389" t="s">
        <v>741</v>
      </c>
    </row>
    <row r="323" spans="2:4">
      <c r="B323" s="385">
        <v>42750</v>
      </c>
      <c r="C323" s="386">
        <v>0.91</v>
      </c>
      <c r="D323" s="389" t="s">
        <v>742</v>
      </c>
    </row>
    <row r="324" spans="2:4">
      <c r="B324" s="385">
        <v>42750</v>
      </c>
      <c r="C324" s="386">
        <v>38.04</v>
      </c>
      <c r="D324" s="389" t="s">
        <v>743</v>
      </c>
    </row>
    <row r="325" spans="2:4">
      <c r="B325" s="385">
        <v>42750</v>
      </c>
      <c r="C325" s="386">
        <v>90.72</v>
      </c>
      <c r="D325" s="389" t="s">
        <v>655</v>
      </c>
    </row>
    <row r="326" spans="2:4">
      <c r="B326" s="385">
        <v>42750</v>
      </c>
      <c r="C326" s="386">
        <v>168.09</v>
      </c>
      <c r="D326" s="389" t="s">
        <v>744</v>
      </c>
    </row>
    <row r="327" spans="2:4">
      <c r="B327" s="385">
        <v>42750</v>
      </c>
      <c r="C327" s="386">
        <v>25.16</v>
      </c>
      <c r="D327" s="389" t="s">
        <v>745</v>
      </c>
    </row>
    <row r="328" spans="2:4">
      <c r="B328" s="385">
        <v>42750</v>
      </c>
      <c r="C328" s="386">
        <v>7.01</v>
      </c>
      <c r="D328" s="389" t="s">
        <v>746</v>
      </c>
    </row>
    <row r="329" spans="2:4">
      <c r="B329" s="385">
        <v>42750</v>
      </c>
      <c r="C329" s="386">
        <v>131.63999999999999</v>
      </c>
      <c r="D329" s="389" t="s">
        <v>747</v>
      </c>
    </row>
    <row r="330" spans="2:4">
      <c r="B330" s="385">
        <v>42750</v>
      </c>
      <c r="C330" s="386">
        <v>77</v>
      </c>
      <c r="D330" s="389" t="s">
        <v>748</v>
      </c>
    </row>
    <row r="331" spans="2:4">
      <c r="B331" s="385">
        <v>42750</v>
      </c>
      <c r="C331" s="386">
        <v>60.28</v>
      </c>
      <c r="D331" s="389" t="s">
        <v>749</v>
      </c>
    </row>
    <row r="332" spans="2:4">
      <c r="B332" s="385">
        <v>42750</v>
      </c>
      <c r="C332" s="386">
        <v>31.38</v>
      </c>
      <c r="D332" s="389" t="s">
        <v>750</v>
      </c>
    </row>
    <row r="333" spans="2:4">
      <c r="B333" s="385">
        <v>42750</v>
      </c>
      <c r="C333" s="386">
        <v>77.89</v>
      </c>
      <c r="D333" s="389" t="s">
        <v>751</v>
      </c>
    </row>
    <row r="334" spans="2:4">
      <c r="B334" s="385">
        <v>42750</v>
      </c>
      <c r="C334" s="386">
        <v>125.07</v>
      </c>
      <c r="D334" s="389" t="s">
        <v>752</v>
      </c>
    </row>
    <row r="335" spans="2:4">
      <c r="B335" s="385">
        <v>42750</v>
      </c>
      <c r="C335" s="386">
        <v>14.29</v>
      </c>
      <c r="D335" s="389" t="s">
        <v>753</v>
      </c>
    </row>
    <row r="336" spans="2:4">
      <c r="B336" s="385">
        <v>42750</v>
      </c>
      <c r="C336" s="386">
        <v>32.46</v>
      </c>
      <c r="D336" s="389" t="s">
        <v>754</v>
      </c>
    </row>
    <row r="337" spans="2:4">
      <c r="B337" s="385">
        <v>42750</v>
      </c>
      <c r="C337" s="386">
        <v>51.92</v>
      </c>
      <c r="D337" s="389" t="s">
        <v>755</v>
      </c>
    </row>
    <row r="338" spans="2:4">
      <c r="B338" s="385">
        <v>42750</v>
      </c>
      <c r="C338" s="386">
        <v>7.22</v>
      </c>
      <c r="D338" s="389" t="s">
        <v>756</v>
      </c>
    </row>
    <row r="339" spans="2:4">
      <c r="B339" s="385">
        <v>42750</v>
      </c>
      <c r="C339" s="386">
        <v>25.04</v>
      </c>
      <c r="D339" s="389" t="s">
        <v>757</v>
      </c>
    </row>
    <row r="340" spans="2:4">
      <c r="B340" s="385">
        <v>42750</v>
      </c>
      <c r="C340" s="386">
        <v>11.37</v>
      </c>
      <c r="D340" s="389" t="s">
        <v>758</v>
      </c>
    </row>
    <row r="341" spans="2:4">
      <c r="B341" s="385">
        <v>42750</v>
      </c>
      <c r="C341" s="386">
        <v>5.77</v>
      </c>
      <c r="D341" s="389" t="s">
        <v>759</v>
      </c>
    </row>
    <row r="342" spans="2:4">
      <c r="B342" s="385">
        <v>42750</v>
      </c>
      <c r="C342" s="386">
        <v>37.450000000000003</v>
      </c>
      <c r="D342" s="389" t="s">
        <v>760</v>
      </c>
    </row>
    <row r="343" spans="2:4">
      <c r="B343" s="385">
        <v>42750</v>
      </c>
      <c r="C343" s="386">
        <v>105.15</v>
      </c>
      <c r="D343" s="389" t="s">
        <v>761</v>
      </c>
    </row>
    <row r="344" spans="2:4">
      <c r="B344" s="385">
        <v>42750</v>
      </c>
      <c r="C344" s="386">
        <v>27.01</v>
      </c>
      <c r="D344" s="389" t="s">
        <v>762</v>
      </c>
    </row>
    <row r="345" spans="2:4">
      <c r="B345" s="385">
        <v>42750</v>
      </c>
      <c r="C345" s="386">
        <v>0.14000000000000001</v>
      </c>
      <c r="D345" s="389" t="s">
        <v>763</v>
      </c>
    </row>
    <row r="346" spans="2:4">
      <c r="B346" s="385">
        <v>42750</v>
      </c>
      <c r="C346" s="386">
        <v>62.53</v>
      </c>
      <c r="D346" s="389" t="s">
        <v>764</v>
      </c>
    </row>
    <row r="347" spans="2:4">
      <c r="B347" s="385">
        <v>42750</v>
      </c>
      <c r="C347" s="386">
        <v>8.2100000000000009</v>
      </c>
      <c r="D347" s="389" t="s">
        <v>765</v>
      </c>
    </row>
    <row r="348" spans="2:4">
      <c r="B348" s="385">
        <v>42750</v>
      </c>
      <c r="C348" s="386">
        <v>24.85</v>
      </c>
      <c r="D348" s="389" t="s">
        <v>766</v>
      </c>
    </row>
    <row r="349" spans="2:4">
      <c r="B349" s="385">
        <v>42750</v>
      </c>
      <c r="C349" s="386">
        <v>52.26</v>
      </c>
      <c r="D349" s="389" t="s">
        <v>767</v>
      </c>
    </row>
    <row r="350" spans="2:4">
      <c r="B350" s="385">
        <v>42750</v>
      </c>
      <c r="C350" s="386">
        <v>7.35</v>
      </c>
      <c r="D350" s="389" t="s">
        <v>768</v>
      </c>
    </row>
    <row r="351" spans="2:4">
      <c r="B351" s="385">
        <v>42750</v>
      </c>
      <c r="C351" s="386">
        <v>77.849999999999994</v>
      </c>
      <c r="D351" s="389" t="s">
        <v>769</v>
      </c>
    </row>
    <row r="352" spans="2:4">
      <c r="B352" s="385">
        <v>42750</v>
      </c>
      <c r="C352" s="386">
        <v>1.48</v>
      </c>
      <c r="D352" s="389" t="s">
        <v>770</v>
      </c>
    </row>
    <row r="353" spans="2:4">
      <c r="B353" s="385">
        <v>42750</v>
      </c>
      <c r="C353" s="386">
        <v>25.68</v>
      </c>
      <c r="D353" s="389" t="s">
        <v>771</v>
      </c>
    </row>
    <row r="354" spans="2:4">
      <c r="B354" s="385">
        <v>42750</v>
      </c>
      <c r="C354" s="386">
        <v>56.72</v>
      </c>
      <c r="D354" s="389" t="s">
        <v>772</v>
      </c>
    </row>
    <row r="355" spans="2:4">
      <c r="B355" s="385">
        <v>42750</v>
      </c>
      <c r="C355" s="386">
        <v>29.88</v>
      </c>
      <c r="D355" s="389" t="s">
        <v>773</v>
      </c>
    </row>
    <row r="356" spans="2:4">
      <c r="B356" s="385">
        <v>42750</v>
      </c>
      <c r="C356" s="386">
        <v>45.69</v>
      </c>
      <c r="D356" s="389" t="s">
        <v>774</v>
      </c>
    </row>
    <row r="357" spans="2:4">
      <c r="B357" s="385">
        <v>42750</v>
      </c>
      <c r="C357" s="386">
        <v>12.58</v>
      </c>
      <c r="D357" s="389" t="s">
        <v>775</v>
      </c>
    </row>
    <row r="358" spans="2:4">
      <c r="B358" s="385">
        <v>42750</v>
      </c>
      <c r="C358" s="386">
        <v>1.92</v>
      </c>
      <c r="D358" s="389" t="s">
        <v>776</v>
      </c>
    </row>
    <row r="359" spans="2:4">
      <c r="B359" s="385">
        <v>42750</v>
      </c>
      <c r="C359" s="386">
        <v>1.18</v>
      </c>
      <c r="D359" s="389" t="s">
        <v>777</v>
      </c>
    </row>
    <row r="360" spans="2:4">
      <c r="B360" s="385">
        <v>42750</v>
      </c>
      <c r="C360" s="386">
        <v>18.48</v>
      </c>
      <c r="D360" s="389" t="s">
        <v>778</v>
      </c>
    </row>
    <row r="361" spans="2:4">
      <c r="B361" s="385">
        <v>42750</v>
      </c>
      <c r="C361" s="386">
        <v>15.48</v>
      </c>
      <c r="D361" s="389" t="s">
        <v>779</v>
      </c>
    </row>
    <row r="362" spans="2:4">
      <c r="B362" s="385">
        <v>42750</v>
      </c>
      <c r="C362" s="386">
        <v>68.39</v>
      </c>
      <c r="D362" s="389" t="s">
        <v>780</v>
      </c>
    </row>
    <row r="363" spans="2:4">
      <c r="B363" s="385">
        <v>42750</v>
      </c>
      <c r="C363" s="386">
        <v>16.82</v>
      </c>
      <c r="D363" s="389" t="s">
        <v>781</v>
      </c>
    </row>
    <row r="364" spans="2:4">
      <c r="B364" s="385">
        <v>42750</v>
      </c>
      <c r="C364" s="386">
        <v>60.66</v>
      </c>
      <c r="D364" s="389" t="s">
        <v>782</v>
      </c>
    </row>
    <row r="365" spans="2:4">
      <c r="B365" s="385">
        <v>42750</v>
      </c>
      <c r="C365" s="386">
        <v>6.44</v>
      </c>
      <c r="D365" s="389" t="s">
        <v>783</v>
      </c>
    </row>
    <row r="366" spans="2:4">
      <c r="B366" s="385">
        <v>42750</v>
      </c>
      <c r="C366" s="386">
        <v>148.9</v>
      </c>
      <c r="D366" s="389" t="s">
        <v>784</v>
      </c>
    </row>
    <row r="367" spans="2:4">
      <c r="B367" s="385">
        <v>42750</v>
      </c>
      <c r="C367" s="386">
        <v>20.82</v>
      </c>
      <c r="D367" s="389" t="s">
        <v>785</v>
      </c>
    </row>
    <row r="368" spans="2:4">
      <c r="B368" s="385">
        <v>42750</v>
      </c>
      <c r="C368" s="386">
        <v>61.64</v>
      </c>
      <c r="D368" s="389" t="s">
        <v>786</v>
      </c>
    </row>
    <row r="369" spans="2:4">
      <c r="B369" s="385">
        <v>42750</v>
      </c>
      <c r="C369" s="386">
        <v>12.65</v>
      </c>
      <c r="D369" s="389" t="s">
        <v>787</v>
      </c>
    </row>
    <row r="370" spans="2:4">
      <c r="B370" s="385">
        <v>42750</v>
      </c>
      <c r="C370" s="386">
        <v>30.75</v>
      </c>
      <c r="D370" s="389" t="s">
        <v>788</v>
      </c>
    </row>
    <row r="371" spans="2:4">
      <c r="B371" s="385">
        <v>42750</v>
      </c>
      <c r="C371" s="386">
        <v>1.19</v>
      </c>
      <c r="D371" s="389" t="s">
        <v>789</v>
      </c>
    </row>
    <row r="372" spans="2:4">
      <c r="B372" s="385">
        <v>42750</v>
      </c>
      <c r="C372" s="386">
        <v>7.0000000000000007E-2</v>
      </c>
      <c r="D372" s="389" t="s">
        <v>790</v>
      </c>
    </row>
    <row r="373" spans="2:4">
      <c r="B373" s="385">
        <v>42750</v>
      </c>
      <c r="C373" s="386">
        <v>22.19</v>
      </c>
      <c r="D373" s="389" t="s">
        <v>791</v>
      </c>
    </row>
    <row r="374" spans="2:4">
      <c r="B374" s="385">
        <v>42750</v>
      </c>
      <c r="C374" s="386">
        <v>46.45</v>
      </c>
      <c r="D374" s="389" t="s">
        <v>792</v>
      </c>
    </row>
    <row r="375" spans="2:4">
      <c r="B375" s="385">
        <v>42750</v>
      </c>
      <c r="C375" s="386">
        <v>2.9</v>
      </c>
      <c r="D375" s="389" t="s">
        <v>793</v>
      </c>
    </row>
    <row r="376" spans="2:4">
      <c r="B376" s="385">
        <v>42750</v>
      </c>
      <c r="C376" s="386">
        <v>65.680000000000007</v>
      </c>
      <c r="D376" s="389" t="s">
        <v>794</v>
      </c>
    </row>
    <row r="377" spans="2:4">
      <c r="B377" s="385">
        <v>42750</v>
      </c>
      <c r="C377" s="386">
        <v>62.66</v>
      </c>
      <c r="D377" s="389" t="s">
        <v>795</v>
      </c>
    </row>
    <row r="378" spans="2:4">
      <c r="B378" s="385">
        <v>42750</v>
      </c>
      <c r="C378" s="386">
        <v>6.39</v>
      </c>
      <c r="D378" s="389" t="s">
        <v>796</v>
      </c>
    </row>
    <row r="379" spans="2:4">
      <c r="B379" s="385">
        <v>42750</v>
      </c>
      <c r="C379" s="386">
        <v>41.98</v>
      </c>
      <c r="D379" s="389" t="s">
        <v>797</v>
      </c>
    </row>
    <row r="380" spans="2:4">
      <c r="B380" s="385">
        <v>42750</v>
      </c>
      <c r="C380" s="386">
        <v>11.92</v>
      </c>
      <c r="D380" s="389" t="s">
        <v>798</v>
      </c>
    </row>
    <row r="381" spans="2:4">
      <c r="B381" s="385">
        <v>42750</v>
      </c>
      <c r="C381" s="386">
        <v>6.1</v>
      </c>
      <c r="D381" s="389" t="s">
        <v>799</v>
      </c>
    </row>
    <row r="382" spans="2:4">
      <c r="B382" s="385">
        <v>42750</v>
      </c>
      <c r="C382" s="386">
        <v>24.1</v>
      </c>
      <c r="D382" s="389" t="s">
        <v>800</v>
      </c>
    </row>
    <row r="383" spans="2:4">
      <c r="B383" s="385">
        <v>42750</v>
      </c>
      <c r="C383" s="386">
        <v>3.16</v>
      </c>
      <c r="D383" s="389" t="s">
        <v>801</v>
      </c>
    </row>
    <row r="384" spans="2:4">
      <c r="B384" s="385">
        <v>42750</v>
      </c>
      <c r="C384" s="386">
        <v>65.709999999999994</v>
      </c>
      <c r="D384" s="389" t="s">
        <v>802</v>
      </c>
    </row>
    <row r="385" spans="2:4">
      <c r="B385" s="385">
        <v>42750</v>
      </c>
      <c r="C385" s="386">
        <v>2.36</v>
      </c>
      <c r="D385" s="389" t="s">
        <v>803</v>
      </c>
    </row>
    <row r="386" spans="2:4">
      <c r="B386" s="385">
        <v>42750</v>
      </c>
      <c r="C386" s="386">
        <v>119.8</v>
      </c>
      <c r="D386" s="389" t="s">
        <v>804</v>
      </c>
    </row>
    <row r="387" spans="2:4">
      <c r="B387" s="385">
        <v>42750</v>
      </c>
      <c r="C387" s="386">
        <v>57.65</v>
      </c>
      <c r="D387" s="389" t="s">
        <v>805</v>
      </c>
    </row>
    <row r="388" spans="2:4">
      <c r="B388" s="385">
        <v>42750</v>
      </c>
      <c r="C388" s="386">
        <v>97.96</v>
      </c>
      <c r="D388" s="389" t="s">
        <v>806</v>
      </c>
    </row>
    <row r="389" spans="2:4">
      <c r="B389" s="385">
        <v>42750</v>
      </c>
      <c r="C389" s="386">
        <v>111.33</v>
      </c>
      <c r="D389" s="389" t="s">
        <v>807</v>
      </c>
    </row>
    <row r="390" spans="2:4">
      <c r="B390" s="385">
        <v>42750</v>
      </c>
      <c r="C390" s="386">
        <v>80.099999999999994</v>
      </c>
      <c r="D390" s="389" t="s">
        <v>808</v>
      </c>
    </row>
    <row r="391" spans="2:4">
      <c r="B391" s="385">
        <v>42750</v>
      </c>
      <c r="C391" s="386">
        <v>1.82</v>
      </c>
      <c r="D391" s="389" t="s">
        <v>809</v>
      </c>
    </row>
    <row r="392" spans="2:4">
      <c r="B392" s="385">
        <v>42750</v>
      </c>
      <c r="C392" s="386">
        <v>3.62</v>
      </c>
      <c r="D392" s="389" t="s">
        <v>810</v>
      </c>
    </row>
    <row r="393" spans="2:4">
      <c r="B393" s="385">
        <v>42750</v>
      </c>
      <c r="C393" s="386">
        <v>54.65</v>
      </c>
      <c r="D393" s="389" t="s">
        <v>811</v>
      </c>
    </row>
    <row r="394" spans="2:4">
      <c r="B394" s="385">
        <v>42750</v>
      </c>
      <c r="C394" s="386">
        <v>1.79</v>
      </c>
      <c r="D394" s="389" t="s">
        <v>812</v>
      </c>
    </row>
    <row r="395" spans="2:4">
      <c r="B395" s="385">
        <v>42750</v>
      </c>
      <c r="C395" s="386">
        <v>46.28</v>
      </c>
      <c r="D395" s="389" t="s">
        <v>813</v>
      </c>
    </row>
    <row r="396" spans="2:4">
      <c r="B396" s="385">
        <v>42750</v>
      </c>
      <c r="C396" s="386">
        <v>0.74</v>
      </c>
      <c r="D396" s="389" t="s">
        <v>814</v>
      </c>
    </row>
    <row r="397" spans="2:4">
      <c r="B397" s="385">
        <v>42750</v>
      </c>
      <c r="C397" s="386">
        <v>9.92</v>
      </c>
      <c r="D397" s="389" t="s">
        <v>815</v>
      </c>
    </row>
    <row r="398" spans="2:4">
      <c r="B398" s="385">
        <v>42750</v>
      </c>
      <c r="C398" s="386">
        <v>47.4</v>
      </c>
      <c r="D398" s="389" t="s">
        <v>816</v>
      </c>
    </row>
    <row r="399" spans="2:4">
      <c r="B399" s="385">
        <v>42750</v>
      </c>
      <c r="C399" s="386">
        <v>74.2</v>
      </c>
      <c r="D399" s="389" t="s">
        <v>817</v>
      </c>
    </row>
    <row r="400" spans="2:4">
      <c r="B400" s="385">
        <v>42750</v>
      </c>
      <c r="C400" s="386">
        <v>85.74</v>
      </c>
      <c r="D400" s="389" t="s">
        <v>818</v>
      </c>
    </row>
    <row r="401" spans="2:4">
      <c r="B401" s="385">
        <v>42750</v>
      </c>
      <c r="C401" s="386">
        <v>2.19</v>
      </c>
      <c r="D401" s="389" t="s">
        <v>819</v>
      </c>
    </row>
    <row r="402" spans="2:4">
      <c r="B402" s="385">
        <v>42750</v>
      </c>
      <c r="C402" s="386">
        <v>8.01</v>
      </c>
      <c r="D402" s="389" t="s">
        <v>820</v>
      </c>
    </row>
    <row r="403" spans="2:4">
      <c r="B403" s="385">
        <v>42750</v>
      </c>
      <c r="C403" s="386">
        <v>102.35</v>
      </c>
      <c r="D403" s="389" t="s">
        <v>821</v>
      </c>
    </row>
    <row r="404" spans="2:4">
      <c r="B404" s="385">
        <v>42750</v>
      </c>
      <c r="C404" s="386">
        <v>98.26</v>
      </c>
      <c r="D404" s="389" t="s">
        <v>822</v>
      </c>
    </row>
    <row r="405" spans="2:4">
      <c r="B405" s="385">
        <v>42750</v>
      </c>
      <c r="C405" s="386">
        <v>14.44</v>
      </c>
      <c r="D405" s="389" t="s">
        <v>823</v>
      </c>
    </row>
    <row r="406" spans="2:4">
      <c r="B406" s="385">
        <v>42750</v>
      </c>
      <c r="C406" s="386">
        <v>150.68</v>
      </c>
      <c r="D406" s="389" t="s">
        <v>824</v>
      </c>
    </row>
    <row r="407" spans="2:4">
      <c r="B407" s="385">
        <v>42750</v>
      </c>
      <c r="C407" s="386">
        <v>14.83</v>
      </c>
      <c r="D407" s="389" t="s">
        <v>825</v>
      </c>
    </row>
    <row r="408" spans="2:4">
      <c r="B408" s="385">
        <v>42750</v>
      </c>
      <c r="C408" s="386">
        <v>3.23</v>
      </c>
      <c r="D408" s="389" t="s">
        <v>826</v>
      </c>
    </row>
    <row r="409" spans="2:4">
      <c r="B409" s="385">
        <v>42750</v>
      </c>
      <c r="C409" s="386">
        <v>40.119999999999997</v>
      </c>
      <c r="D409" s="389" t="s">
        <v>827</v>
      </c>
    </row>
    <row r="410" spans="2:4">
      <c r="B410" s="385">
        <v>42750</v>
      </c>
      <c r="C410" s="386">
        <v>2.0699999999999998</v>
      </c>
      <c r="D410" s="389" t="s">
        <v>828</v>
      </c>
    </row>
    <row r="411" spans="2:4">
      <c r="B411" s="385">
        <v>42750</v>
      </c>
      <c r="C411" s="386">
        <v>58.93</v>
      </c>
      <c r="D411" s="389" t="s">
        <v>829</v>
      </c>
    </row>
    <row r="412" spans="2:4">
      <c r="B412" s="385">
        <v>42750</v>
      </c>
      <c r="C412" s="386">
        <v>34.47</v>
      </c>
      <c r="D412" s="389" t="s">
        <v>830</v>
      </c>
    </row>
    <row r="413" spans="2:4">
      <c r="B413" s="385">
        <v>42750</v>
      </c>
      <c r="C413" s="386">
        <v>14.08</v>
      </c>
      <c r="D413" s="389" t="s">
        <v>831</v>
      </c>
    </row>
    <row r="414" spans="2:4">
      <c r="B414" s="385">
        <v>42750</v>
      </c>
      <c r="C414" s="386">
        <v>27.96</v>
      </c>
      <c r="D414" s="389" t="s">
        <v>832</v>
      </c>
    </row>
    <row r="415" spans="2:4">
      <c r="B415" s="385">
        <v>42750</v>
      </c>
      <c r="C415" s="386">
        <v>27.8</v>
      </c>
      <c r="D415" s="389" t="s">
        <v>833</v>
      </c>
    </row>
    <row r="416" spans="2:4">
      <c r="B416" s="385">
        <v>42750</v>
      </c>
      <c r="C416" s="386">
        <v>59.97</v>
      </c>
      <c r="D416" s="389" t="s">
        <v>833</v>
      </c>
    </row>
    <row r="417" spans="2:4">
      <c r="B417" s="385">
        <v>42750</v>
      </c>
      <c r="C417" s="386">
        <v>57.69</v>
      </c>
      <c r="D417" s="389" t="s">
        <v>834</v>
      </c>
    </row>
    <row r="418" spans="2:4">
      <c r="B418" s="385">
        <v>42750</v>
      </c>
      <c r="C418" s="386">
        <v>55.55</v>
      </c>
      <c r="D418" s="389" t="s">
        <v>835</v>
      </c>
    </row>
    <row r="419" spans="2:4">
      <c r="B419" s="385">
        <v>42750</v>
      </c>
      <c r="C419" s="386">
        <v>35.28</v>
      </c>
      <c r="D419" s="389" t="s">
        <v>836</v>
      </c>
    </row>
    <row r="420" spans="2:4">
      <c r="B420" s="385">
        <v>42750</v>
      </c>
      <c r="C420" s="386">
        <v>84.29</v>
      </c>
      <c r="D420" s="389" t="s">
        <v>837</v>
      </c>
    </row>
    <row r="421" spans="2:4">
      <c r="B421" s="385">
        <v>42750</v>
      </c>
      <c r="C421" s="386">
        <v>45.6</v>
      </c>
      <c r="D421" s="389" t="s">
        <v>838</v>
      </c>
    </row>
    <row r="422" spans="2:4">
      <c r="B422" s="385">
        <v>42750</v>
      </c>
      <c r="C422" s="386">
        <v>220.89</v>
      </c>
      <c r="D422" s="389" t="s">
        <v>839</v>
      </c>
    </row>
    <row r="423" spans="2:4">
      <c r="B423" s="385">
        <v>42750</v>
      </c>
      <c r="C423" s="386">
        <v>8.94</v>
      </c>
      <c r="D423" s="389" t="s">
        <v>840</v>
      </c>
    </row>
    <row r="424" spans="2:4">
      <c r="B424" s="385">
        <v>42750</v>
      </c>
      <c r="C424" s="386">
        <v>26.09</v>
      </c>
      <c r="D424" s="389" t="s">
        <v>841</v>
      </c>
    </row>
    <row r="425" spans="2:4">
      <c r="B425" s="385">
        <v>42750</v>
      </c>
      <c r="C425" s="386">
        <v>10.96</v>
      </c>
      <c r="D425" s="389" t="s">
        <v>842</v>
      </c>
    </row>
    <row r="426" spans="2:4">
      <c r="B426" s="385">
        <v>42750</v>
      </c>
      <c r="C426" s="386">
        <v>91.56</v>
      </c>
      <c r="D426" s="389" t="s">
        <v>843</v>
      </c>
    </row>
    <row r="427" spans="2:4">
      <c r="B427" s="385">
        <v>42750</v>
      </c>
      <c r="C427" s="386">
        <v>20.36</v>
      </c>
      <c r="D427" s="389" t="s">
        <v>844</v>
      </c>
    </row>
    <row r="428" spans="2:4">
      <c r="B428" s="385">
        <v>42750</v>
      </c>
      <c r="C428" s="386">
        <v>77.680000000000007</v>
      </c>
      <c r="D428" s="389" t="s">
        <v>845</v>
      </c>
    </row>
    <row r="429" spans="2:4">
      <c r="B429" s="385">
        <v>42750</v>
      </c>
      <c r="C429" s="386">
        <v>81.63</v>
      </c>
      <c r="D429" s="389" t="s">
        <v>846</v>
      </c>
    </row>
    <row r="430" spans="2:4">
      <c r="B430" s="385">
        <v>42750</v>
      </c>
      <c r="C430" s="386">
        <v>7.75</v>
      </c>
      <c r="D430" s="389" t="s">
        <v>847</v>
      </c>
    </row>
    <row r="431" spans="2:4">
      <c r="B431" s="385">
        <v>42750</v>
      </c>
      <c r="C431" s="386">
        <v>52.8</v>
      </c>
      <c r="D431" s="389" t="s">
        <v>848</v>
      </c>
    </row>
    <row r="432" spans="2:4">
      <c r="B432" s="385">
        <v>42750</v>
      </c>
      <c r="C432" s="386">
        <v>5.9</v>
      </c>
      <c r="D432" s="389" t="s">
        <v>849</v>
      </c>
    </row>
    <row r="433" spans="2:4">
      <c r="B433" s="385">
        <v>42750</v>
      </c>
      <c r="C433" s="386">
        <v>202.06</v>
      </c>
      <c r="D433" s="389" t="s">
        <v>850</v>
      </c>
    </row>
    <row r="434" spans="2:4">
      <c r="B434" s="385">
        <v>42750</v>
      </c>
      <c r="C434" s="386">
        <v>5.61</v>
      </c>
      <c r="D434" s="389" t="s">
        <v>851</v>
      </c>
    </row>
    <row r="435" spans="2:4">
      <c r="B435" s="385">
        <v>42750</v>
      </c>
      <c r="C435" s="386">
        <v>24.96</v>
      </c>
      <c r="D435" s="389" t="s">
        <v>852</v>
      </c>
    </row>
    <row r="436" spans="2:4">
      <c r="B436" s="385">
        <v>42750</v>
      </c>
      <c r="C436" s="386">
        <v>47.55</v>
      </c>
      <c r="D436" s="389" t="s">
        <v>853</v>
      </c>
    </row>
    <row r="437" spans="2:4">
      <c r="B437" s="385">
        <v>42750</v>
      </c>
      <c r="C437" s="386">
        <v>169.86</v>
      </c>
      <c r="D437" s="389" t="s">
        <v>854</v>
      </c>
    </row>
    <row r="438" spans="2:4">
      <c r="B438" s="385">
        <v>42750</v>
      </c>
      <c r="C438" s="386">
        <v>234.93</v>
      </c>
      <c r="D438" s="389" t="s">
        <v>855</v>
      </c>
    </row>
    <row r="439" spans="2:4">
      <c r="B439" s="385">
        <v>42750</v>
      </c>
      <c r="C439" s="386">
        <v>39.630000000000003</v>
      </c>
      <c r="D439" s="389" t="s">
        <v>856</v>
      </c>
    </row>
    <row r="440" spans="2:4">
      <c r="B440" s="385">
        <v>42750</v>
      </c>
      <c r="C440" s="386">
        <v>116.62</v>
      </c>
      <c r="D440" s="389" t="s">
        <v>857</v>
      </c>
    </row>
    <row r="441" spans="2:4">
      <c r="B441" s="385">
        <v>42750</v>
      </c>
      <c r="C441" s="386">
        <v>15.63</v>
      </c>
      <c r="D441" s="389" t="s">
        <v>858</v>
      </c>
    </row>
    <row r="442" spans="2:4">
      <c r="B442" s="385">
        <v>42750</v>
      </c>
      <c r="C442" s="386">
        <v>0.92</v>
      </c>
      <c r="D442" s="389" t="s">
        <v>859</v>
      </c>
    </row>
    <row r="443" spans="2:4">
      <c r="B443" s="385">
        <v>42750</v>
      </c>
      <c r="C443" s="386">
        <v>47.8</v>
      </c>
      <c r="D443" s="389" t="s">
        <v>860</v>
      </c>
    </row>
    <row r="444" spans="2:4">
      <c r="B444" s="385">
        <v>42750</v>
      </c>
      <c r="C444" s="386">
        <v>16.010000000000002</v>
      </c>
      <c r="D444" s="389" t="s">
        <v>861</v>
      </c>
    </row>
    <row r="445" spans="2:4">
      <c r="B445" s="385">
        <v>42750</v>
      </c>
      <c r="C445" s="386">
        <v>32.04</v>
      </c>
      <c r="D445" s="389" t="s">
        <v>862</v>
      </c>
    </row>
    <row r="446" spans="2:4">
      <c r="B446" s="385">
        <v>42750</v>
      </c>
      <c r="C446" s="386">
        <v>23.6</v>
      </c>
      <c r="D446" s="389" t="s">
        <v>863</v>
      </c>
    </row>
    <row r="447" spans="2:4">
      <c r="B447" s="385">
        <v>42750</v>
      </c>
      <c r="C447" s="386">
        <v>0.18</v>
      </c>
      <c r="D447" s="389" t="s">
        <v>864</v>
      </c>
    </row>
    <row r="448" spans="2:4">
      <c r="B448" s="385">
        <v>42750</v>
      </c>
      <c r="C448" s="386">
        <v>9.1199999999999992</v>
      </c>
      <c r="D448" s="389" t="s">
        <v>865</v>
      </c>
    </row>
    <row r="449" spans="2:4">
      <c r="B449" s="385">
        <v>42750</v>
      </c>
      <c r="C449" s="386">
        <v>0.77</v>
      </c>
      <c r="D449" s="389" t="s">
        <v>866</v>
      </c>
    </row>
    <row r="450" spans="2:4">
      <c r="B450" s="385">
        <v>42750</v>
      </c>
      <c r="C450" s="386">
        <v>188.48</v>
      </c>
      <c r="D450" s="389" t="s">
        <v>867</v>
      </c>
    </row>
    <row r="451" spans="2:4">
      <c r="B451" s="385">
        <v>42750</v>
      </c>
      <c r="C451" s="386">
        <v>8.5500000000000007</v>
      </c>
      <c r="D451" s="389" t="s">
        <v>868</v>
      </c>
    </row>
    <row r="452" spans="2:4">
      <c r="B452" s="385">
        <v>42750</v>
      </c>
      <c r="C452" s="386">
        <v>11.43</v>
      </c>
      <c r="D452" s="389" t="s">
        <v>869</v>
      </c>
    </row>
    <row r="453" spans="2:4">
      <c r="B453" s="385">
        <v>42750</v>
      </c>
      <c r="C453" s="386">
        <v>13.22</v>
      </c>
      <c r="D453" s="389" t="s">
        <v>870</v>
      </c>
    </row>
    <row r="454" spans="2:4">
      <c r="B454" s="385">
        <v>42750</v>
      </c>
      <c r="C454" s="386">
        <v>20.440000000000001</v>
      </c>
      <c r="D454" s="389" t="s">
        <v>871</v>
      </c>
    </row>
    <row r="455" spans="2:4">
      <c r="B455" s="385">
        <v>42750</v>
      </c>
      <c r="C455" s="386">
        <v>3.01</v>
      </c>
      <c r="D455" s="389" t="s">
        <v>872</v>
      </c>
    </row>
    <row r="456" spans="2:4">
      <c r="B456" s="385">
        <v>42750</v>
      </c>
      <c r="C456" s="386">
        <v>93.53</v>
      </c>
      <c r="D456" s="389" t="s">
        <v>873</v>
      </c>
    </row>
    <row r="457" spans="2:4">
      <c r="B457" s="385">
        <v>42750</v>
      </c>
      <c r="C457" s="386">
        <v>0.99</v>
      </c>
      <c r="D457" s="389" t="s">
        <v>874</v>
      </c>
    </row>
    <row r="458" spans="2:4">
      <c r="B458" s="385">
        <v>42750</v>
      </c>
      <c r="C458" s="386">
        <v>16.809999999999999</v>
      </c>
      <c r="D458" s="389" t="s">
        <v>875</v>
      </c>
    </row>
    <row r="459" spans="2:4">
      <c r="B459" s="385">
        <v>42750</v>
      </c>
      <c r="C459" s="386">
        <v>6.91</v>
      </c>
      <c r="D459" s="389" t="s">
        <v>876</v>
      </c>
    </row>
    <row r="460" spans="2:4">
      <c r="B460" s="385">
        <v>42750</v>
      </c>
      <c r="C460" s="386">
        <v>26.22</v>
      </c>
      <c r="D460" s="389" t="s">
        <v>877</v>
      </c>
    </row>
    <row r="461" spans="2:4">
      <c r="B461" s="385">
        <v>42750</v>
      </c>
      <c r="C461" s="386">
        <v>29.6</v>
      </c>
      <c r="D461" s="389" t="s">
        <v>878</v>
      </c>
    </row>
    <row r="462" spans="2:4">
      <c r="B462" s="385">
        <v>42750</v>
      </c>
      <c r="C462" s="386">
        <v>48.78</v>
      </c>
      <c r="D462" s="389" t="s">
        <v>879</v>
      </c>
    </row>
    <row r="463" spans="2:4">
      <c r="B463" s="385">
        <v>42750</v>
      </c>
      <c r="C463" s="386">
        <v>6.74</v>
      </c>
      <c r="D463" s="389" t="s">
        <v>880</v>
      </c>
    </row>
    <row r="464" spans="2:4">
      <c r="B464" s="385">
        <v>42750</v>
      </c>
      <c r="C464" s="386">
        <v>59.74</v>
      </c>
      <c r="D464" s="389" t="s">
        <v>881</v>
      </c>
    </row>
    <row r="465" spans="2:4">
      <c r="B465" s="385">
        <v>42750</v>
      </c>
      <c r="C465" s="386">
        <v>30.82</v>
      </c>
      <c r="D465" s="389" t="s">
        <v>882</v>
      </c>
    </row>
    <row r="466" spans="2:4">
      <c r="B466" s="385">
        <v>42750</v>
      </c>
      <c r="C466" s="386">
        <v>2.21</v>
      </c>
      <c r="D466" s="389" t="s">
        <v>883</v>
      </c>
    </row>
    <row r="467" spans="2:4">
      <c r="B467" s="385">
        <v>42750</v>
      </c>
      <c r="C467" s="386">
        <v>5.93</v>
      </c>
      <c r="D467" s="389" t="s">
        <v>884</v>
      </c>
    </row>
    <row r="468" spans="2:4">
      <c r="B468" s="385">
        <v>42750</v>
      </c>
      <c r="C468" s="386">
        <v>0.36</v>
      </c>
      <c r="D468" s="389" t="s">
        <v>885</v>
      </c>
    </row>
    <row r="469" spans="2:4">
      <c r="B469" s="385">
        <v>42750</v>
      </c>
      <c r="C469" s="386">
        <v>18.77</v>
      </c>
      <c r="D469" s="389" t="s">
        <v>886</v>
      </c>
    </row>
    <row r="470" spans="2:4">
      <c r="B470" s="385">
        <v>42750</v>
      </c>
      <c r="C470" s="386">
        <v>125.37</v>
      </c>
      <c r="D470" s="389" t="s">
        <v>887</v>
      </c>
    </row>
    <row r="471" spans="2:4">
      <c r="B471" s="385">
        <v>42750</v>
      </c>
      <c r="C471" s="386">
        <v>48.51</v>
      </c>
      <c r="D471" s="389" t="s">
        <v>888</v>
      </c>
    </row>
    <row r="472" spans="2:4">
      <c r="B472" s="385">
        <v>42750</v>
      </c>
      <c r="C472" s="386">
        <v>2.36</v>
      </c>
      <c r="D472" s="389" t="s">
        <v>889</v>
      </c>
    </row>
    <row r="473" spans="2:4">
      <c r="B473" s="385">
        <v>42750</v>
      </c>
      <c r="C473" s="386">
        <v>11.8</v>
      </c>
      <c r="D473" s="389" t="s">
        <v>890</v>
      </c>
    </row>
    <row r="474" spans="2:4">
      <c r="B474" s="385">
        <v>42750</v>
      </c>
      <c r="C474" s="386">
        <v>118.53</v>
      </c>
      <c r="D474" s="389" t="s">
        <v>891</v>
      </c>
    </row>
    <row r="475" spans="2:4">
      <c r="B475" s="385">
        <v>42750</v>
      </c>
      <c r="C475" s="386">
        <v>36.21</v>
      </c>
      <c r="D475" s="389" t="s">
        <v>892</v>
      </c>
    </row>
    <row r="476" spans="2:4">
      <c r="B476" s="385">
        <v>42750</v>
      </c>
      <c r="C476" s="386">
        <v>7.28</v>
      </c>
      <c r="D476" s="389" t="s">
        <v>893</v>
      </c>
    </row>
    <row r="477" spans="2:4">
      <c r="B477" s="385">
        <v>42750</v>
      </c>
      <c r="C477" s="386">
        <v>50.51</v>
      </c>
      <c r="D477" s="389" t="s">
        <v>894</v>
      </c>
    </row>
    <row r="478" spans="2:4">
      <c r="B478" s="385">
        <v>42750</v>
      </c>
      <c r="C478" s="386">
        <v>3.23</v>
      </c>
      <c r="D478" s="389" t="s">
        <v>895</v>
      </c>
    </row>
    <row r="479" spans="2:4">
      <c r="B479" s="385">
        <v>42750</v>
      </c>
      <c r="C479" s="386">
        <v>8.7100000000000009</v>
      </c>
      <c r="D479" s="389" t="s">
        <v>896</v>
      </c>
    </row>
    <row r="480" spans="2:4">
      <c r="B480" s="385">
        <v>42750</v>
      </c>
      <c r="C480" s="386">
        <v>44.35</v>
      </c>
      <c r="D480" s="389" t="s">
        <v>897</v>
      </c>
    </row>
    <row r="481" spans="2:4">
      <c r="B481" s="385">
        <v>42750</v>
      </c>
      <c r="C481" s="386">
        <v>8.3000000000000007</v>
      </c>
      <c r="D481" s="389" t="s">
        <v>898</v>
      </c>
    </row>
    <row r="482" spans="2:4">
      <c r="B482" s="385">
        <v>42750</v>
      </c>
      <c r="C482" s="386">
        <v>56.96</v>
      </c>
      <c r="D482" s="389" t="s">
        <v>899</v>
      </c>
    </row>
    <row r="483" spans="2:4">
      <c r="B483" s="385">
        <v>42750</v>
      </c>
      <c r="C483" s="386">
        <v>87.09</v>
      </c>
      <c r="D483" s="389" t="s">
        <v>900</v>
      </c>
    </row>
    <row r="484" spans="2:4">
      <c r="B484" s="385">
        <v>42750</v>
      </c>
      <c r="C484" s="386">
        <v>10.33</v>
      </c>
      <c r="D484" s="389" t="s">
        <v>901</v>
      </c>
    </row>
    <row r="485" spans="2:4">
      <c r="B485" s="385">
        <v>42750</v>
      </c>
      <c r="C485" s="386">
        <v>3.7</v>
      </c>
      <c r="D485" s="389" t="s">
        <v>902</v>
      </c>
    </row>
    <row r="486" spans="2:4">
      <c r="B486" s="385">
        <v>42750</v>
      </c>
      <c r="C486" s="386">
        <v>0.17</v>
      </c>
      <c r="D486" s="389" t="s">
        <v>903</v>
      </c>
    </row>
    <row r="487" spans="2:4">
      <c r="B487" s="385">
        <v>42750</v>
      </c>
      <c r="C487" s="386">
        <v>1.62</v>
      </c>
      <c r="D487" s="389" t="s">
        <v>904</v>
      </c>
    </row>
    <row r="488" spans="2:4">
      <c r="B488" s="385">
        <v>42750</v>
      </c>
      <c r="C488" s="386">
        <v>18.97</v>
      </c>
      <c r="D488" s="389" t="s">
        <v>905</v>
      </c>
    </row>
    <row r="489" spans="2:4">
      <c r="B489" s="385">
        <v>42750</v>
      </c>
      <c r="C489" s="386">
        <v>5.15</v>
      </c>
      <c r="D489" s="389" t="s">
        <v>906</v>
      </c>
    </row>
    <row r="490" spans="2:4">
      <c r="B490" s="385">
        <v>42750</v>
      </c>
      <c r="C490" s="386">
        <v>4.13</v>
      </c>
      <c r="D490" s="389" t="s">
        <v>907</v>
      </c>
    </row>
    <row r="491" spans="2:4">
      <c r="B491" s="385">
        <v>42750</v>
      </c>
      <c r="C491" s="386">
        <v>22.67</v>
      </c>
      <c r="D491" s="389" t="s">
        <v>908</v>
      </c>
    </row>
    <row r="492" spans="2:4">
      <c r="B492" s="385">
        <v>42750</v>
      </c>
      <c r="C492" s="386">
        <v>4.46</v>
      </c>
      <c r="D492" s="389" t="s">
        <v>909</v>
      </c>
    </row>
    <row r="493" spans="2:4">
      <c r="B493" s="385">
        <v>42750</v>
      </c>
      <c r="C493" s="386">
        <v>36.68</v>
      </c>
      <c r="D493" s="389" t="s">
        <v>910</v>
      </c>
    </row>
    <row r="494" spans="2:4">
      <c r="B494" s="385">
        <v>42750</v>
      </c>
      <c r="C494" s="386">
        <v>3.01</v>
      </c>
      <c r="D494" s="389" t="s">
        <v>911</v>
      </c>
    </row>
    <row r="495" spans="2:4">
      <c r="B495" s="385">
        <v>42750</v>
      </c>
      <c r="C495" s="386">
        <v>111.26</v>
      </c>
      <c r="D495" s="389" t="s">
        <v>912</v>
      </c>
    </row>
    <row r="496" spans="2:4">
      <c r="B496" s="385">
        <v>42750</v>
      </c>
      <c r="C496" s="386">
        <v>60.72</v>
      </c>
      <c r="D496" s="389" t="s">
        <v>913</v>
      </c>
    </row>
    <row r="497" spans="2:4">
      <c r="B497" s="385">
        <v>42750</v>
      </c>
      <c r="C497" s="386">
        <v>18.77</v>
      </c>
      <c r="D497" s="389" t="s">
        <v>914</v>
      </c>
    </row>
    <row r="498" spans="2:4">
      <c r="B498" s="385">
        <v>42750</v>
      </c>
      <c r="C498" s="386">
        <v>2</v>
      </c>
      <c r="D498" s="389" t="s">
        <v>915</v>
      </c>
    </row>
    <row r="499" spans="2:4">
      <c r="B499" s="385">
        <v>42750</v>
      </c>
      <c r="C499" s="386">
        <v>0.12</v>
      </c>
      <c r="D499" s="389" t="s">
        <v>916</v>
      </c>
    </row>
    <row r="500" spans="2:4">
      <c r="B500" s="385">
        <v>42750</v>
      </c>
      <c r="C500" s="386">
        <v>6.39</v>
      </c>
      <c r="D500" s="389" t="s">
        <v>917</v>
      </c>
    </row>
    <row r="501" spans="2:4">
      <c r="B501" s="385">
        <v>42750</v>
      </c>
      <c r="C501" s="386">
        <v>11.62</v>
      </c>
      <c r="D501" s="389" t="s">
        <v>918</v>
      </c>
    </row>
    <row r="502" spans="2:4">
      <c r="B502" s="385">
        <v>42750</v>
      </c>
      <c r="C502" s="386">
        <v>40.729999999999997</v>
      </c>
      <c r="D502" s="389" t="s">
        <v>641</v>
      </c>
    </row>
    <row r="503" spans="2:4">
      <c r="B503" s="385">
        <v>42750</v>
      </c>
      <c r="C503" s="386">
        <v>5.64</v>
      </c>
      <c r="D503" s="389" t="s">
        <v>919</v>
      </c>
    </row>
    <row r="504" spans="2:4">
      <c r="B504" s="385">
        <v>42750</v>
      </c>
      <c r="C504" s="386">
        <v>31.13</v>
      </c>
      <c r="D504" s="389" t="s">
        <v>920</v>
      </c>
    </row>
    <row r="505" spans="2:4">
      <c r="B505" s="385">
        <v>42750</v>
      </c>
      <c r="C505" s="386">
        <v>93.44</v>
      </c>
      <c r="D505" s="389" t="s">
        <v>921</v>
      </c>
    </row>
    <row r="506" spans="2:4">
      <c r="B506" s="385">
        <v>42750</v>
      </c>
      <c r="C506" s="386">
        <v>20.100000000000001</v>
      </c>
      <c r="D506" s="389" t="s">
        <v>922</v>
      </c>
    </row>
    <row r="507" spans="2:4">
      <c r="B507" s="385">
        <v>42750</v>
      </c>
      <c r="C507" s="386">
        <v>169.13</v>
      </c>
      <c r="D507" s="389" t="s">
        <v>923</v>
      </c>
    </row>
    <row r="508" spans="2:4">
      <c r="B508" s="385">
        <v>42750</v>
      </c>
      <c r="C508" s="386">
        <v>5.05</v>
      </c>
      <c r="D508" s="389" t="s">
        <v>924</v>
      </c>
    </row>
    <row r="509" spans="2:4">
      <c r="B509" s="385">
        <v>42750</v>
      </c>
      <c r="C509" s="386">
        <v>101.93</v>
      </c>
      <c r="D509" s="389" t="s">
        <v>925</v>
      </c>
    </row>
    <row r="510" spans="2:4">
      <c r="B510" s="385">
        <v>42750</v>
      </c>
      <c r="C510" s="386">
        <v>8.16</v>
      </c>
      <c r="D510" s="389" t="s">
        <v>926</v>
      </c>
    </row>
    <row r="511" spans="2:4">
      <c r="B511" s="385">
        <v>42750</v>
      </c>
      <c r="C511" s="386">
        <v>78.06</v>
      </c>
      <c r="D511" s="389" t="s">
        <v>927</v>
      </c>
    </row>
    <row r="512" spans="2:4">
      <c r="B512" s="385">
        <v>42750</v>
      </c>
      <c r="C512" s="386">
        <v>9.64</v>
      </c>
      <c r="D512" s="389" t="s">
        <v>928</v>
      </c>
    </row>
    <row r="513" spans="2:4">
      <c r="B513" s="385">
        <v>42750</v>
      </c>
      <c r="C513" s="386">
        <v>21.21</v>
      </c>
      <c r="D513" s="389" t="s">
        <v>929</v>
      </c>
    </row>
    <row r="514" spans="2:4">
      <c r="B514" s="385">
        <v>42750</v>
      </c>
      <c r="C514" s="386">
        <v>12.5</v>
      </c>
      <c r="D514" s="389" t="s">
        <v>930</v>
      </c>
    </row>
    <row r="515" spans="2:4">
      <c r="B515" s="385">
        <v>42750</v>
      </c>
      <c r="C515" s="386">
        <v>12.01</v>
      </c>
      <c r="D515" s="389" t="s">
        <v>931</v>
      </c>
    </row>
    <row r="516" spans="2:4">
      <c r="B516" s="385">
        <v>42750</v>
      </c>
      <c r="C516" s="386">
        <v>28.17</v>
      </c>
      <c r="D516" s="389" t="s">
        <v>932</v>
      </c>
    </row>
    <row r="517" spans="2:4">
      <c r="B517" s="385">
        <v>42750</v>
      </c>
      <c r="C517" s="386">
        <v>4.2300000000000004</v>
      </c>
      <c r="D517" s="389" t="s">
        <v>676</v>
      </c>
    </row>
    <row r="518" spans="2:4">
      <c r="B518" s="385">
        <v>42750</v>
      </c>
      <c r="C518" s="386">
        <v>13.74</v>
      </c>
      <c r="D518" s="389" t="s">
        <v>933</v>
      </c>
    </row>
    <row r="519" spans="2:4">
      <c r="B519" s="385">
        <v>42750</v>
      </c>
      <c r="C519" s="386">
        <v>0.09</v>
      </c>
      <c r="D519" s="389" t="s">
        <v>934</v>
      </c>
    </row>
    <row r="520" spans="2:4">
      <c r="B520" s="385">
        <v>42750</v>
      </c>
      <c r="C520" s="386">
        <v>14.59</v>
      </c>
      <c r="D520" s="389" t="s">
        <v>935</v>
      </c>
    </row>
    <row r="521" spans="2:4">
      <c r="B521" s="385">
        <v>42750</v>
      </c>
      <c r="C521" s="386">
        <v>13.92</v>
      </c>
      <c r="D521" s="389" t="s">
        <v>936</v>
      </c>
    </row>
    <row r="522" spans="2:4">
      <c r="B522" s="385">
        <v>42750</v>
      </c>
      <c r="C522" s="386">
        <v>32.950000000000003</v>
      </c>
      <c r="D522" s="389" t="s">
        <v>937</v>
      </c>
    </row>
    <row r="523" spans="2:4">
      <c r="B523" s="385">
        <v>42750</v>
      </c>
      <c r="C523" s="386">
        <v>62.69</v>
      </c>
      <c r="D523" s="389" t="s">
        <v>938</v>
      </c>
    </row>
    <row r="524" spans="2:4">
      <c r="B524" s="385">
        <v>42750</v>
      </c>
      <c r="C524" s="386">
        <v>179.46</v>
      </c>
      <c r="D524" s="389" t="s">
        <v>939</v>
      </c>
    </row>
    <row r="525" spans="2:4">
      <c r="B525" s="385">
        <v>42750</v>
      </c>
      <c r="C525" s="386">
        <v>65.84</v>
      </c>
      <c r="D525" s="389" t="s">
        <v>940</v>
      </c>
    </row>
    <row r="526" spans="2:4">
      <c r="B526" s="385">
        <v>42750</v>
      </c>
      <c r="C526" s="386">
        <v>65.38</v>
      </c>
      <c r="D526" s="389" t="s">
        <v>941</v>
      </c>
    </row>
    <row r="527" spans="2:4">
      <c r="B527" s="385">
        <v>42750</v>
      </c>
      <c r="C527" s="386">
        <v>81.209999999999994</v>
      </c>
      <c r="D527" s="389" t="s">
        <v>942</v>
      </c>
    </row>
    <row r="528" spans="2:4">
      <c r="B528" s="385">
        <v>42750</v>
      </c>
      <c r="C528" s="386">
        <v>2.12</v>
      </c>
      <c r="D528" s="389" t="s">
        <v>943</v>
      </c>
    </row>
    <row r="529" spans="2:4">
      <c r="B529" s="385">
        <v>42750</v>
      </c>
      <c r="C529" s="386">
        <v>3.85</v>
      </c>
      <c r="D529" s="389" t="s">
        <v>944</v>
      </c>
    </row>
    <row r="530" spans="2:4">
      <c r="B530" s="385">
        <v>42750</v>
      </c>
      <c r="C530" s="386">
        <v>11.88</v>
      </c>
      <c r="D530" s="389" t="s">
        <v>945</v>
      </c>
    </row>
    <row r="531" spans="2:4">
      <c r="B531" s="385">
        <v>42750</v>
      </c>
      <c r="C531" s="386">
        <v>68.349999999999994</v>
      </c>
      <c r="D531" s="389" t="s">
        <v>946</v>
      </c>
    </row>
    <row r="532" spans="2:4">
      <c r="B532" s="385">
        <v>42750</v>
      </c>
      <c r="C532" s="386">
        <v>5.14</v>
      </c>
      <c r="D532" s="389" t="s">
        <v>947</v>
      </c>
    </row>
    <row r="533" spans="2:4">
      <c r="B533" s="385">
        <v>42750</v>
      </c>
      <c r="C533" s="386">
        <v>30.92</v>
      </c>
      <c r="D533" s="389" t="s">
        <v>948</v>
      </c>
    </row>
    <row r="534" spans="2:4">
      <c r="B534" s="385">
        <v>42750</v>
      </c>
      <c r="C534" s="386">
        <v>25.64</v>
      </c>
      <c r="D534" s="389" t="s">
        <v>949</v>
      </c>
    </row>
    <row r="535" spans="2:4">
      <c r="B535" s="385">
        <v>42750</v>
      </c>
      <c r="C535" s="386">
        <v>26.4</v>
      </c>
      <c r="D535" s="389" t="s">
        <v>950</v>
      </c>
    </row>
    <row r="536" spans="2:4">
      <c r="B536" s="385">
        <v>42750</v>
      </c>
      <c r="C536" s="386">
        <v>62</v>
      </c>
      <c r="D536" s="389" t="s">
        <v>951</v>
      </c>
    </row>
    <row r="537" spans="2:4">
      <c r="B537" s="385">
        <v>42750</v>
      </c>
      <c r="C537" s="386">
        <v>23.38</v>
      </c>
      <c r="D537" s="389" t="s">
        <v>952</v>
      </c>
    </row>
    <row r="538" spans="2:4">
      <c r="B538" s="385">
        <v>42750</v>
      </c>
      <c r="C538" s="386">
        <v>1.49</v>
      </c>
      <c r="D538" s="389" t="s">
        <v>953</v>
      </c>
    </row>
    <row r="539" spans="2:4">
      <c r="B539" s="385">
        <v>42750</v>
      </c>
      <c r="C539" s="386">
        <v>23.52</v>
      </c>
      <c r="D539" s="389" t="s">
        <v>954</v>
      </c>
    </row>
    <row r="540" spans="2:4">
      <c r="B540" s="385">
        <v>42750</v>
      </c>
      <c r="C540" s="386">
        <v>250.99</v>
      </c>
      <c r="D540" s="389" t="s">
        <v>955</v>
      </c>
    </row>
    <row r="541" spans="2:4">
      <c r="B541" s="385">
        <v>42750</v>
      </c>
      <c r="C541" s="386">
        <v>1.85</v>
      </c>
      <c r="D541" s="389" t="s">
        <v>956</v>
      </c>
    </row>
    <row r="542" spans="2:4">
      <c r="B542" s="385">
        <v>42750</v>
      </c>
      <c r="C542" s="386">
        <v>132.55000000000001</v>
      </c>
      <c r="D542" s="389" t="s">
        <v>957</v>
      </c>
    </row>
    <row r="543" spans="2:4">
      <c r="B543" s="385">
        <v>42750</v>
      </c>
      <c r="C543" s="386">
        <v>1.65</v>
      </c>
      <c r="D543" s="389" t="s">
        <v>958</v>
      </c>
    </row>
    <row r="544" spans="2:4">
      <c r="B544" s="385">
        <v>42750</v>
      </c>
      <c r="C544" s="386">
        <v>6.58</v>
      </c>
      <c r="D544" s="389" t="s">
        <v>959</v>
      </c>
    </row>
    <row r="545" spans="2:4">
      <c r="B545" s="385">
        <v>42750</v>
      </c>
      <c r="C545" s="386">
        <v>1.58</v>
      </c>
      <c r="D545" s="389" t="s">
        <v>960</v>
      </c>
    </row>
    <row r="546" spans="2:4">
      <c r="B546" s="385">
        <v>42750</v>
      </c>
      <c r="C546" s="386">
        <v>6.62</v>
      </c>
      <c r="D546" s="389" t="s">
        <v>961</v>
      </c>
    </row>
    <row r="547" spans="2:4">
      <c r="B547" s="385">
        <v>42750</v>
      </c>
      <c r="C547" s="386">
        <v>6.29</v>
      </c>
      <c r="D547" s="389" t="s">
        <v>962</v>
      </c>
    </row>
    <row r="548" spans="2:4">
      <c r="B548" s="385">
        <v>42750</v>
      </c>
      <c r="C548" s="386">
        <v>15.2</v>
      </c>
      <c r="D548" s="389" t="s">
        <v>963</v>
      </c>
    </row>
    <row r="549" spans="2:4">
      <c r="B549" s="385">
        <v>42750</v>
      </c>
      <c r="C549" s="386">
        <v>52.08</v>
      </c>
      <c r="D549" s="389" t="s">
        <v>964</v>
      </c>
    </row>
    <row r="550" spans="2:4">
      <c r="B550" s="385">
        <v>42750</v>
      </c>
      <c r="C550" s="386">
        <v>19.690000000000001</v>
      </c>
      <c r="D550" s="389" t="s">
        <v>965</v>
      </c>
    </row>
    <row r="551" spans="2:4">
      <c r="B551" s="385">
        <v>42750</v>
      </c>
      <c r="C551" s="386">
        <v>5.38</v>
      </c>
      <c r="D551" s="389" t="s">
        <v>966</v>
      </c>
    </row>
    <row r="552" spans="2:4">
      <c r="B552" s="385">
        <v>42750</v>
      </c>
      <c r="C552" s="386">
        <v>7.51</v>
      </c>
      <c r="D552" s="389" t="s">
        <v>967</v>
      </c>
    </row>
    <row r="553" spans="2:4">
      <c r="B553" s="385">
        <v>42750</v>
      </c>
      <c r="C553" s="386">
        <v>10</v>
      </c>
      <c r="D553" s="389" t="s">
        <v>968</v>
      </c>
    </row>
    <row r="554" spans="2:4">
      <c r="B554" s="385">
        <v>42750</v>
      </c>
      <c r="C554" s="386">
        <v>0.36</v>
      </c>
      <c r="D554" s="389" t="s">
        <v>969</v>
      </c>
    </row>
    <row r="555" spans="2:4">
      <c r="B555" s="385">
        <v>42750</v>
      </c>
      <c r="C555" s="386">
        <v>4.32</v>
      </c>
      <c r="D555" s="389" t="s">
        <v>970</v>
      </c>
    </row>
    <row r="556" spans="2:4">
      <c r="B556" s="385">
        <v>42750</v>
      </c>
      <c r="C556" s="386">
        <v>1.06</v>
      </c>
      <c r="D556" s="389" t="s">
        <v>971</v>
      </c>
    </row>
    <row r="557" spans="2:4">
      <c r="B557" s="385">
        <v>42750</v>
      </c>
      <c r="C557" s="386">
        <v>22.56</v>
      </c>
      <c r="D557" s="389" t="s">
        <v>972</v>
      </c>
    </row>
    <row r="558" spans="2:4">
      <c r="B558" s="385">
        <v>42750</v>
      </c>
      <c r="C558" s="386">
        <v>29.09</v>
      </c>
      <c r="D558" s="389" t="s">
        <v>973</v>
      </c>
    </row>
    <row r="559" spans="2:4">
      <c r="B559" s="385">
        <v>42750</v>
      </c>
      <c r="C559" s="386">
        <v>8.43</v>
      </c>
      <c r="D559" s="389" t="s">
        <v>974</v>
      </c>
    </row>
    <row r="560" spans="2:4">
      <c r="B560" s="385">
        <v>42750</v>
      </c>
      <c r="C560" s="386">
        <v>31.44</v>
      </c>
      <c r="D560" s="389" t="s">
        <v>975</v>
      </c>
    </row>
    <row r="561" spans="2:4">
      <c r="B561" s="385">
        <v>42750</v>
      </c>
      <c r="C561" s="386">
        <v>1.59</v>
      </c>
      <c r="D561" s="389" t="s">
        <v>976</v>
      </c>
    </row>
    <row r="562" spans="2:4">
      <c r="B562" s="385">
        <v>42750</v>
      </c>
      <c r="C562" s="386">
        <v>39.94</v>
      </c>
      <c r="D562" s="389" t="s">
        <v>977</v>
      </c>
    </row>
    <row r="563" spans="2:4">
      <c r="B563" s="385">
        <v>42750</v>
      </c>
      <c r="C563" s="386">
        <v>12.92</v>
      </c>
      <c r="D563" s="389" t="s">
        <v>978</v>
      </c>
    </row>
    <row r="564" spans="2:4">
      <c r="B564" s="385">
        <v>42750</v>
      </c>
      <c r="C564" s="386">
        <v>21.4</v>
      </c>
      <c r="D564" s="389" t="s">
        <v>979</v>
      </c>
    </row>
    <row r="565" spans="2:4">
      <c r="B565" s="385">
        <v>42750</v>
      </c>
      <c r="C565" s="386">
        <v>38.53</v>
      </c>
      <c r="D565" s="389" t="s">
        <v>980</v>
      </c>
    </row>
    <row r="566" spans="2:4">
      <c r="B566" s="385">
        <v>42750</v>
      </c>
      <c r="C566" s="386">
        <v>39.14</v>
      </c>
      <c r="D566" s="389" t="s">
        <v>981</v>
      </c>
    </row>
    <row r="567" spans="2:4">
      <c r="B567" s="385">
        <v>42750</v>
      </c>
      <c r="C567" s="386">
        <v>15.55</v>
      </c>
      <c r="D567" s="389" t="s">
        <v>982</v>
      </c>
    </row>
    <row r="568" spans="2:4">
      <c r="B568" s="385">
        <v>42750</v>
      </c>
      <c r="C568" s="386">
        <v>10.31</v>
      </c>
      <c r="D568" s="389" t="s">
        <v>983</v>
      </c>
    </row>
    <row r="569" spans="2:4">
      <c r="B569" s="385">
        <v>42750</v>
      </c>
      <c r="C569" s="386">
        <v>10.09</v>
      </c>
      <c r="D569" s="389" t="s">
        <v>984</v>
      </c>
    </row>
    <row r="570" spans="2:4">
      <c r="B570" s="385">
        <v>42750</v>
      </c>
      <c r="C570" s="386">
        <v>21.61</v>
      </c>
      <c r="D570" s="389" t="s">
        <v>985</v>
      </c>
    </row>
    <row r="571" spans="2:4">
      <c r="B571" s="385">
        <v>42750</v>
      </c>
      <c r="C571" s="386">
        <v>7.26</v>
      </c>
      <c r="D571" s="389" t="s">
        <v>986</v>
      </c>
    </row>
    <row r="572" spans="2:4">
      <c r="B572" s="385">
        <v>42750</v>
      </c>
      <c r="C572" s="386">
        <v>55.14</v>
      </c>
      <c r="D572" s="389" t="s">
        <v>987</v>
      </c>
    </row>
    <row r="573" spans="2:4">
      <c r="B573" s="385">
        <v>42750</v>
      </c>
      <c r="C573" s="386">
        <v>23.23</v>
      </c>
      <c r="D573" s="389" t="s">
        <v>988</v>
      </c>
    </row>
    <row r="574" spans="2:4">
      <c r="B574" s="385">
        <v>42750</v>
      </c>
      <c r="C574" s="386">
        <v>22.71</v>
      </c>
      <c r="D574" s="389" t="s">
        <v>989</v>
      </c>
    </row>
    <row r="575" spans="2:4">
      <c r="B575" s="385">
        <v>42750</v>
      </c>
      <c r="C575" s="386">
        <v>51.2</v>
      </c>
      <c r="D575" s="389" t="s">
        <v>990</v>
      </c>
    </row>
    <row r="576" spans="2:4">
      <c r="B576" s="385">
        <v>42750</v>
      </c>
      <c r="C576" s="386">
        <v>52.4</v>
      </c>
      <c r="D576" s="389" t="s">
        <v>991</v>
      </c>
    </row>
    <row r="577" spans="2:4">
      <c r="B577" s="385">
        <v>42750</v>
      </c>
      <c r="C577" s="386">
        <v>10.86</v>
      </c>
      <c r="D577" s="389" t="s">
        <v>992</v>
      </c>
    </row>
    <row r="578" spans="2:4">
      <c r="B578" s="385">
        <v>42750</v>
      </c>
      <c r="C578" s="386">
        <v>77.27</v>
      </c>
      <c r="D578" s="389" t="s">
        <v>993</v>
      </c>
    </row>
    <row r="579" spans="2:4">
      <c r="B579" s="385">
        <v>42750</v>
      </c>
      <c r="C579" s="386">
        <v>34.869999999999997</v>
      </c>
      <c r="D579" s="389" t="s">
        <v>994</v>
      </c>
    </row>
    <row r="580" spans="2:4">
      <c r="B580" s="385">
        <v>42750</v>
      </c>
      <c r="C580" s="386">
        <v>57.75</v>
      </c>
      <c r="D580" s="389" t="s">
        <v>995</v>
      </c>
    </row>
    <row r="581" spans="2:4">
      <c r="B581" s="385">
        <v>42750</v>
      </c>
      <c r="C581" s="386">
        <v>81.45</v>
      </c>
      <c r="D581" s="389" t="s">
        <v>996</v>
      </c>
    </row>
    <row r="582" spans="2:4">
      <c r="B582" s="385">
        <v>42750</v>
      </c>
      <c r="C582" s="386">
        <v>35.54</v>
      </c>
      <c r="D582" s="389" t="s">
        <v>997</v>
      </c>
    </row>
    <row r="583" spans="2:4">
      <c r="B583" s="385">
        <v>42750</v>
      </c>
      <c r="C583" s="386">
        <v>0.33</v>
      </c>
      <c r="D583" s="389" t="s">
        <v>998</v>
      </c>
    </row>
    <row r="584" spans="2:4">
      <c r="B584" s="385">
        <v>42750</v>
      </c>
      <c r="C584" s="386">
        <v>6.58</v>
      </c>
      <c r="D584" s="389" t="s">
        <v>999</v>
      </c>
    </row>
    <row r="585" spans="2:4">
      <c r="B585" s="385">
        <v>42750</v>
      </c>
      <c r="C585" s="386">
        <v>22.53</v>
      </c>
      <c r="D585" s="389" t="s">
        <v>1000</v>
      </c>
    </row>
    <row r="586" spans="2:4">
      <c r="B586" s="385">
        <v>42750</v>
      </c>
      <c r="C586" s="386">
        <v>83.75</v>
      </c>
      <c r="D586" s="389" t="s">
        <v>1001</v>
      </c>
    </row>
    <row r="587" spans="2:4">
      <c r="B587" s="385">
        <v>42750</v>
      </c>
      <c r="C587" s="386">
        <v>31.96</v>
      </c>
      <c r="D587" s="389" t="s">
        <v>1002</v>
      </c>
    </row>
    <row r="588" spans="2:4">
      <c r="B588" s="385">
        <v>42750</v>
      </c>
      <c r="C588" s="386">
        <v>21.53</v>
      </c>
      <c r="D588" s="389" t="s">
        <v>1003</v>
      </c>
    </row>
    <row r="589" spans="2:4">
      <c r="B589" s="385">
        <v>42750</v>
      </c>
      <c r="C589" s="386">
        <v>59.48</v>
      </c>
      <c r="D589" s="389" t="s">
        <v>1004</v>
      </c>
    </row>
    <row r="590" spans="2:4">
      <c r="B590" s="385">
        <v>42750</v>
      </c>
      <c r="C590" s="386">
        <v>65</v>
      </c>
      <c r="D590" s="389" t="s">
        <v>1005</v>
      </c>
    </row>
    <row r="591" spans="2:4">
      <c r="B591" s="385">
        <v>42750</v>
      </c>
      <c r="C591" s="386">
        <v>12.41</v>
      </c>
      <c r="D591" s="389" t="s">
        <v>1006</v>
      </c>
    </row>
    <row r="592" spans="2:4">
      <c r="B592" s="385">
        <v>42750</v>
      </c>
      <c r="C592" s="386">
        <v>7.53</v>
      </c>
      <c r="D592" s="389" t="s">
        <v>1007</v>
      </c>
    </row>
    <row r="593" spans="2:4">
      <c r="B593" s="385">
        <v>42750</v>
      </c>
      <c r="C593" s="386">
        <v>146.61000000000001</v>
      </c>
      <c r="D593" s="389" t="s">
        <v>1008</v>
      </c>
    </row>
    <row r="594" spans="2:4">
      <c r="B594" s="385">
        <v>42750</v>
      </c>
      <c r="C594" s="386">
        <v>16.46</v>
      </c>
      <c r="D594" s="389" t="s">
        <v>1009</v>
      </c>
    </row>
    <row r="595" spans="2:4">
      <c r="B595" s="385">
        <v>42750</v>
      </c>
      <c r="C595" s="386">
        <v>10.17</v>
      </c>
      <c r="D595" s="389" t="s">
        <v>1010</v>
      </c>
    </row>
    <row r="596" spans="2:4">
      <c r="B596" s="385">
        <v>42750</v>
      </c>
      <c r="C596" s="386">
        <v>48.06</v>
      </c>
      <c r="D596" s="389" t="s">
        <v>1011</v>
      </c>
    </row>
    <row r="597" spans="2:4">
      <c r="B597" s="385">
        <v>42750</v>
      </c>
      <c r="C597" s="386">
        <v>3.42</v>
      </c>
      <c r="D597" s="389" t="s">
        <v>1012</v>
      </c>
    </row>
    <row r="598" spans="2:4">
      <c r="B598" s="385">
        <v>42750</v>
      </c>
      <c r="C598" s="386">
        <v>25.16</v>
      </c>
      <c r="D598" s="389" t="s">
        <v>1013</v>
      </c>
    </row>
    <row r="599" spans="2:4">
      <c r="B599" s="385">
        <v>42750</v>
      </c>
      <c r="C599" s="386">
        <v>18.53</v>
      </c>
      <c r="D599" s="389" t="s">
        <v>1014</v>
      </c>
    </row>
    <row r="600" spans="2:4">
      <c r="B600" s="385">
        <v>42750</v>
      </c>
      <c r="C600" s="386">
        <v>0.86</v>
      </c>
      <c r="D600" s="389" t="s">
        <v>1015</v>
      </c>
    </row>
    <row r="601" spans="2:4">
      <c r="B601" s="385">
        <v>42750</v>
      </c>
      <c r="C601" s="386">
        <v>66.92</v>
      </c>
      <c r="D601" s="389" t="s">
        <v>1016</v>
      </c>
    </row>
    <row r="602" spans="2:4">
      <c r="B602" s="385">
        <v>42750</v>
      </c>
      <c r="C602" s="386">
        <v>20.32</v>
      </c>
      <c r="D602" s="389" t="s">
        <v>1017</v>
      </c>
    </row>
    <row r="603" spans="2:4">
      <c r="B603" s="385">
        <v>42750</v>
      </c>
      <c r="C603" s="386">
        <v>13.48</v>
      </c>
      <c r="D603" s="389" t="s">
        <v>1018</v>
      </c>
    </row>
    <row r="604" spans="2:4">
      <c r="B604" s="385">
        <v>42750</v>
      </c>
      <c r="C604" s="386">
        <v>1.72</v>
      </c>
      <c r="D604" s="389" t="s">
        <v>1019</v>
      </c>
    </row>
    <row r="605" spans="2:4">
      <c r="B605" s="385">
        <v>42750</v>
      </c>
      <c r="C605" s="386">
        <v>0.28999999999999998</v>
      </c>
      <c r="D605" s="389" t="s">
        <v>1020</v>
      </c>
    </row>
    <row r="606" spans="2:4">
      <c r="B606" s="385">
        <v>42750</v>
      </c>
      <c r="C606" s="386">
        <v>8.42</v>
      </c>
      <c r="D606" s="389" t="s">
        <v>1021</v>
      </c>
    </row>
    <row r="607" spans="2:4">
      <c r="B607" s="385">
        <v>42750</v>
      </c>
      <c r="C607" s="386">
        <v>19.46</v>
      </c>
      <c r="D607" s="389" t="s">
        <v>1022</v>
      </c>
    </row>
    <row r="608" spans="2:4">
      <c r="B608" s="385">
        <v>42750</v>
      </c>
      <c r="C608" s="386">
        <v>7</v>
      </c>
      <c r="D608" s="389" t="s">
        <v>1023</v>
      </c>
    </row>
    <row r="609" spans="2:4">
      <c r="B609" s="385">
        <v>42750</v>
      </c>
      <c r="C609" s="386">
        <v>7.54</v>
      </c>
      <c r="D609" s="389" t="s">
        <v>683</v>
      </c>
    </row>
    <row r="610" spans="2:4">
      <c r="B610" s="385">
        <v>42750</v>
      </c>
      <c r="C610" s="386">
        <v>20.56</v>
      </c>
      <c r="D610" s="389" t="s">
        <v>1024</v>
      </c>
    </row>
    <row r="611" spans="2:4">
      <c r="B611" s="385">
        <v>42750</v>
      </c>
      <c r="C611" s="386">
        <v>798.61</v>
      </c>
      <c r="D611" s="389" t="s">
        <v>1025</v>
      </c>
    </row>
    <row r="612" spans="2:4">
      <c r="B612" s="385">
        <v>42750</v>
      </c>
      <c r="C612" s="386">
        <v>0.09</v>
      </c>
      <c r="D612" s="389" t="s">
        <v>1026</v>
      </c>
    </row>
    <row r="613" spans="2:4">
      <c r="B613" s="385">
        <v>42750</v>
      </c>
      <c r="C613" s="386">
        <v>2.88</v>
      </c>
      <c r="D613" s="389" t="s">
        <v>1027</v>
      </c>
    </row>
    <row r="614" spans="2:4">
      <c r="B614" s="385">
        <v>42750</v>
      </c>
      <c r="C614" s="386">
        <v>2.85</v>
      </c>
      <c r="D614" s="389" t="s">
        <v>1028</v>
      </c>
    </row>
    <row r="615" spans="2:4">
      <c r="B615" s="385">
        <v>42750</v>
      </c>
      <c r="C615" s="386">
        <v>40.99</v>
      </c>
      <c r="D615" s="389" t="s">
        <v>1029</v>
      </c>
    </row>
    <row r="616" spans="2:4">
      <c r="B616" s="385">
        <v>42750</v>
      </c>
      <c r="C616" s="386">
        <v>175.29</v>
      </c>
      <c r="D616" s="389" t="s">
        <v>1030</v>
      </c>
    </row>
    <row r="617" spans="2:4">
      <c r="B617" s="385">
        <v>42750</v>
      </c>
      <c r="C617" s="386">
        <v>15.37</v>
      </c>
      <c r="D617" s="389" t="s">
        <v>1031</v>
      </c>
    </row>
    <row r="618" spans="2:4">
      <c r="B618" s="385">
        <v>42750</v>
      </c>
      <c r="C618" s="386">
        <v>1.52</v>
      </c>
      <c r="D618" s="389" t="s">
        <v>1032</v>
      </c>
    </row>
    <row r="619" spans="2:4">
      <c r="B619" s="385">
        <v>42750</v>
      </c>
      <c r="C619" s="386">
        <v>0.65</v>
      </c>
      <c r="D619" s="389" t="s">
        <v>1033</v>
      </c>
    </row>
    <row r="620" spans="2:4">
      <c r="B620" s="385">
        <v>42750</v>
      </c>
      <c r="C620" s="386">
        <v>2.63</v>
      </c>
      <c r="D620" s="389" t="s">
        <v>1034</v>
      </c>
    </row>
    <row r="621" spans="2:4">
      <c r="B621" s="385">
        <v>42750</v>
      </c>
      <c r="C621" s="386">
        <v>107.28</v>
      </c>
      <c r="D621" s="389" t="s">
        <v>1035</v>
      </c>
    </row>
    <row r="622" spans="2:4">
      <c r="B622" s="385">
        <v>42750</v>
      </c>
      <c r="C622" s="386">
        <v>68.77</v>
      </c>
      <c r="D622" s="389" t="s">
        <v>1036</v>
      </c>
    </row>
    <row r="623" spans="2:4">
      <c r="B623" s="385">
        <v>42750</v>
      </c>
      <c r="C623" s="386">
        <v>1.71</v>
      </c>
      <c r="D623" s="389" t="s">
        <v>1037</v>
      </c>
    </row>
    <row r="624" spans="2:4">
      <c r="B624" s="385">
        <v>42750</v>
      </c>
      <c r="C624" s="386">
        <v>60.64</v>
      </c>
      <c r="D624" s="389" t="s">
        <v>1038</v>
      </c>
    </row>
    <row r="625" spans="2:4">
      <c r="B625" s="385">
        <v>42750</v>
      </c>
      <c r="C625" s="386">
        <v>45.68</v>
      </c>
      <c r="D625" s="389" t="s">
        <v>1039</v>
      </c>
    </row>
    <row r="626" spans="2:4">
      <c r="B626" s="385">
        <v>42750</v>
      </c>
      <c r="C626" s="386">
        <v>53.55</v>
      </c>
      <c r="D626" s="389" t="s">
        <v>1040</v>
      </c>
    </row>
    <row r="627" spans="2:4">
      <c r="B627" s="385">
        <v>42750</v>
      </c>
      <c r="C627" s="386">
        <v>39.72</v>
      </c>
      <c r="D627" s="389" t="s">
        <v>1041</v>
      </c>
    </row>
    <row r="628" spans="2:4">
      <c r="B628" s="385">
        <v>42750</v>
      </c>
      <c r="C628" s="386">
        <v>84.3</v>
      </c>
      <c r="D628" s="389" t="s">
        <v>1042</v>
      </c>
    </row>
    <row r="629" spans="2:4">
      <c r="B629" s="385">
        <v>42750</v>
      </c>
      <c r="C629" s="386">
        <v>1.23</v>
      </c>
      <c r="D629" s="389" t="s">
        <v>1043</v>
      </c>
    </row>
    <row r="630" spans="2:4">
      <c r="B630" s="385">
        <v>42750</v>
      </c>
      <c r="C630" s="386">
        <v>1.19</v>
      </c>
      <c r="D630" s="389" t="s">
        <v>1044</v>
      </c>
    </row>
    <row r="631" spans="2:4">
      <c r="B631" s="385">
        <v>42750</v>
      </c>
      <c r="C631" s="386">
        <v>19.82</v>
      </c>
      <c r="D631" s="389" t="s">
        <v>1045</v>
      </c>
    </row>
    <row r="632" spans="2:4">
      <c r="B632" s="385">
        <v>42750</v>
      </c>
      <c r="C632" s="386">
        <v>12.76</v>
      </c>
      <c r="D632" s="389" t="s">
        <v>1046</v>
      </c>
    </row>
    <row r="633" spans="2:4">
      <c r="B633" s="385">
        <v>42750</v>
      </c>
      <c r="C633" s="386">
        <v>38.35</v>
      </c>
      <c r="D633" s="389" t="s">
        <v>1047</v>
      </c>
    </row>
    <row r="634" spans="2:4">
      <c r="B634" s="385">
        <v>42750</v>
      </c>
      <c r="C634" s="386">
        <v>10.45</v>
      </c>
      <c r="D634" s="389" t="s">
        <v>1048</v>
      </c>
    </row>
    <row r="635" spans="2:4">
      <c r="B635" s="385">
        <v>42750</v>
      </c>
      <c r="C635" s="386">
        <v>34.840000000000003</v>
      </c>
      <c r="D635" s="389" t="s">
        <v>1049</v>
      </c>
    </row>
    <row r="636" spans="2:4">
      <c r="B636" s="385">
        <v>42750</v>
      </c>
      <c r="C636" s="386">
        <v>1.86</v>
      </c>
      <c r="D636" s="389" t="s">
        <v>1050</v>
      </c>
    </row>
    <row r="637" spans="2:4">
      <c r="B637" s="385">
        <v>42750</v>
      </c>
      <c r="C637" s="386">
        <v>135.06</v>
      </c>
      <c r="D637" s="389" t="s">
        <v>1051</v>
      </c>
    </row>
    <row r="638" spans="2:4">
      <c r="B638" s="385">
        <v>42750</v>
      </c>
      <c r="C638" s="386">
        <v>61.04</v>
      </c>
      <c r="D638" s="389" t="s">
        <v>1052</v>
      </c>
    </row>
    <row r="639" spans="2:4">
      <c r="B639" s="385">
        <v>42750</v>
      </c>
      <c r="C639" s="386">
        <v>10.6</v>
      </c>
      <c r="D639" s="389" t="s">
        <v>1053</v>
      </c>
    </row>
    <row r="640" spans="2:4">
      <c r="B640" s="385">
        <v>42750</v>
      </c>
      <c r="C640" s="386">
        <v>7.29</v>
      </c>
      <c r="D640" s="389" t="s">
        <v>1054</v>
      </c>
    </row>
    <row r="641" spans="2:4">
      <c r="B641" s="385">
        <v>42750</v>
      </c>
      <c r="C641" s="386">
        <v>61.57</v>
      </c>
      <c r="D641" s="389" t="s">
        <v>1055</v>
      </c>
    </row>
    <row r="642" spans="2:4">
      <c r="B642" s="385">
        <v>42750</v>
      </c>
      <c r="C642" s="386">
        <v>14.12</v>
      </c>
      <c r="D642" s="389" t="s">
        <v>1056</v>
      </c>
    </row>
    <row r="643" spans="2:4">
      <c r="B643" s="385">
        <v>42750</v>
      </c>
      <c r="C643" s="386">
        <v>15.01</v>
      </c>
      <c r="D643" s="389" t="s">
        <v>1057</v>
      </c>
    </row>
    <row r="644" spans="2:4">
      <c r="B644" s="385">
        <v>42750</v>
      </c>
      <c r="C644" s="386">
        <v>51.27</v>
      </c>
      <c r="D644" s="389" t="s">
        <v>1058</v>
      </c>
    </row>
    <row r="645" spans="2:4">
      <c r="B645" s="385">
        <v>42750</v>
      </c>
      <c r="C645" s="386">
        <v>41.32</v>
      </c>
      <c r="D645" s="389" t="s">
        <v>1059</v>
      </c>
    </row>
    <row r="646" spans="2:4">
      <c r="B646" s="385">
        <v>42750</v>
      </c>
      <c r="C646" s="386">
        <v>0.59</v>
      </c>
      <c r="D646" s="389" t="s">
        <v>1060</v>
      </c>
    </row>
    <row r="647" spans="2:4">
      <c r="B647" s="385">
        <v>42750</v>
      </c>
      <c r="C647" s="386">
        <v>29.22</v>
      </c>
      <c r="D647" s="389" t="s">
        <v>1061</v>
      </c>
    </row>
    <row r="648" spans="2:4">
      <c r="B648" s="385">
        <v>42750</v>
      </c>
      <c r="C648" s="386">
        <v>67.38</v>
      </c>
      <c r="D648" s="389" t="s">
        <v>1062</v>
      </c>
    </row>
    <row r="649" spans="2:4">
      <c r="B649" s="385">
        <v>42750</v>
      </c>
      <c r="C649" s="386">
        <v>89.3</v>
      </c>
      <c r="D649" s="389" t="s">
        <v>1063</v>
      </c>
    </row>
    <row r="650" spans="2:4">
      <c r="B650" s="385">
        <v>42750</v>
      </c>
      <c r="C650" s="386">
        <v>16.239999999999998</v>
      </c>
      <c r="D650" s="389" t="s">
        <v>1064</v>
      </c>
    </row>
    <row r="651" spans="2:4">
      <c r="B651" s="385">
        <v>42750</v>
      </c>
      <c r="C651" s="386">
        <v>51.47</v>
      </c>
      <c r="D651" s="389" t="s">
        <v>1065</v>
      </c>
    </row>
    <row r="652" spans="2:4">
      <c r="B652" s="385">
        <v>42750</v>
      </c>
      <c r="C652" s="386">
        <v>7.35</v>
      </c>
      <c r="D652" s="389" t="s">
        <v>1066</v>
      </c>
    </row>
    <row r="653" spans="2:4">
      <c r="B653" s="385">
        <v>42750</v>
      </c>
      <c r="C653" s="386">
        <v>0.3</v>
      </c>
      <c r="D653" s="389" t="s">
        <v>1067</v>
      </c>
    </row>
    <row r="654" spans="2:4">
      <c r="B654" s="385">
        <v>42750</v>
      </c>
      <c r="C654" s="386">
        <v>44.41</v>
      </c>
      <c r="D654" s="389" t="s">
        <v>1068</v>
      </c>
    </row>
    <row r="655" spans="2:4">
      <c r="B655" s="385">
        <v>42750</v>
      </c>
      <c r="C655" s="386">
        <v>23.15</v>
      </c>
      <c r="D655" s="389" t="s">
        <v>1069</v>
      </c>
    </row>
    <row r="656" spans="2:4">
      <c r="B656" s="385">
        <v>42750</v>
      </c>
      <c r="C656" s="386">
        <v>62.9</v>
      </c>
      <c r="D656" s="389" t="s">
        <v>1070</v>
      </c>
    </row>
    <row r="657" spans="2:4">
      <c r="B657" s="385">
        <v>42750</v>
      </c>
      <c r="C657" s="386">
        <v>18.45</v>
      </c>
      <c r="D657" s="389" t="s">
        <v>1071</v>
      </c>
    </row>
    <row r="658" spans="2:4">
      <c r="B658" s="385">
        <v>42750</v>
      </c>
      <c r="C658" s="386">
        <v>5.33</v>
      </c>
      <c r="D658" s="389" t="s">
        <v>1072</v>
      </c>
    </row>
    <row r="659" spans="2:4">
      <c r="B659" s="385">
        <v>42750</v>
      </c>
      <c r="C659" s="386">
        <v>0.48</v>
      </c>
      <c r="D659" s="389" t="s">
        <v>1073</v>
      </c>
    </row>
    <row r="660" spans="2:4">
      <c r="B660" s="385">
        <v>42750</v>
      </c>
      <c r="C660" s="386">
        <v>382.65</v>
      </c>
      <c r="D660" s="389" t="s">
        <v>1074</v>
      </c>
    </row>
    <row r="661" spans="2:4">
      <c r="B661" s="385">
        <v>42750</v>
      </c>
      <c r="C661" s="386">
        <v>0.09</v>
      </c>
      <c r="D661" s="389" t="s">
        <v>1075</v>
      </c>
    </row>
    <row r="662" spans="2:4">
      <c r="B662" s="385">
        <v>42750</v>
      </c>
      <c r="C662" s="386">
        <v>2.58</v>
      </c>
      <c r="D662" s="389" t="s">
        <v>1076</v>
      </c>
    </row>
    <row r="663" spans="2:4">
      <c r="B663" s="385">
        <v>42750</v>
      </c>
      <c r="C663" s="386">
        <v>14.98</v>
      </c>
      <c r="D663" s="389" t="s">
        <v>1077</v>
      </c>
    </row>
    <row r="664" spans="2:4">
      <c r="B664" s="385">
        <v>42750</v>
      </c>
      <c r="C664" s="386">
        <v>24.49</v>
      </c>
      <c r="D664" s="389" t="s">
        <v>1078</v>
      </c>
    </row>
    <row r="665" spans="2:4">
      <c r="B665" s="385">
        <v>42750</v>
      </c>
      <c r="C665" s="386">
        <v>20.25</v>
      </c>
      <c r="D665" s="389" t="s">
        <v>1079</v>
      </c>
    </row>
    <row r="666" spans="2:4">
      <c r="B666" s="385">
        <v>42750</v>
      </c>
      <c r="C666" s="386">
        <v>10.29</v>
      </c>
      <c r="D666" s="389" t="s">
        <v>1080</v>
      </c>
    </row>
    <row r="667" spans="2:4">
      <c r="B667" s="385">
        <v>42750</v>
      </c>
      <c r="C667" s="386">
        <v>30.04</v>
      </c>
      <c r="D667" s="389" t="s">
        <v>1081</v>
      </c>
    </row>
    <row r="668" spans="2:4">
      <c r="B668" s="385">
        <v>42750</v>
      </c>
      <c r="C668" s="386">
        <v>2.14</v>
      </c>
      <c r="D668" s="389" t="s">
        <v>1082</v>
      </c>
    </row>
    <row r="669" spans="2:4">
      <c r="B669" s="385">
        <v>42750</v>
      </c>
      <c r="C669" s="386">
        <v>44.08</v>
      </c>
      <c r="D669" s="389" t="s">
        <v>1083</v>
      </c>
    </row>
    <row r="670" spans="2:4">
      <c r="B670" s="385">
        <v>42750</v>
      </c>
      <c r="C670" s="386">
        <v>30.29</v>
      </c>
      <c r="D670" s="389" t="s">
        <v>1084</v>
      </c>
    </row>
    <row r="671" spans="2:4">
      <c r="B671" s="385">
        <v>42750</v>
      </c>
      <c r="C671" s="386">
        <v>39.32</v>
      </c>
      <c r="D671" s="389" t="s">
        <v>1085</v>
      </c>
    </row>
    <row r="672" spans="2:4">
      <c r="B672" s="385">
        <v>42750</v>
      </c>
      <c r="C672" s="386">
        <v>23.12</v>
      </c>
      <c r="D672" s="389" t="s">
        <v>1086</v>
      </c>
    </row>
    <row r="673" spans="2:4">
      <c r="B673" s="385">
        <v>42750</v>
      </c>
      <c r="C673" s="386">
        <v>57.15</v>
      </c>
      <c r="D673" s="389" t="s">
        <v>1087</v>
      </c>
    </row>
    <row r="674" spans="2:4">
      <c r="B674" s="385">
        <v>42750</v>
      </c>
      <c r="C674" s="386">
        <v>9.23</v>
      </c>
      <c r="D674" s="389" t="s">
        <v>1088</v>
      </c>
    </row>
    <row r="675" spans="2:4">
      <c r="B675" s="385">
        <v>42750</v>
      </c>
      <c r="C675" s="386">
        <v>16.82</v>
      </c>
      <c r="D675" s="389" t="s">
        <v>1089</v>
      </c>
    </row>
    <row r="676" spans="2:4">
      <c r="B676" s="385">
        <v>42750</v>
      </c>
      <c r="C676" s="386">
        <v>130.30000000000001</v>
      </c>
      <c r="D676" s="389" t="s">
        <v>1090</v>
      </c>
    </row>
    <row r="677" spans="2:4">
      <c r="B677" s="385">
        <v>42750</v>
      </c>
      <c r="C677" s="386">
        <v>20.97</v>
      </c>
      <c r="D677" s="389" t="s">
        <v>1091</v>
      </c>
    </row>
    <row r="678" spans="2:4">
      <c r="B678" s="385">
        <v>42750</v>
      </c>
      <c r="C678" s="386">
        <v>13.96</v>
      </c>
      <c r="D678" s="389" t="s">
        <v>1092</v>
      </c>
    </row>
    <row r="679" spans="2:4">
      <c r="B679" s="385">
        <v>42750</v>
      </c>
      <c r="C679" s="386">
        <v>6.89</v>
      </c>
      <c r="D679" s="389" t="s">
        <v>606</v>
      </c>
    </row>
    <row r="680" spans="2:4">
      <c r="B680" s="385">
        <v>42750</v>
      </c>
      <c r="C680" s="386">
        <v>46.21</v>
      </c>
      <c r="D680" s="389" t="s">
        <v>1091</v>
      </c>
    </row>
    <row r="681" spans="2:4">
      <c r="B681" s="385">
        <v>42750</v>
      </c>
      <c r="C681" s="386">
        <v>63.98</v>
      </c>
      <c r="D681" s="389" t="s">
        <v>1093</v>
      </c>
    </row>
    <row r="682" spans="2:4">
      <c r="B682" s="385">
        <v>42750</v>
      </c>
      <c r="C682" s="386">
        <v>4.08</v>
      </c>
      <c r="D682" s="389" t="s">
        <v>1094</v>
      </c>
    </row>
    <row r="683" spans="2:4">
      <c r="B683" s="385">
        <v>42750</v>
      </c>
      <c r="C683" s="386">
        <v>2.9</v>
      </c>
      <c r="D683" s="389" t="s">
        <v>1095</v>
      </c>
    </row>
    <row r="684" spans="2:4">
      <c r="B684" s="385">
        <v>42750</v>
      </c>
      <c r="C684" s="386">
        <v>654.86</v>
      </c>
      <c r="D684" s="389" t="s">
        <v>1096</v>
      </c>
    </row>
    <row r="685" spans="2:4">
      <c r="B685" s="385">
        <v>42750</v>
      </c>
      <c r="C685" s="386">
        <v>2.79</v>
      </c>
      <c r="D685" s="389" t="s">
        <v>1097</v>
      </c>
    </row>
    <row r="686" spans="2:4">
      <c r="B686" s="385">
        <v>42750</v>
      </c>
      <c r="C686" s="386">
        <v>35.979999999999997</v>
      </c>
      <c r="D686" s="389" t="s">
        <v>1098</v>
      </c>
    </row>
    <row r="687" spans="2:4">
      <c r="B687" s="385">
        <v>42750</v>
      </c>
      <c r="C687" s="386">
        <v>36.61</v>
      </c>
      <c r="D687" s="389" t="s">
        <v>1099</v>
      </c>
    </row>
    <row r="688" spans="2:4">
      <c r="B688" s="385">
        <v>42750</v>
      </c>
      <c r="C688" s="386">
        <v>15.43</v>
      </c>
      <c r="D688" s="389" t="s">
        <v>1100</v>
      </c>
    </row>
    <row r="689" spans="2:4">
      <c r="B689" s="385">
        <v>42750</v>
      </c>
      <c r="C689" s="386">
        <v>78.06</v>
      </c>
      <c r="D689" s="389" t="s">
        <v>1101</v>
      </c>
    </row>
    <row r="690" spans="2:4">
      <c r="B690" s="385">
        <v>42750</v>
      </c>
      <c r="C690" s="386">
        <v>14.44</v>
      </c>
      <c r="D690" s="389" t="s">
        <v>526</v>
      </c>
    </row>
    <row r="691" spans="2:4">
      <c r="B691" s="385">
        <v>42750</v>
      </c>
      <c r="C691" s="386">
        <v>11.29</v>
      </c>
      <c r="D691" s="389" t="s">
        <v>1102</v>
      </c>
    </row>
    <row r="692" spans="2:4">
      <c r="B692" s="385">
        <v>42750</v>
      </c>
      <c r="C692" s="386">
        <v>20.149999999999999</v>
      </c>
      <c r="D692" s="389" t="s">
        <v>1103</v>
      </c>
    </row>
    <row r="693" spans="2:4">
      <c r="B693" s="385">
        <v>42750</v>
      </c>
      <c r="C693" s="386">
        <v>20.67</v>
      </c>
      <c r="D693" s="389" t="s">
        <v>1104</v>
      </c>
    </row>
    <row r="694" spans="2:4">
      <c r="B694" s="385">
        <v>42750</v>
      </c>
      <c r="C694" s="386">
        <v>36.08</v>
      </c>
      <c r="D694" s="389" t="s">
        <v>1105</v>
      </c>
    </row>
    <row r="695" spans="2:4">
      <c r="B695" s="385">
        <v>42750</v>
      </c>
      <c r="C695" s="386">
        <v>4.83</v>
      </c>
      <c r="D695" s="389" t="s">
        <v>1106</v>
      </c>
    </row>
    <row r="696" spans="2:4">
      <c r="B696" s="385">
        <v>42750</v>
      </c>
      <c r="C696" s="386">
        <v>131.13</v>
      </c>
      <c r="D696" s="389" t="s">
        <v>1107</v>
      </c>
    </row>
    <row r="697" spans="2:4">
      <c r="B697" s="385">
        <v>42750</v>
      </c>
      <c r="C697" s="386">
        <v>389.06</v>
      </c>
      <c r="D697" s="389" t="s">
        <v>1108</v>
      </c>
    </row>
    <row r="698" spans="2:4">
      <c r="B698" s="385">
        <v>42750</v>
      </c>
      <c r="C698" s="386">
        <v>47.66</v>
      </c>
      <c r="D698" s="389" t="s">
        <v>736</v>
      </c>
    </row>
    <row r="699" spans="2:4">
      <c r="B699" s="385">
        <v>42750</v>
      </c>
      <c r="C699" s="386">
        <v>11.19</v>
      </c>
      <c r="D699" s="389" t="s">
        <v>1109</v>
      </c>
    </row>
    <row r="700" spans="2:4">
      <c r="B700" s="385">
        <v>42750</v>
      </c>
      <c r="C700" s="386">
        <v>13.56</v>
      </c>
      <c r="D700" s="389" t="s">
        <v>1110</v>
      </c>
    </row>
    <row r="701" spans="2:4">
      <c r="B701" s="385">
        <v>42750</v>
      </c>
      <c r="C701" s="386">
        <v>111.36</v>
      </c>
      <c r="D701" s="389" t="s">
        <v>1111</v>
      </c>
    </row>
    <row r="702" spans="2:4">
      <c r="B702" s="385">
        <v>42750</v>
      </c>
      <c r="C702" s="386">
        <v>18.489999999999998</v>
      </c>
      <c r="D702" s="389" t="s">
        <v>1112</v>
      </c>
    </row>
    <row r="703" spans="2:4">
      <c r="B703" s="385">
        <v>42750</v>
      </c>
      <c r="C703" s="386">
        <v>4.49</v>
      </c>
      <c r="D703" s="389" t="s">
        <v>1113</v>
      </c>
    </row>
    <row r="704" spans="2:4">
      <c r="B704" s="385">
        <v>42750</v>
      </c>
      <c r="C704" s="386">
        <v>3.38</v>
      </c>
      <c r="D704" s="389" t="s">
        <v>1114</v>
      </c>
    </row>
    <row r="705" spans="2:4">
      <c r="B705" s="385">
        <v>42750</v>
      </c>
      <c r="C705" s="386">
        <v>9.39</v>
      </c>
      <c r="D705" s="389" t="s">
        <v>1115</v>
      </c>
    </row>
    <row r="706" spans="2:4">
      <c r="B706" s="385">
        <v>42750</v>
      </c>
      <c r="C706" s="386">
        <v>125.98</v>
      </c>
      <c r="D706" s="389" t="s">
        <v>1116</v>
      </c>
    </row>
    <row r="707" spans="2:4">
      <c r="B707" s="385">
        <v>42750</v>
      </c>
      <c r="C707" s="386">
        <v>0.44</v>
      </c>
      <c r="D707" s="389" t="s">
        <v>1117</v>
      </c>
    </row>
    <row r="708" spans="2:4">
      <c r="B708" s="385">
        <v>42750</v>
      </c>
      <c r="C708" s="386">
        <v>0.63</v>
      </c>
      <c r="D708" s="389" t="s">
        <v>1118</v>
      </c>
    </row>
    <row r="709" spans="2:4">
      <c r="B709" s="385">
        <v>42750</v>
      </c>
      <c r="C709" s="386">
        <v>3.9</v>
      </c>
      <c r="D709" s="389" t="s">
        <v>1119</v>
      </c>
    </row>
    <row r="710" spans="2:4">
      <c r="B710" s="385">
        <v>42750</v>
      </c>
      <c r="C710" s="386">
        <v>71.56</v>
      </c>
      <c r="D710" s="389" t="s">
        <v>1120</v>
      </c>
    </row>
    <row r="711" spans="2:4">
      <c r="B711" s="385">
        <v>42750</v>
      </c>
      <c r="C711" s="386">
        <v>14.78</v>
      </c>
      <c r="D711" s="389" t="s">
        <v>1121</v>
      </c>
    </row>
    <row r="712" spans="2:4">
      <c r="B712" s="385">
        <v>42750</v>
      </c>
      <c r="C712" s="386">
        <v>7.19</v>
      </c>
      <c r="D712" s="389" t="s">
        <v>1122</v>
      </c>
    </row>
    <row r="713" spans="2:4">
      <c r="B713" s="385">
        <v>42750</v>
      </c>
      <c r="C713" s="386">
        <v>28.3</v>
      </c>
      <c r="D713" s="389" t="s">
        <v>1123</v>
      </c>
    </row>
    <row r="714" spans="2:4">
      <c r="B714" s="385">
        <v>42750</v>
      </c>
      <c r="C714" s="386">
        <v>5.62</v>
      </c>
      <c r="D714" s="389" t="s">
        <v>1124</v>
      </c>
    </row>
    <row r="715" spans="2:4">
      <c r="B715" s="385">
        <v>42750</v>
      </c>
      <c r="C715" s="386">
        <v>0.93</v>
      </c>
      <c r="D715" s="389" t="s">
        <v>1125</v>
      </c>
    </row>
    <row r="716" spans="2:4">
      <c r="B716" s="385">
        <v>42750</v>
      </c>
      <c r="C716" s="386">
        <v>1.68</v>
      </c>
      <c r="D716" s="389" t="s">
        <v>1126</v>
      </c>
    </row>
    <row r="717" spans="2:4">
      <c r="B717" s="385">
        <v>42750</v>
      </c>
      <c r="C717" s="386">
        <v>3.29</v>
      </c>
      <c r="D717" s="389" t="s">
        <v>1127</v>
      </c>
    </row>
    <row r="718" spans="2:4">
      <c r="B718" s="385">
        <v>42750</v>
      </c>
      <c r="C718" s="386">
        <v>1.64</v>
      </c>
      <c r="D718" s="389" t="s">
        <v>1128</v>
      </c>
    </row>
    <row r="719" spans="2:4">
      <c r="B719" s="385">
        <v>42750</v>
      </c>
      <c r="C719" s="386">
        <v>8.92</v>
      </c>
      <c r="D719" s="389" t="s">
        <v>1129</v>
      </c>
    </row>
    <row r="720" spans="2:4">
      <c r="B720" s="385">
        <v>42750</v>
      </c>
      <c r="C720" s="386">
        <v>25.7</v>
      </c>
      <c r="D720" s="389" t="s">
        <v>1130</v>
      </c>
    </row>
    <row r="721" spans="2:4">
      <c r="B721" s="385">
        <v>42750</v>
      </c>
      <c r="C721" s="386">
        <v>44.05</v>
      </c>
      <c r="D721" s="389" t="s">
        <v>1131</v>
      </c>
    </row>
    <row r="722" spans="2:4">
      <c r="B722" s="385">
        <v>42750</v>
      </c>
      <c r="C722" s="386">
        <v>21.82</v>
      </c>
      <c r="D722" s="389" t="s">
        <v>1132</v>
      </c>
    </row>
    <row r="723" spans="2:4">
      <c r="B723" s="385">
        <v>42750</v>
      </c>
      <c r="C723" s="386">
        <v>12.18</v>
      </c>
      <c r="D723" s="389" t="s">
        <v>1133</v>
      </c>
    </row>
    <row r="724" spans="2:4">
      <c r="B724" s="385">
        <v>42750</v>
      </c>
      <c r="C724" s="386">
        <v>0.24</v>
      </c>
      <c r="D724" s="389" t="s">
        <v>1134</v>
      </c>
    </row>
    <row r="725" spans="2:4">
      <c r="B725" s="385">
        <v>42750</v>
      </c>
      <c r="C725" s="386">
        <v>170.93</v>
      </c>
      <c r="D725" s="389" t="s">
        <v>1135</v>
      </c>
    </row>
    <row r="726" spans="2:4">
      <c r="B726" s="385">
        <v>42750</v>
      </c>
      <c r="C726" s="386">
        <v>21.58</v>
      </c>
      <c r="D726" s="389" t="s">
        <v>1136</v>
      </c>
    </row>
    <row r="727" spans="2:4">
      <c r="B727" s="385">
        <v>42750</v>
      </c>
      <c r="C727" s="386">
        <v>22.64</v>
      </c>
      <c r="D727" s="389" t="s">
        <v>811</v>
      </c>
    </row>
    <row r="728" spans="2:4">
      <c r="B728" s="385">
        <v>42750</v>
      </c>
      <c r="C728" s="386">
        <v>28.53</v>
      </c>
      <c r="D728" s="389" t="s">
        <v>1137</v>
      </c>
    </row>
    <row r="729" spans="2:4">
      <c r="B729" s="385">
        <v>42750</v>
      </c>
      <c r="C729" s="386">
        <v>131.94</v>
      </c>
      <c r="D729" s="389" t="s">
        <v>1138</v>
      </c>
    </row>
    <row r="730" spans="2:4">
      <c r="B730" s="385">
        <v>42750</v>
      </c>
      <c r="C730" s="386">
        <v>93.82</v>
      </c>
      <c r="D730" s="389" t="s">
        <v>1139</v>
      </c>
    </row>
    <row r="731" spans="2:4">
      <c r="B731" s="385">
        <v>42750</v>
      </c>
      <c r="C731" s="386">
        <v>10.8</v>
      </c>
      <c r="D731" s="389" t="s">
        <v>1140</v>
      </c>
    </row>
    <row r="732" spans="2:4">
      <c r="B732" s="385">
        <v>42750</v>
      </c>
      <c r="C732" s="386">
        <v>34.049999999999997</v>
      </c>
      <c r="D732" s="389" t="s">
        <v>1141</v>
      </c>
    </row>
    <row r="733" spans="2:4">
      <c r="B733" s="385">
        <v>42750</v>
      </c>
      <c r="C733" s="386">
        <v>2.23</v>
      </c>
      <c r="D733" s="389" t="s">
        <v>1142</v>
      </c>
    </row>
    <row r="734" spans="2:4">
      <c r="B734" s="385">
        <v>42750</v>
      </c>
      <c r="C734" s="386">
        <v>13.15</v>
      </c>
      <c r="D734" s="389" t="s">
        <v>1143</v>
      </c>
    </row>
    <row r="735" spans="2:4">
      <c r="B735" s="385">
        <v>42750</v>
      </c>
      <c r="C735" s="386">
        <v>5.82</v>
      </c>
      <c r="D735" s="389" t="s">
        <v>1144</v>
      </c>
    </row>
    <row r="736" spans="2:4">
      <c r="B736" s="385">
        <v>42750</v>
      </c>
      <c r="C736" s="386">
        <v>0.93</v>
      </c>
      <c r="D736" s="389" t="s">
        <v>1145</v>
      </c>
    </row>
    <row r="737" spans="2:4">
      <c r="B737" s="385">
        <v>42750</v>
      </c>
      <c r="C737" s="386">
        <v>8.25</v>
      </c>
      <c r="D737" s="389" t="s">
        <v>1146</v>
      </c>
    </row>
    <row r="738" spans="2:4">
      <c r="B738" s="385">
        <v>42750</v>
      </c>
      <c r="C738" s="386">
        <v>13.33</v>
      </c>
      <c r="D738" s="389" t="s">
        <v>1147</v>
      </c>
    </row>
    <row r="739" spans="2:4">
      <c r="B739" s="385">
        <v>42750</v>
      </c>
      <c r="C739" s="386">
        <v>0.27</v>
      </c>
      <c r="D739" s="389" t="s">
        <v>1148</v>
      </c>
    </row>
    <row r="740" spans="2:4">
      <c r="B740" s="385">
        <v>42750</v>
      </c>
      <c r="C740" s="386">
        <v>38.06</v>
      </c>
      <c r="D740" s="389" t="s">
        <v>1149</v>
      </c>
    </row>
    <row r="741" spans="2:4">
      <c r="B741" s="385">
        <v>42750</v>
      </c>
      <c r="C741" s="386">
        <v>0.93</v>
      </c>
      <c r="D741" s="389" t="s">
        <v>1150</v>
      </c>
    </row>
    <row r="742" spans="2:4">
      <c r="B742" s="385">
        <v>42750</v>
      </c>
      <c r="C742" s="386">
        <v>20.98</v>
      </c>
      <c r="D742" s="389" t="s">
        <v>1151</v>
      </c>
    </row>
    <row r="743" spans="2:4">
      <c r="B743" s="385">
        <v>42750</v>
      </c>
      <c r="C743" s="386">
        <v>55.74</v>
      </c>
      <c r="D743" s="389" t="s">
        <v>1152</v>
      </c>
    </row>
    <row r="744" spans="2:4">
      <c r="B744" s="385">
        <v>42750</v>
      </c>
      <c r="C744" s="386">
        <v>0.63</v>
      </c>
      <c r="D744" s="389" t="s">
        <v>1153</v>
      </c>
    </row>
    <row r="745" spans="2:4">
      <c r="B745" s="385">
        <v>42750</v>
      </c>
      <c r="C745" s="386">
        <v>74.09</v>
      </c>
      <c r="D745" s="389" t="s">
        <v>433</v>
      </c>
    </row>
    <row r="746" spans="2:4">
      <c r="B746" s="385">
        <v>42750</v>
      </c>
      <c r="C746" s="386">
        <v>9.39</v>
      </c>
      <c r="D746" s="389" t="s">
        <v>1154</v>
      </c>
    </row>
    <row r="747" spans="2:4">
      <c r="B747" s="385">
        <v>42750</v>
      </c>
      <c r="C747" s="386">
        <v>7.16</v>
      </c>
      <c r="D747" s="389" t="s">
        <v>1155</v>
      </c>
    </row>
    <row r="748" spans="2:4">
      <c r="B748" s="385">
        <v>42750</v>
      </c>
      <c r="C748" s="386">
        <v>0.93</v>
      </c>
      <c r="D748" s="389" t="s">
        <v>1156</v>
      </c>
    </row>
    <row r="749" spans="2:4">
      <c r="B749" s="385">
        <v>42750</v>
      </c>
      <c r="C749" s="386">
        <v>0.93</v>
      </c>
      <c r="D749" s="389" t="s">
        <v>1157</v>
      </c>
    </row>
    <row r="750" spans="2:4">
      <c r="B750" s="385">
        <v>42750</v>
      </c>
      <c r="C750" s="386">
        <v>0.93</v>
      </c>
      <c r="D750" s="389" t="s">
        <v>1158</v>
      </c>
    </row>
    <row r="751" spans="2:4">
      <c r="B751" s="385">
        <v>42750</v>
      </c>
      <c r="C751" s="386">
        <v>162.27000000000001</v>
      </c>
      <c r="D751" s="389" t="s">
        <v>1159</v>
      </c>
    </row>
    <row r="752" spans="2:4">
      <c r="B752" s="385">
        <v>42750</v>
      </c>
      <c r="C752" s="386">
        <v>83.1</v>
      </c>
      <c r="D752" s="389" t="s">
        <v>1160</v>
      </c>
    </row>
    <row r="753" spans="2:4">
      <c r="B753" s="385">
        <v>42750</v>
      </c>
      <c r="C753" s="386">
        <v>8.7799999999999994</v>
      </c>
      <c r="D753" s="389" t="s">
        <v>1161</v>
      </c>
    </row>
    <row r="754" spans="2:4">
      <c r="B754" s="385">
        <v>42750</v>
      </c>
      <c r="C754" s="386">
        <v>9.82</v>
      </c>
      <c r="D754" s="389" t="s">
        <v>1162</v>
      </c>
    </row>
    <row r="755" spans="2:4">
      <c r="B755" s="385">
        <v>42750</v>
      </c>
      <c r="C755" s="386">
        <v>48.82</v>
      </c>
      <c r="D755" s="389" t="s">
        <v>1163</v>
      </c>
    </row>
    <row r="756" spans="2:4">
      <c r="B756" s="385">
        <v>42750</v>
      </c>
      <c r="C756" s="386">
        <v>17.55</v>
      </c>
      <c r="D756" s="389" t="s">
        <v>1164</v>
      </c>
    </row>
    <row r="757" spans="2:4">
      <c r="B757" s="385">
        <v>42750</v>
      </c>
      <c r="C757" s="386">
        <v>12.96</v>
      </c>
      <c r="D757" s="389" t="s">
        <v>1165</v>
      </c>
    </row>
    <row r="758" spans="2:4">
      <c r="B758" s="385">
        <v>42750</v>
      </c>
      <c r="C758" s="386">
        <v>44.85</v>
      </c>
      <c r="D758" s="389" t="s">
        <v>1166</v>
      </c>
    </row>
    <row r="759" spans="2:4">
      <c r="B759" s="385">
        <v>42750</v>
      </c>
      <c r="C759" s="386">
        <v>10.210000000000001</v>
      </c>
      <c r="D759" s="389" t="s">
        <v>1167</v>
      </c>
    </row>
    <row r="760" spans="2:4">
      <c r="B760" s="385">
        <v>42750</v>
      </c>
      <c r="C760" s="386">
        <v>62.96</v>
      </c>
      <c r="D760" s="389" t="s">
        <v>1168</v>
      </c>
    </row>
    <row r="761" spans="2:4">
      <c r="B761" s="385">
        <v>42750</v>
      </c>
      <c r="C761" s="386">
        <v>23.27</v>
      </c>
      <c r="D761" s="389" t="s">
        <v>1169</v>
      </c>
    </row>
    <row r="762" spans="2:4">
      <c r="B762" s="385">
        <v>42750</v>
      </c>
      <c r="C762" s="386">
        <v>80.05</v>
      </c>
      <c r="D762" s="389" t="s">
        <v>1170</v>
      </c>
    </row>
    <row r="763" spans="2:4">
      <c r="B763" s="385">
        <v>42750</v>
      </c>
      <c r="C763" s="386">
        <v>42.32</v>
      </c>
      <c r="D763" s="389" t="s">
        <v>1171</v>
      </c>
    </row>
    <row r="764" spans="2:4">
      <c r="B764" s="385">
        <v>42750</v>
      </c>
      <c r="C764" s="386">
        <v>47.62</v>
      </c>
      <c r="D764" s="389" t="s">
        <v>1172</v>
      </c>
    </row>
    <row r="765" spans="2:4">
      <c r="B765" s="385">
        <v>42750</v>
      </c>
      <c r="C765" s="386">
        <v>9</v>
      </c>
      <c r="D765" s="389" t="s">
        <v>1173</v>
      </c>
    </row>
    <row r="766" spans="2:4">
      <c r="B766" s="385">
        <v>42750</v>
      </c>
      <c r="C766" s="386">
        <v>10.66</v>
      </c>
      <c r="D766" s="389" t="s">
        <v>1174</v>
      </c>
    </row>
    <row r="767" spans="2:4">
      <c r="B767" s="385">
        <v>42750</v>
      </c>
      <c r="C767" s="386">
        <v>5.74</v>
      </c>
      <c r="D767" s="389" t="s">
        <v>1175</v>
      </c>
    </row>
    <row r="768" spans="2:4">
      <c r="B768" s="385">
        <v>42750</v>
      </c>
      <c r="C768" s="386">
        <v>0.48</v>
      </c>
      <c r="D768" s="389" t="s">
        <v>1176</v>
      </c>
    </row>
    <row r="769" spans="2:4">
      <c r="B769" s="385">
        <v>42750</v>
      </c>
      <c r="C769" s="386">
        <v>49.6</v>
      </c>
      <c r="D769" s="389" t="s">
        <v>1177</v>
      </c>
    </row>
    <row r="770" spans="2:4">
      <c r="B770" s="385">
        <v>42750</v>
      </c>
      <c r="C770" s="386">
        <v>96.68</v>
      </c>
      <c r="D770" s="389" t="s">
        <v>1178</v>
      </c>
    </row>
    <row r="771" spans="2:4">
      <c r="B771" s="385">
        <v>42750</v>
      </c>
      <c r="C771" s="386">
        <v>170.4</v>
      </c>
      <c r="D771" s="389" t="s">
        <v>1179</v>
      </c>
    </row>
    <row r="772" spans="2:4">
      <c r="B772" s="385">
        <v>42750</v>
      </c>
      <c r="C772" s="386">
        <v>75.84</v>
      </c>
      <c r="D772" s="389" t="s">
        <v>1180</v>
      </c>
    </row>
    <row r="773" spans="2:4">
      <c r="B773" s="385">
        <v>42750</v>
      </c>
      <c r="C773" s="386">
        <v>1.2</v>
      </c>
      <c r="D773" s="389" t="s">
        <v>1181</v>
      </c>
    </row>
    <row r="774" spans="2:4">
      <c r="B774" s="385">
        <v>42750</v>
      </c>
      <c r="C774" s="386">
        <v>4.03</v>
      </c>
      <c r="D774" s="389" t="s">
        <v>1182</v>
      </c>
    </row>
    <row r="775" spans="2:4">
      <c r="B775" s="385">
        <v>42750</v>
      </c>
      <c r="C775" s="386">
        <v>6.29</v>
      </c>
      <c r="D775" s="389" t="s">
        <v>1183</v>
      </c>
    </row>
    <row r="776" spans="2:4">
      <c r="B776" s="385">
        <v>42750</v>
      </c>
      <c r="C776" s="386">
        <v>23.86</v>
      </c>
      <c r="D776" s="389" t="s">
        <v>1184</v>
      </c>
    </row>
    <row r="777" spans="2:4">
      <c r="B777" s="385">
        <v>42750</v>
      </c>
      <c r="C777" s="386">
        <v>0.41</v>
      </c>
      <c r="D777" s="389" t="s">
        <v>1185</v>
      </c>
    </row>
    <row r="778" spans="2:4">
      <c r="B778" s="385">
        <v>42750</v>
      </c>
      <c r="C778" s="386">
        <v>412.46</v>
      </c>
      <c r="D778" s="389" t="s">
        <v>1186</v>
      </c>
    </row>
    <row r="779" spans="2:4">
      <c r="B779" s="385">
        <v>42750</v>
      </c>
      <c r="C779" s="386">
        <v>24.11</v>
      </c>
      <c r="D779" s="389" t="s">
        <v>1187</v>
      </c>
    </row>
    <row r="780" spans="2:4">
      <c r="B780" s="385">
        <v>42750</v>
      </c>
      <c r="C780" s="386">
        <v>16.510000000000002</v>
      </c>
      <c r="D780" s="389" t="s">
        <v>1188</v>
      </c>
    </row>
    <row r="781" spans="2:4">
      <c r="B781" s="385">
        <v>42750</v>
      </c>
      <c r="C781" s="386">
        <v>8.15</v>
      </c>
      <c r="D781" s="389" t="s">
        <v>1189</v>
      </c>
    </row>
    <row r="782" spans="2:4">
      <c r="B782" s="385">
        <v>42750</v>
      </c>
      <c r="C782" s="386">
        <v>109.79</v>
      </c>
      <c r="D782" s="389" t="s">
        <v>1190</v>
      </c>
    </row>
    <row r="783" spans="2:4">
      <c r="B783" s="385">
        <v>42750</v>
      </c>
      <c r="C783" s="386">
        <v>1.56</v>
      </c>
      <c r="D783" s="389" t="s">
        <v>1191</v>
      </c>
    </row>
    <row r="784" spans="2:4">
      <c r="B784" s="385">
        <v>42750</v>
      </c>
      <c r="C784" s="386">
        <v>66.14</v>
      </c>
      <c r="D784" s="389" t="s">
        <v>1192</v>
      </c>
    </row>
    <row r="785" spans="2:4">
      <c r="B785" s="385">
        <v>42750</v>
      </c>
      <c r="C785" s="386">
        <v>158.82</v>
      </c>
      <c r="D785" s="389" t="s">
        <v>1193</v>
      </c>
    </row>
    <row r="786" spans="2:4">
      <c r="B786" s="385">
        <v>42750</v>
      </c>
      <c r="C786" s="386">
        <v>1.43</v>
      </c>
      <c r="D786" s="389" t="s">
        <v>1194</v>
      </c>
    </row>
    <row r="787" spans="2:4">
      <c r="B787" s="385">
        <v>42750</v>
      </c>
      <c r="C787" s="386">
        <v>170.38</v>
      </c>
      <c r="D787" s="389" t="s">
        <v>1195</v>
      </c>
    </row>
    <row r="788" spans="2:4">
      <c r="B788" s="385">
        <v>42750</v>
      </c>
      <c r="C788" s="386">
        <v>0.19</v>
      </c>
      <c r="D788" s="389" t="s">
        <v>1196</v>
      </c>
    </row>
    <row r="789" spans="2:4">
      <c r="B789" s="385">
        <v>42750</v>
      </c>
      <c r="C789" s="386">
        <v>12.48</v>
      </c>
      <c r="D789" s="389" t="s">
        <v>1197</v>
      </c>
    </row>
    <row r="790" spans="2:4">
      <c r="B790" s="385">
        <v>42750</v>
      </c>
      <c r="C790" s="386">
        <v>13.75</v>
      </c>
      <c r="D790" s="389" t="s">
        <v>1198</v>
      </c>
    </row>
    <row r="791" spans="2:4">
      <c r="B791" s="385">
        <v>42750</v>
      </c>
      <c r="C791" s="386">
        <v>78.33</v>
      </c>
      <c r="D791" s="389" t="s">
        <v>1199</v>
      </c>
    </row>
    <row r="792" spans="2:4">
      <c r="B792" s="385">
        <v>42750</v>
      </c>
      <c r="C792" s="386">
        <v>39.51</v>
      </c>
      <c r="D792" s="389" t="s">
        <v>1200</v>
      </c>
    </row>
    <row r="793" spans="2:4">
      <c r="B793" s="385">
        <v>42750</v>
      </c>
      <c r="C793" s="386">
        <v>2.71</v>
      </c>
      <c r="D793" s="389" t="s">
        <v>889</v>
      </c>
    </row>
    <row r="794" spans="2:4">
      <c r="B794" s="385">
        <v>42750</v>
      </c>
      <c r="C794" s="386">
        <v>4.62</v>
      </c>
      <c r="D794" s="389" t="s">
        <v>1201</v>
      </c>
    </row>
    <row r="795" spans="2:4">
      <c r="B795" s="385">
        <v>42750</v>
      </c>
      <c r="C795" s="386">
        <v>7.34</v>
      </c>
      <c r="D795" s="389" t="s">
        <v>1202</v>
      </c>
    </row>
    <row r="796" spans="2:4">
      <c r="B796" s="385">
        <v>42750</v>
      </c>
      <c r="C796" s="386">
        <v>4.21</v>
      </c>
      <c r="D796" s="389" t="s">
        <v>1203</v>
      </c>
    </row>
    <row r="797" spans="2:4">
      <c r="B797" s="385">
        <v>42750</v>
      </c>
      <c r="C797" s="386">
        <v>0.55000000000000004</v>
      </c>
      <c r="D797" s="389" t="s">
        <v>1204</v>
      </c>
    </row>
    <row r="798" spans="2:4">
      <c r="B798" s="385">
        <v>42750</v>
      </c>
      <c r="C798" s="386">
        <v>19.66</v>
      </c>
      <c r="D798" s="389" t="s">
        <v>1205</v>
      </c>
    </row>
    <row r="799" spans="2:4">
      <c r="B799" s="385">
        <v>42750</v>
      </c>
      <c r="C799" s="386">
        <v>6.14</v>
      </c>
      <c r="D799" s="389" t="s">
        <v>1206</v>
      </c>
    </row>
    <row r="800" spans="2:4">
      <c r="B800" s="385">
        <v>42750</v>
      </c>
      <c r="C800" s="386">
        <v>4.51</v>
      </c>
      <c r="D800" s="389" t="s">
        <v>573</v>
      </c>
    </row>
    <row r="801" spans="2:4">
      <c r="B801" s="385">
        <v>42750</v>
      </c>
      <c r="C801" s="386">
        <v>3.64</v>
      </c>
      <c r="D801" s="389" t="s">
        <v>1207</v>
      </c>
    </row>
    <row r="802" spans="2:4">
      <c r="B802" s="385">
        <v>42750</v>
      </c>
      <c r="C802" s="386">
        <v>18.2</v>
      </c>
      <c r="D802" s="389" t="s">
        <v>1208</v>
      </c>
    </row>
    <row r="803" spans="2:4">
      <c r="B803" s="385">
        <v>42750</v>
      </c>
      <c r="C803" s="386">
        <v>23.01</v>
      </c>
      <c r="D803" s="389" t="s">
        <v>1209</v>
      </c>
    </row>
    <row r="804" spans="2:4">
      <c r="B804" s="385">
        <v>42750</v>
      </c>
      <c r="C804" s="386">
        <v>12.27</v>
      </c>
      <c r="D804" s="389" t="s">
        <v>1210</v>
      </c>
    </row>
    <row r="805" spans="2:4">
      <c r="B805" s="385">
        <v>42750</v>
      </c>
      <c r="C805" s="386">
        <v>55.24</v>
      </c>
      <c r="D805" s="389" t="s">
        <v>1211</v>
      </c>
    </row>
    <row r="806" spans="2:4">
      <c r="B806" s="385">
        <v>42750</v>
      </c>
      <c r="C806" s="386">
        <v>16</v>
      </c>
      <c r="D806" s="389" t="s">
        <v>1212</v>
      </c>
    </row>
    <row r="807" spans="2:4">
      <c r="B807" s="385">
        <v>42750</v>
      </c>
      <c r="C807" s="386">
        <v>1.26</v>
      </c>
      <c r="D807" s="389" t="s">
        <v>1213</v>
      </c>
    </row>
    <row r="808" spans="2:4">
      <c r="B808" s="385">
        <v>42750</v>
      </c>
      <c r="C808" s="386">
        <v>3.35</v>
      </c>
      <c r="D808" s="389" t="s">
        <v>1214</v>
      </c>
    </row>
    <row r="809" spans="2:4">
      <c r="B809" s="385">
        <v>42750</v>
      </c>
      <c r="C809" s="386">
        <v>24.09</v>
      </c>
      <c r="D809" s="389" t="s">
        <v>1215</v>
      </c>
    </row>
    <row r="810" spans="2:4">
      <c r="B810" s="385">
        <v>42750</v>
      </c>
      <c r="C810" s="386">
        <v>0.93</v>
      </c>
      <c r="D810" s="389" t="s">
        <v>1216</v>
      </c>
    </row>
    <row r="811" spans="2:4">
      <c r="B811" s="385">
        <v>42750</v>
      </c>
      <c r="C811" s="386">
        <v>34.82</v>
      </c>
      <c r="D811" s="389" t="s">
        <v>1217</v>
      </c>
    </row>
    <row r="812" spans="2:4">
      <c r="B812" s="385">
        <v>42750</v>
      </c>
      <c r="C812" s="386">
        <v>2.4500000000000002</v>
      </c>
      <c r="D812" s="389" t="s">
        <v>1218</v>
      </c>
    </row>
    <row r="813" spans="2:4">
      <c r="B813" s="385">
        <v>42750</v>
      </c>
      <c r="C813" s="386">
        <v>8.14</v>
      </c>
      <c r="D813" s="389" t="s">
        <v>1219</v>
      </c>
    </row>
    <row r="814" spans="2:4">
      <c r="B814" s="385">
        <v>42750</v>
      </c>
      <c r="C814" s="386">
        <v>31.67</v>
      </c>
      <c r="D814" s="389" t="s">
        <v>1220</v>
      </c>
    </row>
    <row r="815" spans="2:4">
      <c r="B815" s="385">
        <v>42750</v>
      </c>
      <c r="C815" s="386">
        <v>23.37</v>
      </c>
      <c r="D815" s="389" t="s">
        <v>1221</v>
      </c>
    </row>
    <row r="816" spans="2:4">
      <c r="B816" s="385">
        <v>42750</v>
      </c>
      <c r="C816" s="386">
        <v>40.54</v>
      </c>
      <c r="D816" s="389" t="s">
        <v>1222</v>
      </c>
    </row>
    <row r="817" spans="2:4">
      <c r="B817" s="385">
        <v>42750</v>
      </c>
      <c r="C817" s="386">
        <v>17.510000000000002</v>
      </c>
      <c r="D817" s="389" t="s">
        <v>1223</v>
      </c>
    </row>
    <row r="818" spans="2:4">
      <c r="B818" s="385">
        <v>42750</v>
      </c>
      <c r="C818" s="386">
        <v>14.88</v>
      </c>
      <c r="D818" s="389" t="s">
        <v>1224</v>
      </c>
    </row>
    <row r="819" spans="2:4">
      <c r="B819" s="385">
        <v>42750</v>
      </c>
      <c r="C819" s="386">
        <v>82.37</v>
      </c>
      <c r="D819" s="389" t="s">
        <v>1225</v>
      </c>
    </row>
    <row r="820" spans="2:4">
      <c r="B820" s="385">
        <v>42750</v>
      </c>
      <c r="C820" s="386">
        <v>120.69</v>
      </c>
      <c r="D820" s="389" t="s">
        <v>1226</v>
      </c>
    </row>
    <row r="821" spans="2:4">
      <c r="B821" s="385">
        <v>42750</v>
      </c>
      <c r="C821" s="386">
        <v>28.55</v>
      </c>
      <c r="D821" s="389" t="s">
        <v>1226</v>
      </c>
    </row>
    <row r="822" spans="2:4">
      <c r="B822" s="385">
        <v>42750</v>
      </c>
      <c r="C822" s="386">
        <v>1.51</v>
      </c>
      <c r="D822" s="389" t="s">
        <v>1227</v>
      </c>
    </row>
    <row r="823" spans="2:4">
      <c r="B823" s="385">
        <v>42750</v>
      </c>
      <c r="C823" s="386">
        <v>0.81</v>
      </c>
      <c r="D823" s="389" t="s">
        <v>1228</v>
      </c>
    </row>
    <row r="824" spans="2:4">
      <c r="B824" s="385">
        <v>42750</v>
      </c>
      <c r="C824" s="386">
        <v>5.22</v>
      </c>
      <c r="D824" s="389" t="s">
        <v>1229</v>
      </c>
    </row>
    <row r="825" spans="2:4">
      <c r="B825" s="385">
        <v>42750</v>
      </c>
      <c r="C825" s="386">
        <v>138.07</v>
      </c>
      <c r="D825" s="389" t="s">
        <v>1230</v>
      </c>
    </row>
    <row r="826" spans="2:4">
      <c r="B826" s="385">
        <v>42750</v>
      </c>
      <c r="C826" s="386">
        <v>0.06</v>
      </c>
      <c r="D826" s="389" t="s">
        <v>1231</v>
      </c>
    </row>
    <row r="827" spans="2:4">
      <c r="B827" s="385">
        <v>42750</v>
      </c>
      <c r="C827" s="386">
        <v>7.34</v>
      </c>
      <c r="D827" s="389" t="s">
        <v>1232</v>
      </c>
    </row>
    <row r="828" spans="2:4">
      <c r="B828" s="385">
        <v>42750</v>
      </c>
      <c r="C828" s="386">
        <v>11.74</v>
      </c>
      <c r="D828" s="389" t="s">
        <v>1233</v>
      </c>
    </row>
    <row r="829" spans="2:4">
      <c r="B829" s="385">
        <v>42750</v>
      </c>
      <c r="C829" s="386">
        <v>69.349999999999994</v>
      </c>
      <c r="D829" s="389" t="s">
        <v>1234</v>
      </c>
    </row>
    <row r="830" spans="2:4">
      <c r="B830" s="385">
        <v>42750</v>
      </c>
      <c r="C830" s="386">
        <v>30.83</v>
      </c>
      <c r="D830" s="389" t="s">
        <v>1235</v>
      </c>
    </row>
    <row r="831" spans="2:4">
      <c r="B831" s="385">
        <v>42750</v>
      </c>
      <c r="C831" s="386">
        <v>11.34</v>
      </c>
      <c r="D831" s="389" t="s">
        <v>1236</v>
      </c>
    </row>
    <row r="832" spans="2:4">
      <c r="B832" s="385">
        <v>42750</v>
      </c>
      <c r="C832" s="386">
        <v>1.41</v>
      </c>
      <c r="D832" s="389" t="s">
        <v>1237</v>
      </c>
    </row>
    <row r="833" spans="2:4">
      <c r="B833" s="385">
        <v>42750</v>
      </c>
      <c r="C833" s="386">
        <v>9.1300000000000008</v>
      </c>
      <c r="D833" s="389" t="s">
        <v>1238</v>
      </c>
    </row>
    <row r="834" spans="2:4">
      <c r="B834" s="385">
        <v>42750</v>
      </c>
      <c r="C834" s="386">
        <v>50.72</v>
      </c>
      <c r="D834" s="389" t="s">
        <v>1239</v>
      </c>
    </row>
    <row r="835" spans="2:4">
      <c r="B835" s="385">
        <v>42750</v>
      </c>
      <c r="C835" s="386">
        <v>48.39</v>
      </c>
      <c r="D835" s="389" t="s">
        <v>1240</v>
      </c>
    </row>
    <row r="836" spans="2:4">
      <c r="B836" s="385">
        <v>42750</v>
      </c>
      <c r="C836" s="386">
        <v>64.44</v>
      </c>
      <c r="D836" s="389" t="s">
        <v>1241</v>
      </c>
    </row>
    <row r="837" spans="2:4">
      <c r="B837" s="385">
        <v>42750</v>
      </c>
      <c r="C837" s="386">
        <v>44.62</v>
      </c>
      <c r="D837" s="389" t="s">
        <v>1242</v>
      </c>
    </row>
    <row r="838" spans="2:4">
      <c r="B838" s="385">
        <v>42750</v>
      </c>
      <c r="C838" s="386">
        <v>8.67</v>
      </c>
      <c r="D838" s="389" t="s">
        <v>1243</v>
      </c>
    </row>
    <row r="839" spans="2:4">
      <c r="B839" s="385">
        <v>42750</v>
      </c>
      <c r="C839" s="386">
        <v>119.5</v>
      </c>
      <c r="D839" s="389" t="s">
        <v>1244</v>
      </c>
    </row>
    <row r="840" spans="2:4">
      <c r="B840" s="385">
        <v>42750</v>
      </c>
      <c r="C840" s="386">
        <v>13.22</v>
      </c>
      <c r="D840" s="389" t="s">
        <v>1245</v>
      </c>
    </row>
    <row r="841" spans="2:4">
      <c r="B841" s="385">
        <v>42750</v>
      </c>
      <c r="C841" s="386">
        <v>26.8</v>
      </c>
      <c r="D841" s="389" t="s">
        <v>1246</v>
      </c>
    </row>
    <row r="842" spans="2:4">
      <c r="B842" s="385">
        <v>42750</v>
      </c>
      <c r="C842" s="386">
        <v>100.59</v>
      </c>
      <c r="D842" s="389" t="s">
        <v>1247</v>
      </c>
    </row>
    <row r="843" spans="2:4">
      <c r="B843" s="385">
        <v>42750</v>
      </c>
      <c r="C843" s="386">
        <v>14.38</v>
      </c>
      <c r="D843" s="389" t="s">
        <v>1248</v>
      </c>
    </row>
    <row r="844" spans="2:4">
      <c r="B844" s="385">
        <v>42750</v>
      </c>
      <c r="C844" s="386">
        <v>59.4</v>
      </c>
      <c r="D844" s="389" t="s">
        <v>1249</v>
      </c>
    </row>
    <row r="845" spans="2:4">
      <c r="B845" s="385">
        <v>42750</v>
      </c>
      <c r="C845" s="386">
        <v>0.11</v>
      </c>
      <c r="D845" s="389" t="s">
        <v>1250</v>
      </c>
    </row>
    <row r="846" spans="2:4">
      <c r="B846" s="385">
        <v>42750</v>
      </c>
      <c r="C846" s="386">
        <v>1.1100000000000001</v>
      </c>
      <c r="D846" s="389" t="s">
        <v>1251</v>
      </c>
    </row>
    <row r="847" spans="2:4">
      <c r="B847" s="385">
        <v>42750</v>
      </c>
      <c r="C847" s="386">
        <v>25.47</v>
      </c>
      <c r="D847" s="389" t="s">
        <v>1252</v>
      </c>
    </row>
    <row r="848" spans="2:4">
      <c r="B848" s="385">
        <v>42750</v>
      </c>
      <c r="C848" s="386">
        <v>0.33</v>
      </c>
      <c r="D848" s="389" t="s">
        <v>1217</v>
      </c>
    </row>
    <row r="849" spans="2:4">
      <c r="B849" s="385">
        <v>42750</v>
      </c>
      <c r="C849" s="386">
        <v>17.940000000000001</v>
      </c>
      <c r="D849" s="389" t="s">
        <v>1253</v>
      </c>
    </row>
    <row r="850" spans="2:4">
      <c r="B850" s="385">
        <v>42750</v>
      </c>
      <c r="C850" s="386">
        <v>0.41</v>
      </c>
      <c r="D850" s="389" t="s">
        <v>1254</v>
      </c>
    </row>
    <row r="851" spans="2:4">
      <c r="B851" s="385">
        <v>42750</v>
      </c>
      <c r="C851" s="386">
        <v>0.9</v>
      </c>
      <c r="D851" s="389" t="s">
        <v>1255</v>
      </c>
    </row>
    <row r="852" spans="2:4">
      <c r="B852" s="385">
        <v>42750</v>
      </c>
      <c r="C852" s="386">
        <v>2.13</v>
      </c>
      <c r="D852" s="389" t="s">
        <v>1256</v>
      </c>
    </row>
    <row r="853" spans="2:4">
      <c r="B853" s="385">
        <v>42750</v>
      </c>
      <c r="C853" s="386">
        <v>24.91</v>
      </c>
      <c r="D853" s="389" t="s">
        <v>1257</v>
      </c>
    </row>
    <row r="854" spans="2:4">
      <c r="B854" s="385">
        <v>42750</v>
      </c>
      <c r="C854" s="386">
        <v>23.74</v>
      </c>
      <c r="D854" s="389" t="s">
        <v>1258</v>
      </c>
    </row>
    <row r="855" spans="2:4">
      <c r="B855" s="385">
        <v>42750</v>
      </c>
      <c r="C855" s="386">
        <v>131.94999999999999</v>
      </c>
      <c r="D855" s="389" t="s">
        <v>1259</v>
      </c>
    </row>
    <row r="856" spans="2:4">
      <c r="B856" s="385">
        <v>42750</v>
      </c>
      <c r="C856" s="386">
        <v>0.36</v>
      </c>
      <c r="D856" s="389" t="s">
        <v>1260</v>
      </c>
    </row>
    <row r="857" spans="2:4">
      <c r="B857" s="385">
        <v>42750</v>
      </c>
      <c r="C857" s="386">
        <v>11.39</v>
      </c>
      <c r="D857" s="389" t="s">
        <v>1261</v>
      </c>
    </row>
    <row r="858" spans="2:4">
      <c r="B858" s="385">
        <v>42750</v>
      </c>
      <c r="C858" s="386">
        <v>8.2899999999999991</v>
      </c>
      <c r="D858" s="389" t="s">
        <v>1262</v>
      </c>
    </row>
    <row r="859" spans="2:4">
      <c r="B859" s="385">
        <v>42750</v>
      </c>
      <c r="C859" s="386">
        <v>8.9</v>
      </c>
      <c r="D859" s="389" t="s">
        <v>1263</v>
      </c>
    </row>
    <row r="860" spans="2:4">
      <c r="B860" s="385">
        <v>42750</v>
      </c>
      <c r="C860" s="386">
        <v>42.96</v>
      </c>
      <c r="D860" s="389" t="s">
        <v>1264</v>
      </c>
    </row>
    <row r="861" spans="2:4">
      <c r="B861" s="385">
        <v>42750</v>
      </c>
      <c r="C861" s="386">
        <v>8.3699999999999992</v>
      </c>
      <c r="D861" s="389" t="s">
        <v>1265</v>
      </c>
    </row>
    <row r="862" spans="2:4">
      <c r="B862" s="385">
        <v>42750</v>
      </c>
      <c r="C862" s="386">
        <v>1.26</v>
      </c>
      <c r="D862" s="389" t="s">
        <v>1266</v>
      </c>
    </row>
    <row r="863" spans="2:4">
      <c r="B863" s="385">
        <v>42750</v>
      </c>
      <c r="C863" s="386">
        <v>0.85</v>
      </c>
      <c r="D863" s="389" t="s">
        <v>1267</v>
      </c>
    </row>
    <row r="864" spans="2:4">
      <c r="B864" s="385">
        <v>42750</v>
      </c>
      <c r="C864" s="386">
        <v>122.48</v>
      </c>
      <c r="D864" s="389" t="s">
        <v>1268</v>
      </c>
    </row>
    <row r="865" spans="2:4">
      <c r="B865" s="385">
        <v>42750</v>
      </c>
      <c r="C865" s="386">
        <v>69.33</v>
      </c>
      <c r="D865" s="389" t="s">
        <v>1269</v>
      </c>
    </row>
    <row r="866" spans="2:4">
      <c r="B866" s="385">
        <v>42750</v>
      </c>
      <c r="C866" s="386">
        <v>13.1</v>
      </c>
      <c r="D866" s="389" t="s">
        <v>1270</v>
      </c>
    </row>
    <row r="867" spans="2:4">
      <c r="B867" s="385">
        <v>42750</v>
      </c>
      <c r="C867" s="386">
        <v>26.53</v>
      </c>
      <c r="D867" s="389" t="s">
        <v>1271</v>
      </c>
    </row>
    <row r="868" spans="2:4">
      <c r="B868" s="385">
        <v>42750</v>
      </c>
      <c r="C868" s="386">
        <v>8.42</v>
      </c>
      <c r="D868" s="389" t="s">
        <v>1272</v>
      </c>
    </row>
    <row r="869" spans="2:4">
      <c r="B869" s="385">
        <v>42750</v>
      </c>
      <c r="C869" s="386">
        <v>34.479999999999997</v>
      </c>
      <c r="D869" s="389" t="s">
        <v>1273</v>
      </c>
    </row>
    <row r="870" spans="2:4">
      <c r="B870" s="385">
        <v>42750</v>
      </c>
      <c r="C870" s="386">
        <v>32.69</v>
      </c>
      <c r="D870" s="389" t="s">
        <v>1274</v>
      </c>
    </row>
    <row r="871" spans="2:4">
      <c r="B871" s="385">
        <v>42750</v>
      </c>
      <c r="C871" s="386">
        <v>1.7</v>
      </c>
      <c r="D871" s="389" t="s">
        <v>1275</v>
      </c>
    </row>
    <row r="872" spans="2:4">
      <c r="B872" s="385">
        <v>42750</v>
      </c>
      <c r="C872" s="386">
        <v>7.13</v>
      </c>
      <c r="D872" s="389" t="s">
        <v>1276</v>
      </c>
    </row>
    <row r="873" spans="2:4">
      <c r="B873" s="385">
        <v>42750</v>
      </c>
      <c r="C873" s="386">
        <v>14.91</v>
      </c>
      <c r="D873" s="389" t="s">
        <v>1277</v>
      </c>
    </row>
    <row r="874" spans="2:4">
      <c r="B874" s="385">
        <v>42750</v>
      </c>
      <c r="C874" s="386">
        <v>28.22</v>
      </c>
      <c r="D874" s="389" t="s">
        <v>1278</v>
      </c>
    </row>
    <row r="875" spans="2:4">
      <c r="B875" s="385">
        <v>42750</v>
      </c>
      <c r="C875" s="386">
        <v>14.61</v>
      </c>
      <c r="D875" s="389" t="s">
        <v>1279</v>
      </c>
    </row>
    <row r="876" spans="2:4">
      <c r="B876" s="385">
        <v>42750</v>
      </c>
      <c r="C876" s="386">
        <v>44.77</v>
      </c>
      <c r="D876" s="389" t="s">
        <v>1280</v>
      </c>
    </row>
    <row r="877" spans="2:4">
      <c r="B877" s="385">
        <v>42750</v>
      </c>
      <c r="C877" s="386">
        <v>5.38</v>
      </c>
      <c r="D877" s="389" t="s">
        <v>1281</v>
      </c>
    </row>
    <row r="878" spans="2:4">
      <c r="B878" s="385">
        <v>42750</v>
      </c>
      <c r="C878" s="386">
        <v>10.29</v>
      </c>
      <c r="D878" s="389" t="s">
        <v>1282</v>
      </c>
    </row>
    <row r="879" spans="2:4">
      <c r="B879" s="385">
        <v>42750</v>
      </c>
      <c r="C879" s="386">
        <v>13.01</v>
      </c>
      <c r="D879" s="389" t="s">
        <v>1283</v>
      </c>
    </row>
    <row r="880" spans="2:4">
      <c r="B880" s="385">
        <v>42750</v>
      </c>
      <c r="C880" s="386">
        <v>1.43</v>
      </c>
      <c r="D880" s="389" t="s">
        <v>1284</v>
      </c>
    </row>
    <row r="881" spans="2:4">
      <c r="B881" s="385">
        <v>42750</v>
      </c>
      <c r="C881" s="386">
        <v>16.41</v>
      </c>
      <c r="D881" s="389" t="s">
        <v>1285</v>
      </c>
    </row>
    <row r="882" spans="2:4">
      <c r="B882" s="385">
        <v>42750</v>
      </c>
      <c r="C882" s="386">
        <v>28.87</v>
      </c>
      <c r="D882" s="389" t="s">
        <v>1286</v>
      </c>
    </row>
    <row r="883" spans="2:4">
      <c r="B883" s="385">
        <v>42750</v>
      </c>
      <c r="C883" s="386">
        <v>39.42</v>
      </c>
      <c r="D883" s="389" t="s">
        <v>1287</v>
      </c>
    </row>
    <row r="884" spans="2:4">
      <c r="B884" s="385">
        <v>42750</v>
      </c>
      <c r="C884" s="386">
        <v>36.18</v>
      </c>
      <c r="D884" s="389" t="s">
        <v>1288</v>
      </c>
    </row>
    <row r="885" spans="2:4">
      <c r="B885" s="385">
        <v>42750</v>
      </c>
      <c r="C885" s="386">
        <v>362</v>
      </c>
      <c r="D885" s="389" t="s">
        <v>1289</v>
      </c>
    </row>
    <row r="886" spans="2:4">
      <c r="B886" s="385">
        <v>42750</v>
      </c>
      <c r="C886" s="386">
        <v>18.11</v>
      </c>
      <c r="D886" s="389" t="s">
        <v>1290</v>
      </c>
    </row>
    <row r="887" spans="2:4">
      <c r="B887" s="385">
        <v>42750</v>
      </c>
      <c r="C887" s="386">
        <v>1.53</v>
      </c>
      <c r="D887" s="389" t="s">
        <v>1291</v>
      </c>
    </row>
    <row r="888" spans="2:4">
      <c r="B888" s="385">
        <v>42750</v>
      </c>
      <c r="C888" s="386">
        <v>24.42</v>
      </c>
      <c r="D888" s="389" t="s">
        <v>1292</v>
      </c>
    </row>
    <row r="889" spans="2:4">
      <c r="B889" s="385">
        <v>42750</v>
      </c>
      <c r="C889" s="386">
        <v>50.78</v>
      </c>
      <c r="D889" s="389" t="s">
        <v>1293</v>
      </c>
    </row>
    <row r="890" spans="2:4">
      <c r="B890" s="385">
        <v>42750</v>
      </c>
      <c r="C890" s="386">
        <v>13.97</v>
      </c>
      <c r="D890" s="389" t="s">
        <v>1294</v>
      </c>
    </row>
    <row r="891" spans="2:4">
      <c r="B891" s="385">
        <v>42750</v>
      </c>
      <c r="C891" s="386">
        <v>9.7200000000000006</v>
      </c>
      <c r="D891" s="389" t="s">
        <v>1295</v>
      </c>
    </row>
    <row r="892" spans="2:4">
      <c r="B892" s="385">
        <v>42750</v>
      </c>
      <c r="C892" s="386">
        <v>13.05</v>
      </c>
      <c r="D892" s="389" t="s">
        <v>1296</v>
      </c>
    </row>
    <row r="893" spans="2:4">
      <c r="B893" s="385">
        <v>42750</v>
      </c>
      <c r="C893" s="386">
        <v>45.38</v>
      </c>
      <c r="D893" s="389" t="s">
        <v>1297</v>
      </c>
    </row>
    <row r="894" spans="2:4" s="387" customFormat="1">
      <c r="B894" s="388">
        <v>42750</v>
      </c>
      <c r="C894" s="392">
        <v>14.57</v>
      </c>
      <c r="D894" s="389" t="s">
        <v>7595</v>
      </c>
    </row>
    <row r="895" spans="2:4" s="387" customFormat="1">
      <c r="B895" s="388">
        <v>42750</v>
      </c>
      <c r="C895" s="392">
        <v>9.02</v>
      </c>
      <c r="D895" s="389" t="s">
        <v>7595</v>
      </c>
    </row>
    <row r="896" spans="2:4" s="387" customFormat="1">
      <c r="B896" s="388">
        <v>42750</v>
      </c>
      <c r="C896" s="392">
        <v>24.64</v>
      </c>
      <c r="D896" s="389" t="s">
        <v>7595</v>
      </c>
    </row>
    <row r="897" spans="2:4" s="387" customFormat="1">
      <c r="B897" s="388">
        <v>42750</v>
      </c>
      <c r="C897" s="392">
        <v>0.48</v>
      </c>
      <c r="D897" s="389" t="s">
        <v>7595</v>
      </c>
    </row>
    <row r="898" spans="2:4" s="387" customFormat="1">
      <c r="B898" s="388">
        <v>42750</v>
      </c>
      <c r="C898" s="392">
        <v>0.45</v>
      </c>
      <c r="D898" s="389" t="s">
        <v>7595</v>
      </c>
    </row>
    <row r="899" spans="2:4" s="387" customFormat="1">
      <c r="B899" s="388">
        <v>42750</v>
      </c>
      <c r="C899" s="392">
        <v>33.33</v>
      </c>
      <c r="D899" s="389" t="s">
        <v>7595</v>
      </c>
    </row>
    <row r="900" spans="2:4" s="387" customFormat="1">
      <c r="B900" s="388">
        <v>42750</v>
      </c>
      <c r="C900" s="392">
        <v>157.22999999999999</v>
      </c>
      <c r="D900" s="389" t="s">
        <v>7595</v>
      </c>
    </row>
    <row r="901" spans="2:4" s="387" customFormat="1">
      <c r="B901" s="388">
        <v>42750</v>
      </c>
      <c r="C901" s="392">
        <v>63.23</v>
      </c>
      <c r="D901" s="389" t="s">
        <v>7595</v>
      </c>
    </row>
    <row r="902" spans="2:4">
      <c r="B902" s="385">
        <v>42750</v>
      </c>
      <c r="C902" s="386">
        <v>21.97</v>
      </c>
      <c r="D902" s="389" t="s">
        <v>1298</v>
      </c>
    </row>
    <row r="903" spans="2:4">
      <c r="B903" s="385">
        <v>42751</v>
      </c>
      <c r="C903" s="386">
        <v>22.1</v>
      </c>
      <c r="D903" s="389" t="s">
        <v>1299</v>
      </c>
    </row>
    <row r="904" spans="2:4">
      <c r="B904" s="385">
        <v>42752</v>
      </c>
      <c r="C904" s="386">
        <v>50</v>
      </c>
      <c r="D904" s="389" t="s">
        <v>1300</v>
      </c>
    </row>
    <row r="905" spans="2:4">
      <c r="B905" s="385">
        <v>42754</v>
      </c>
      <c r="C905" s="386">
        <v>50.71</v>
      </c>
      <c r="D905" s="389" t="s">
        <v>651</v>
      </c>
    </row>
    <row r="906" spans="2:4">
      <c r="B906" s="385">
        <v>42755</v>
      </c>
      <c r="C906" s="386">
        <v>15</v>
      </c>
      <c r="D906" s="389" t="s">
        <v>1301</v>
      </c>
    </row>
    <row r="907" spans="2:4">
      <c r="B907" s="385">
        <v>42756</v>
      </c>
      <c r="C907" s="386">
        <v>65</v>
      </c>
      <c r="D907" s="389" t="s">
        <v>1302</v>
      </c>
    </row>
    <row r="908" spans="2:4">
      <c r="B908" s="385">
        <v>42758</v>
      </c>
      <c r="C908" s="386">
        <v>0.04</v>
      </c>
      <c r="D908" s="389" t="s">
        <v>1303</v>
      </c>
    </row>
    <row r="909" spans="2:4">
      <c r="B909" s="385">
        <v>42759</v>
      </c>
      <c r="C909" s="386">
        <v>60</v>
      </c>
      <c r="D909" s="389" t="s">
        <v>432</v>
      </c>
    </row>
    <row r="910" spans="2:4">
      <c r="B910" s="385">
        <v>42760</v>
      </c>
      <c r="C910" s="386">
        <v>28</v>
      </c>
      <c r="D910" s="389" t="s">
        <v>692</v>
      </c>
    </row>
    <row r="911" spans="2:4">
      <c r="B911" s="385">
        <v>42760</v>
      </c>
      <c r="C911" s="386">
        <v>1.02</v>
      </c>
      <c r="D911" s="389" t="s">
        <v>1304</v>
      </c>
    </row>
    <row r="912" spans="2:4">
      <c r="B912" s="385">
        <v>42760</v>
      </c>
      <c r="C912" s="386">
        <v>4.5199999999999996</v>
      </c>
      <c r="D912" s="389" t="s">
        <v>1305</v>
      </c>
    </row>
    <row r="913" spans="2:34">
      <c r="B913" s="385">
        <v>42760</v>
      </c>
      <c r="C913" s="386">
        <v>22.35</v>
      </c>
      <c r="D913" s="389" t="s">
        <v>1306</v>
      </c>
    </row>
    <row r="914" spans="2:34">
      <c r="B914" s="385">
        <v>42760</v>
      </c>
      <c r="C914" s="386">
        <v>9</v>
      </c>
      <c r="D914" s="389" t="s">
        <v>1307</v>
      </c>
    </row>
    <row r="915" spans="2:34">
      <c r="B915" s="385">
        <v>42760</v>
      </c>
      <c r="C915" s="386">
        <v>15</v>
      </c>
      <c r="D915" s="389" t="s">
        <v>1308</v>
      </c>
    </row>
    <row r="916" spans="2:34">
      <c r="B916" s="385">
        <v>42760</v>
      </c>
      <c r="C916" s="386">
        <v>57</v>
      </c>
      <c r="D916" s="389" t="s">
        <v>431</v>
      </c>
    </row>
    <row r="917" spans="2:34">
      <c r="B917" s="385">
        <v>42760</v>
      </c>
      <c r="C917" s="386">
        <v>50</v>
      </c>
      <c r="D917" s="389" t="s">
        <v>1309</v>
      </c>
    </row>
    <row r="918" spans="2:34">
      <c r="B918" s="385">
        <v>42761</v>
      </c>
      <c r="C918" s="386">
        <v>25</v>
      </c>
      <c r="D918" s="389" t="s">
        <v>1310</v>
      </c>
    </row>
    <row r="919" spans="2:34">
      <c r="B919" s="385">
        <v>42761</v>
      </c>
      <c r="C919" s="386">
        <v>5</v>
      </c>
      <c r="D919" s="389" t="s">
        <v>1311</v>
      </c>
    </row>
    <row r="920" spans="2:34">
      <c r="B920" s="385">
        <v>42761</v>
      </c>
      <c r="C920" s="386">
        <v>8.6999999999999993</v>
      </c>
      <c r="D920" s="389" t="s">
        <v>1312</v>
      </c>
    </row>
    <row r="921" spans="2:34">
      <c r="B921" s="385">
        <v>42762</v>
      </c>
      <c r="C921" s="386">
        <v>10.01</v>
      </c>
      <c r="D921" s="389" t="s">
        <v>1313</v>
      </c>
    </row>
    <row r="922" spans="2:34">
      <c r="B922" s="385">
        <v>42762</v>
      </c>
      <c r="C922" s="386">
        <v>30</v>
      </c>
      <c r="D922" s="389" t="s">
        <v>432</v>
      </c>
    </row>
    <row r="923" spans="2:34">
      <c r="B923" s="385">
        <v>42763</v>
      </c>
      <c r="C923" s="386">
        <v>0.04</v>
      </c>
      <c r="D923" s="389" t="s">
        <v>1303</v>
      </c>
    </row>
    <row r="924" spans="2:34">
      <c r="B924" s="385">
        <v>42765</v>
      </c>
      <c r="C924" s="386">
        <v>0.5</v>
      </c>
      <c r="D924" s="389" t="s">
        <v>1304</v>
      </c>
    </row>
    <row r="925" spans="2:34" s="1" customFormat="1">
      <c r="B925" s="193" t="s">
        <v>27</v>
      </c>
      <c r="C925" s="194">
        <f>SUM(C6:C924)</f>
        <v>36602.14</v>
      </c>
      <c r="D925" s="24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  <c r="AA925" s="85"/>
      <c r="AB925" s="85"/>
      <c r="AC925" s="85"/>
      <c r="AD925" s="85"/>
      <c r="AE925" s="85"/>
      <c r="AF925" s="85"/>
      <c r="AG925" s="85"/>
      <c r="AH925" s="85"/>
    </row>
    <row r="926" spans="2:34" s="1" customFormat="1">
      <c r="B926" s="224" t="s">
        <v>30</v>
      </c>
      <c r="C926" s="194">
        <v>1900</v>
      </c>
      <c r="D926" s="246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  <c r="AA926" s="85"/>
      <c r="AB926" s="85"/>
      <c r="AC926" s="85"/>
      <c r="AD926" s="85"/>
      <c r="AE926" s="85"/>
      <c r="AF926" s="85"/>
      <c r="AG926" s="85"/>
      <c r="AH926" s="85"/>
    </row>
    <row r="927" spans="2:34">
      <c r="B927" s="139"/>
      <c r="C927" s="134"/>
      <c r="D927" s="133"/>
    </row>
    <row r="928" spans="2:34">
      <c r="B928" s="139"/>
      <c r="C928" s="134"/>
      <c r="D928" s="133"/>
    </row>
    <row r="929" spans="2:4">
      <c r="B929" s="139"/>
      <c r="C929" s="134"/>
      <c r="D929" s="133"/>
    </row>
    <row r="930" spans="2:4">
      <c r="B930" s="139"/>
      <c r="C930" s="134"/>
      <c r="D930" s="133"/>
    </row>
    <row r="931" spans="2:4">
      <c r="B931" s="139"/>
      <c r="C931" s="134"/>
      <c r="D931" s="133"/>
    </row>
    <row r="932" spans="2:4">
      <c r="B932" s="139"/>
      <c r="C932" s="134"/>
      <c r="D932" s="133"/>
    </row>
    <row r="933" spans="2:4">
      <c r="B933" s="139"/>
      <c r="C933" s="134"/>
      <c r="D933" s="133"/>
    </row>
    <row r="934" spans="2:4">
      <c r="B934" s="139"/>
      <c r="C934" s="134"/>
      <c r="D934" s="133"/>
    </row>
    <row r="935" spans="2:4">
      <c r="B935" s="139"/>
      <c r="C935" s="134"/>
      <c r="D935" s="133"/>
    </row>
    <row r="936" spans="2:4">
      <c r="B936" s="139"/>
      <c r="C936" s="134"/>
      <c r="D936" s="133"/>
    </row>
    <row r="937" spans="2:4">
      <c r="B937" s="139"/>
      <c r="C937" s="134"/>
      <c r="D937" s="133"/>
    </row>
    <row r="938" spans="2:4">
      <c r="B938" s="139"/>
      <c r="C938" s="134"/>
      <c r="D938" s="133"/>
    </row>
    <row r="939" spans="2:4">
      <c r="B939" s="139"/>
      <c r="C939" s="134"/>
      <c r="D939" s="133"/>
    </row>
    <row r="940" spans="2:4">
      <c r="B940" s="139"/>
      <c r="C940" s="134"/>
      <c r="D940" s="133"/>
    </row>
    <row r="941" spans="2:4">
      <c r="B941" s="139"/>
      <c r="C941" s="134"/>
      <c r="D941" s="133"/>
    </row>
    <row r="942" spans="2:4">
      <c r="B942" s="139"/>
      <c r="C942" s="134"/>
      <c r="D942" s="133"/>
    </row>
    <row r="943" spans="2:4">
      <c r="B943" s="139"/>
      <c r="C943" s="134"/>
      <c r="D943" s="133"/>
    </row>
    <row r="944" spans="2:4">
      <c r="B944" s="139"/>
      <c r="C944" s="134"/>
      <c r="D944" s="133"/>
    </row>
    <row r="945" spans="2:4">
      <c r="B945" s="139"/>
      <c r="C945" s="134"/>
      <c r="D945" s="133"/>
    </row>
    <row r="946" spans="2:4">
      <c r="B946" s="139"/>
      <c r="C946" s="134"/>
      <c r="D946" s="133"/>
    </row>
    <row r="947" spans="2:4">
      <c r="B947" s="139"/>
      <c r="C947" s="134"/>
      <c r="D947" s="133"/>
    </row>
    <row r="948" spans="2:4">
      <c r="B948" s="139"/>
      <c r="C948" s="134"/>
      <c r="D948" s="133"/>
    </row>
    <row r="949" spans="2:4">
      <c r="B949" s="139"/>
      <c r="C949" s="134"/>
      <c r="D949" s="133"/>
    </row>
    <row r="950" spans="2:4">
      <c r="B950" s="139"/>
      <c r="C950" s="134"/>
      <c r="D950" s="133"/>
    </row>
    <row r="951" spans="2:4">
      <c r="B951" s="139"/>
      <c r="C951" s="134"/>
      <c r="D951" s="133"/>
    </row>
    <row r="952" spans="2:4">
      <c r="B952" s="139"/>
      <c r="C952" s="134"/>
      <c r="D952" s="133"/>
    </row>
    <row r="953" spans="2:4">
      <c r="B953" s="139"/>
      <c r="C953" s="134"/>
      <c r="D953" s="133"/>
    </row>
    <row r="954" spans="2:4">
      <c r="B954" s="139"/>
      <c r="C954" s="134"/>
      <c r="D954" s="133"/>
    </row>
    <row r="955" spans="2:4">
      <c r="B955" s="139"/>
      <c r="C955" s="134"/>
      <c r="D955" s="133"/>
    </row>
    <row r="956" spans="2:4">
      <c r="B956" s="139"/>
      <c r="C956" s="134"/>
      <c r="D956" s="133"/>
    </row>
    <row r="957" spans="2:4">
      <c r="B957" s="139"/>
      <c r="C957" s="134"/>
      <c r="D957" s="133"/>
    </row>
    <row r="958" spans="2:4">
      <c r="B958" s="139"/>
      <c r="C958" s="134"/>
      <c r="D958" s="133"/>
    </row>
    <row r="959" spans="2:4">
      <c r="B959" s="139"/>
      <c r="C959" s="134"/>
      <c r="D959" s="133"/>
    </row>
    <row r="960" spans="2:4">
      <c r="B960" s="139"/>
      <c r="C960" s="134"/>
      <c r="D960" s="133"/>
    </row>
    <row r="961" spans="2:4">
      <c r="B961" s="139"/>
      <c r="C961" s="134"/>
      <c r="D961" s="133"/>
    </row>
    <row r="962" spans="2:4">
      <c r="B962" s="139"/>
      <c r="C962" s="134"/>
      <c r="D962" s="133"/>
    </row>
    <row r="963" spans="2:4">
      <c r="B963" s="139"/>
      <c r="C963" s="134"/>
      <c r="D963" s="133"/>
    </row>
    <row r="964" spans="2:4">
      <c r="B964" s="139"/>
      <c r="C964" s="134"/>
      <c r="D964" s="133"/>
    </row>
    <row r="965" spans="2:4">
      <c r="B965" s="139"/>
      <c r="C965" s="134"/>
      <c r="D965" s="133"/>
    </row>
    <row r="966" spans="2:4">
      <c r="B966" s="139"/>
      <c r="C966" s="134"/>
      <c r="D966" s="133"/>
    </row>
    <row r="967" spans="2:4">
      <c r="B967" s="139"/>
      <c r="C967" s="134"/>
      <c r="D967" s="133"/>
    </row>
    <row r="968" spans="2:4">
      <c r="B968" s="139"/>
      <c r="C968" s="134"/>
      <c r="D968" s="133"/>
    </row>
    <row r="969" spans="2:4">
      <c r="B969" s="139"/>
      <c r="C969" s="134"/>
      <c r="D969" s="133"/>
    </row>
    <row r="970" spans="2:4">
      <c r="B970" s="139"/>
      <c r="C970" s="134"/>
      <c r="D970" s="133"/>
    </row>
    <row r="971" spans="2:4">
      <c r="B971" s="139"/>
      <c r="C971" s="134"/>
      <c r="D971" s="133"/>
    </row>
    <row r="972" spans="2:4">
      <c r="B972" s="139"/>
      <c r="C972" s="134"/>
      <c r="D972" s="133"/>
    </row>
    <row r="973" spans="2:4">
      <c r="B973" s="139"/>
      <c r="C973" s="134"/>
      <c r="D973" s="133"/>
    </row>
    <row r="974" spans="2:4">
      <c r="B974" s="139"/>
      <c r="C974" s="134"/>
      <c r="D974" s="133"/>
    </row>
    <row r="975" spans="2:4">
      <c r="B975" s="139"/>
      <c r="C975" s="134"/>
      <c r="D975" s="133"/>
    </row>
    <row r="976" spans="2:4">
      <c r="B976" s="139"/>
      <c r="C976" s="134"/>
      <c r="D976" s="133"/>
    </row>
    <row r="977" spans="2:4">
      <c r="B977" s="139"/>
      <c r="C977" s="134"/>
      <c r="D977" s="133"/>
    </row>
    <row r="978" spans="2:4">
      <c r="B978" s="139"/>
      <c r="C978" s="134"/>
      <c r="D978" s="133"/>
    </row>
    <row r="979" spans="2:4">
      <c r="B979" s="139"/>
      <c r="C979" s="134"/>
      <c r="D979" s="133"/>
    </row>
    <row r="980" spans="2:4">
      <c r="B980" s="139"/>
      <c r="C980" s="134"/>
      <c r="D980" s="133"/>
    </row>
    <row r="981" spans="2:4">
      <c r="B981" s="139"/>
      <c r="C981" s="134"/>
      <c r="D981" s="133"/>
    </row>
    <row r="982" spans="2:4">
      <c r="B982" s="139"/>
      <c r="C982" s="134"/>
      <c r="D982" s="133"/>
    </row>
    <row r="983" spans="2:4">
      <c r="B983" s="139"/>
      <c r="C983" s="134"/>
      <c r="D983" s="133"/>
    </row>
    <row r="984" spans="2:4">
      <c r="B984" s="139"/>
      <c r="C984" s="134"/>
      <c r="D984" s="133"/>
    </row>
    <row r="985" spans="2:4">
      <c r="B985" s="139"/>
      <c r="C985" s="134"/>
      <c r="D985" s="133"/>
    </row>
    <row r="986" spans="2:4">
      <c r="B986" s="139"/>
      <c r="C986" s="134"/>
      <c r="D986" s="133"/>
    </row>
    <row r="987" spans="2:4">
      <c r="B987" s="139"/>
      <c r="C987" s="134"/>
      <c r="D987" s="133"/>
    </row>
    <row r="988" spans="2:4">
      <c r="B988" s="139"/>
      <c r="C988" s="134"/>
      <c r="D988" s="133"/>
    </row>
    <row r="989" spans="2:4">
      <c r="B989" s="139"/>
      <c r="C989" s="134"/>
      <c r="D989" s="133"/>
    </row>
    <row r="990" spans="2:4">
      <c r="B990" s="139"/>
      <c r="C990" s="134"/>
      <c r="D990" s="133"/>
    </row>
    <row r="991" spans="2:4">
      <c r="B991" s="139"/>
      <c r="C991" s="134"/>
      <c r="D991" s="133"/>
    </row>
    <row r="992" spans="2:4">
      <c r="B992" s="139"/>
      <c r="C992" s="134"/>
      <c r="D992" s="133"/>
    </row>
    <row r="993" spans="2:4">
      <c r="B993" s="139"/>
      <c r="C993" s="134"/>
      <c r="D993" s="133"/>
    </row>
    <row r="994" spans="2:4">
      <c r="B994" s="139"/>
      <c r="C994" s="134"/>
      <c r="D994" s="133"/>
    </row>
    <row r="995" spans="2:4">
      <c r="B995" s="139"/>
      <c r="C995" s="134"/>
      <c r="D995" s="133"/>
    </row>
    <row r="996" spans="2:4">
      <c r="B996" s="139"/>
      <c r="C996" s="134"/>
      <c r="D996" s="133"/>
    </row>
    <row r="997" spans="2:4">
      <c r="B997" s="139"/>
      <c r="C997" s="134"/>
      <c r="D997" s="133"/>
    </row>
    <row r="998" spans="2:4">
      <c r="B998" s="139"/>
      <c r="C998" s="134"/>
      <c r="D998" s="133"/>
    </row>
    <row r="999" spans="2:4">
      <c r="B999" s="139"/>
      <c r="C999" s="134"/>
      <c r="D999" s="133"/>
    </row>
    <row r="1000" spans="2:4">
      <c r="B1000" s="139"/>
      <c r="C1000" s="134"/>
      <c r="D1000" s="133"/>
    </row>
    <row r="1001" spans="2:4">
      <c r="B1001" s="139"/>
      <c r="C1001" s="134"/>
      <c r="D1001" s="133"/>
    </row>
    <row r="1002" spans="2:4">
      <c r="B1002" s="139"/>
      <c r="C1002" s="134"/>
      <c r="D1002" s="133"/>
    </row>
    <row r="1003" spans="2:4">
      <c r="B1003" s="139"/>
      <c r="C1003" s="134"/>
      <c r="D1003" s="133"/>
    </row>
    <row r="1004" spans="2:4">
      <c r="B1004" s="139"/>
      <c r="C1004" s="134"/>
      <c r="D1004" s="133"/>
    </row>
    <row r="1005" spans="2:4">
      <c r="B1005" s="139"/>
      <c r="C1005" s="134"/>
      <c r="D1005" s="133"/>
    </row>
    <row r="1006" spans="2:4">
      <c r="B1006" s="139"/>
      <c r="C1006" s="134"/>
      <c r="D1006" s="133"/>
    </row>
    <row r="1007" spans="2:4">
      <c r="B1007" s="139"/>
      <c r="C1007" s="134"/>
      <c r="D1007" s="133"/>
    </row>
    <row r="1008" spans="2:4">
      <c r="B1008" s="139"/>
      <c r="C1008" s="134"/>
      <c r="D1008" s="133"/>
    </row>
    <row r="1009" spans="2:4">
      <c r="B1009" s="139"/>
      <c r="C1009" s="134"/>
      <c r="D1009" s="133"/>
    </row>
    <row r="1010" spans="2:4">
      <c r="B1010" s="139"/>
      <c r="C1010" s="134"/>
      <c r="D1010" s="133"/>
    </row>
    <row r="1011" spans="2:4">
      <c r="B1011" s="139"/>
      <c r="C1011" s="134"/>
      <c r="D1011" s="133"/>
    </row>
    <row r="1012" spans="2:4">
      <c r="B1012" s="139"/>
      <c r="C1012" s="134"/>
      <c r="D1012" s="133"/>
    </row>
    <row r="1013" spans="2:4">
      <c r="B1013" s="139"/>
      <c r="C1013" s="134"/>
      <c r="D1013" s="133"/>
    </row>
    <row r="1014" spans="2:4">
      <c r="B1014" s="139"/>
      <c r="C1014" s="134"/>
      <c r="D1014" s="133"/>
    </row>
    <row r="1015" spans="2:4">
      <c r="B1015" s="139"/>
      <c r="C1015" s="134"/>
      <c r="D1015" s="133"/>
    </row>
    <row r="1016" spans="2:4">
      <c r="B1016" s="139"/>
      <c r="C1016" s="134"/>
      <c r="D1016" s="133"/>
    </row>
    <row r="1017" spans="2:4">
      <c r="B1017" s="139"/>
      <c r="C1017" s="134"/>
      <c r="D1017" s="133"/>
    </row>
    <row r="1018" spans="2:4">
      <c r="B1018" s="139"/>
      <c r="C1018" s="134"/>
      <c r="D1018" s="133"/>
    </row>
    <row r="1019" spans="2:4">
      <c r="B1019" s="139"/>
      <c r="C1019" s="134"/>
      <c r="D1019" s="133"/>
    </row>
    <row r="1020" spans="2:4">
      <c r="B1020" s="139"/>
      <c r="C1020" s="134"/>
      <c r="D1020" s="133"/>
    </row>
    <row r="1021" spans="2:4">
      <c r="B1021" s="139"/>
      <c r="C1021" s="134"/>
      <c r="D1021" s="133"/>
    </row>
    <row r="1022" spans="2:4">
      <c r="B1022" s="139"/>
      <c r="C1022" s="134"/>
      <c r="D1022" s="133"/>
    </row>
    <row r="1023" spans="2:4">
      <c r="B1023" s="139"/>
      <c r="C1023" s="134"/>
      <c r="D1023" s="133"/>
    </row>
    <row r="1024" spans="2:4">
      <c r="B1024" s="139"/>
      <c r="C1024" s="134"/>
      <c r="D1024" s="133"/>
    </row>
    <row r="1025" spans="2:4">
      <c r="B1025" s="139"/>
      <c r="C1025" s="134"/>
      <c r="D1025" s="133"/>
    </row>
    <row r="1026" spans="2:4">
      <c r="B1026" s="139"/>
      <c r="C1026" s="134"/>
      <c r="D1026" s="133"/>
    </row>
    <row r="1027" spans="2:4">
      <c r="B1027" s="139"/>
      <c r="C1027" s="134"/>
      <c r="D1027" s="133"/>
    </row>
    <row r="1028" spans="2:4">
      <c r="B1028" s="139"/>
      <c r="C1028" s="134"/>
      <c r="D1028" s="133"/>
    </row>
    <row r="1029" spans="2:4">
      <c r="B1029" s="139"/>
      <c r="C1029" s="134"/>
      <c r="D1029" s="133"/>
    </row>
    <row r="1030" spans="2:4">
      <c r="B1030" s="139"/>
      <c r="C1030" s="134"/>
      <c r="D1030" s="133"/>
    </row>
    <row r="1031" spans="2:4">
      <c r="B1031" s="139"/>
      <c r="C1031" s="134"/>
      <c r="D1031" s="133"/>
    </row>
    <row r="1032" spans="2:4">
      <c r="B1032" s="139"/>
      <c r="C1032" s="134"/>
      <c r="D1032" s="133"/>
    </row>
    <row r="1033" spans="2:4">
      <c r="B1033" s="139"/>
      <c r="C1033" s="134"/>
      <c r="D1033" s="133"/>
    </row>
    <row r="1034" spans="2:4">
      <c r="B1034" s="139"/>
      <c r="C1034" s="134"/>
      <c r="D1034" s="133"/>
    </row>
    <row r="1035" spans="2:4">
      <c r="B1035" s="139"/>
      <c r="C1035" s="134"/>
      <c r="D1035" s="133"/>
    </row>
    <row r="1036" spans="2:4">
      <c r="B1036" s="139"/>
      <c r="C1036" s="134"/>
      <c r="D1036" s="133"/>
    </row>
    <row r="1037" spans="2:4">
      <c r="B1037" s="139"/>
      <c r="C1037" s="134"/>
      <c r="D1037" s="133"/>
    </row>
    <row r="1038" spans="2:4">
      <c r="B1038" s="139"/>
      <c r="C1038" s="134"/>
      <c r="D1038" s="133"/>
    </row>
    <row r="1039" spans="2:4">
      <c r="B1039" s="139"/>
      <c r="C1039" s="134"/>
      <c r="D1039" s="133"/>
    </row>
    <row r="1040" spans="2:4">
      <c r="B1040" s="139"/>
      <c r="C1040" s="134"/>
      <c r="D1040" s="133"/>
    </row>
    <row r="1041" spans="2:4">
      <c r="B1041" s="139"/>
      <c r="C1041" s="134"/>
      <c r="D1041" s="133"/>
    </row>
    <row r="1042" spans="2:4">
      <c r="B1042" s="139"/>
      <c r="C1042" s="134"/>
      <c r="D1042" s="133"/>
    </row>
    <row r="1043" spans="2:4">
      <c r="B1043" s="139"/>
      <c r="C1043" s="134"/>
      <c r="D1043" s="133"/>
    </row>
    <row r="1044" spans="2:4">
      <c r="B1044" s="139"/>
      <c r="C1044" s="134"/>
      <c r="D1044" s="133"/>
    </row>
    <row r="1045" spans="2:4">
      <c r="B1045" s="139"/>
      <c r="C1045" s="134"/>
      <c r="D1045" s="133"/>
    </row>
    <row r="1046" spans="2:4">
      <c r="B1046" s="139"/>
      <c r="C1046" s="134"/>
      <c r="D1046" s="133"/>
    </row>
    <row r="1047" spans="2:4">
      <c r="B1047" s="139"/>
      <c r="C1047" s="134"/>
      <c r="D1047" s="133"/>
    </row>
    <row r="1048" spans="2:4">
      <c r="B1048" s="139"/>
      <c r="C1048" s="134"/>
      <c r="D1048" s="133"/>
    </row>
    <row r="1049" spans="2:4">
      <c r="B1049" s="139"/>
      <c r="C1049" s="134"/>
      <c r="D1049" s="133"/>
    </row>
    <row r="1050" spans="2:4">
      <c r="B1050" s="139"/>
      <c r="C1050" s="134"/>
      <c r="D1050" s="133"/>
    </row>
    <row r="1051" spans="2:4">
      <c r="B1051" s="139"/>
      <c r="C1051" s="134"/>
      <c r="D1051" s="133"/>
    </row>
    <row r="1052" spans="2:4">
      <c r="B1052" s="139"/>
      <c r="C1052" s="134"/>
      <c r="D1052" s="133"/>
    </row>
    <row r="1053" spans="2:4">
      <c r="B1053" s="139"/>
      <c r="C1053" s="134"/>
      <c r="D1053" s="133"/>
    </row>
    <row r="1054" spans="2:4">
      <c r="B1054" s="139"/>
      <c r="C1054" s="134"/>
      <c r="D1054" s="133"/>
    </row>
    <row r="1055" spans="2:4">
      <c r="B1055" s="139"/>
      <c r="C1055" s="134"/>
      <c r="D1055" s="133"/>
    </row>
    <row r="1056" spans="2:4">
      <c r="B1056" s="139"/>
      <c r="C1056" s="134"/>
      <c r="D1056" s="133"/>
    </row>
    <row r="1057" spans="2:4">
      <c r="B1057" s="139"/>
      <c r="C1057" s="134"/>
      <c r="D1057" s="133"/>
    </row>
    <row r="1058" spans="2:4">
      <c r="B1058" s="139"/>
      <c r="C1058" s="134"/>
      <c r="D1058" s="133"/>
    </row>
    <row r="1059" spans="2:4">
      <c r="B1059" s="139"/>
      <c r="C1059" s="134"/>
      <c r="D1059" s="133"/>
    </row>
    <row r="1060" spans="2:4">
      <c r="B1060" s="139"/>
      <c r="C1060" s="134"/>
      <c r="D1060" s="133"/>
    </row>
    <row r="1061" spans="2:4">
      <c r="B1061" s="139"/>
      <c r="C1061" s="134"/>
      <c r="D1061" s="133"/>
    </row>
    <row r="1062" spans="2:4">
      <c r="B1062" s="139"/>
      <c r="C1062" s="134"/>
      <c r="D1062" s="133"/>
    </row>
    <row r="1063" spans="2:4">
      <c r="B1063" s="139"/>
      <c r="C1063" s="134"/>
      <c r="D1063" s="133"/>
    </row>
    <row r="1064" spans="2:4">
      <c r="B1064" s="139"/>
      <c r="C1064" s="134"/>
      <c r="D1064" s="133"/>
    </row>
    <row r="1065" spans="2:4">
      <c r="B1065" s="139"/>
      <c r="C1065" s="134"/>
      <c r="D1065" s="133"/>
    </row>
    <row r="1066" spans="2:4">
      <c r="B1066" s="139"/>
      <c r="C1066" s="134"/>
      <c r="D1066" s="133"/>
    </row>
    <row r="1067" spans="2:4">
      <c r="B1067" s="139"/>
      <c r="C1067" s="134"/>
      <c r="D1067" s="133"/>
    </row>
    <row r="1068" spans="2:4">
      <c r="B1068" s="139"/>
      <c r="C1068" s="134"/>
      <c r="D1068" s="133"/>
    </row>
    <row r="1069" spans="2:4">
      <c r="B1069" s="139"/>
      <c r="C1069" s="134"/>
      <c r="D1069" s="133"/>
    </row>
    <row r="1070" spans="2:4">
      <c r="B1070" s="139"/>
      <c r="C1070" s="134"/>
      <c r="D1070" s="133"/>
    </row>
    <row r="1071" spans="2:4">
      <c r="B1071" s="139"/>
      <c r="C1071" s="134"/>
      <c r="D1071" s="133"/>
    </row>
    <row r="1072" spans="2:4">
      <c r="B1072" s="139"/>
      <c r="C1072" s="134"/>
      <c r="D1072" s="133"/>
    </row>
    <row r="1073" spans="2:4">
      <c r="B1073" s="139"/>
      <c r="C1073" s="134"/>
      <c r="D1073" s="133"/>
    </row>
    <row r="1074" spans="2:4">
      <c r="B1074" s="139"/>
      <c r="C1074" s="134"/>
      <c r="D1074" s="133"/>
    </row>
    <row r="1075" spans="2:4">
      <c r="B1075" s="139"/>
      <c r="C1075" s="134"/>
      <c r="D1075" s="133"/>
    </row>
    <row r="1076" spans="2:4">
      <c r="B1076" s="139"/>
      <c r="C1076" s="134"/>
      <c r="D1076" s="133"/>
    </row>
    <row r="1077" spans="2:4">
      <c r="B1077" s="139"/>
      <c r="C1077" s="134"/>
      <c r="D1077" s="133"/>
    </row>
    <row r="1078" spans="2:4">
      <c r="B1078" s="139"/>
      <c r="C1078" s="134"/>
      <c r="D1078" s="133"/>
    </row>
    <row r="1079" spans="2:4">
      <c r="B1079" s="139"/>
      <c r="C1079" s="134"/>
      <c r="D1079" s="133"/>
    </row>
    <row r="1080" spans="2:4">
      <c r="B1080" s="139"/>
      <c r="C1080" s="134"/>
      <c r="D1080" s="133"/>
    </row>
    <row r="1081" spans="2:4">
      <c r="B1081" s="139"/>
      <c r="C1081" s="134"/>
      <c r="D1081" s="133"/>
    </row>
    <row r="1082" spans="2:4">
      <c r="B1082" s="139"/>
      <c r="C1082" s="134"/>
      <c r="D1082" s="133"/>
    </row>
    <row r="1083" spans="2:4">
      <c r="B1083" s="139"/>
      <c r="C1083" s="134"/>
      <c r="D1083" s="133"/>
    </row>
    <row r="1084" spans="2:4">
      <c r="B1084" s="139"/>
      <c r="C1084" s="134"/>
      <c r="D1084" s="133"/>
    </row>
    <row r="1085" spans="2:4">
      <c r="B1085" s="139"/>
      <c r="C1085" s="134"/>
      <c r="D1085" s="133"/>
    </row>
    <row r="1086" spans="2:4">
      <c r="B1086" s="139"/>
      <c r="C1086" s="134"/>
      <c r="D1086" s="133"/>
    </row>
    <row r="1087" spans="2:4">
      <c r="B1087" s="139"/>
      <c r="C1087" s="134"/>
      <c r="D1087" s="133"/>
    </row>
    <row r="1088" spans="2:4">
      <c r="B1088" s="139"/>
      <c r="C1088" s="134"/>
      <c r="D1088" s="133"/>
    </row>
    <row r="1089" spans="2:4">
      <c r="B1089" s="139"/>
      <c r="C1089" s="134"/>
      <c r="D1089" s="133"/>
    </row>
    <row r="1090" spans="2:4">
      <c r="B1090" s="139"/>
      <c r="C1090" s="134"/>
      <c r="D1090" s="133"/>
    </row>
    <row r="1091" spans="2:4">
      <c r="B1091" s="139"/>
      <c r="C1091" s="134"/>
      <c r="D1091" s="133"/>
    </row>
    <row r="1092" spans="2:4">
      <c r="B1092" s="139"/>
      <c r="C1092" s="134"/>
      <c r="D1092" s="133"/>
    </row>
    <row r="1093" spans="2:4">
      <c r="B1093" s="139"/>
      <c r="C1093" s="134"/>
      <c r="D1093" s="133"/>
    </row>
    <row r="1094" spans="2:4">
      <c r="B1094" s="139"/>
      <c r="C1094" s="134"/>
      <c r="D1094" s="133"/>
    </row>
    <row r="1095" spans="2:4">
      <c r="B1095" s="139"/>
      <c r="C1095" s="134"/>
      <c r="D1095" s="133"/>
    </row>
    <row r="1096" spans="2:4">
      <c r="B1096" s="139"/>
      <c r="C1096" s="134"/>
      <c r="D1096" s="133"/>
    </row>
    <row r="1097" spans="2:4">
      <c r="B1097" s="139"/>
      <c r="C1097" s="134"/>
      <c r="D1097" s="133"/>
    </row>
    <row r="1098" spans="2:4">
      <c r="B1098" s="139"/>
      <c r="C1098" s="134"/>
      <c r="D1098" s="133"/>
    </row>
    <row r="1099" spans="2:4">
      <c r="B1099" s="139"/>
      <c r="C1099" s="134"/>
      <c r="D1099" s="133"/>
    </row>
    <row r="1100" spans="2:4">
      <c r="B1100" s="139"/>
      <c r="C1100" s="134"/>
      <c r="D1100" s="133"/>
    </row>
    <row r="1101" spans="2:4">
      <c r="B1101" s="139"/>
      <c r="C1101" s="134"/>
      <c r="D1101" s="133"/>
    </row>
    <row r="1102" spans="2:4">
      <c r="B1102" s="139"/>
      <c r="C1102" s="134"/>
      <c r="D1102" s="133"/>
    </row>
    <row r="1103" spans="2:4">
      <c r="B1103" s="139"/>
      <c r="C1103" s="134"/>
      <c r="D1103" s="133"/>
    </row>
    <row r="1104" spans="2:4">
      <c r="B1104" s="139"/>
      <c r="C1104" s="134"/>
      <c r="D1104" s="133"/>
    </row>
    <row r="1105" spans="2:4">
      <c r="B1105" s="139"/>
      <c r="C1105" s="134"/>
      <c r="D1105" s="133"/>
    </row>
    <row r="1106" spans="2:4">
      <c r="B1106" s="139"/>
      <c r="C1106" s="134"/>
      <c r="D1106" s="133"/>
    </row>
    <row r="1107" spans="2:4">
      <c r="B1107" s="139"/>
      <c r="C1107" s="134"/>
      <c r="D1107" s="133"/>
    </row>
    <row r="1108" spans="2:4">
      <c r="B1108" s="139"/>
      <c r="C1108" s="134"/>
      <c r="D1108" s="133"/>
    </row>
    <row r="1109" spans="2:4">
      <c r="B1109" s="139"/>
      <c r="C1109" s="134"/>
      <c r="D1109" s="133"/>
    </row>
    <row r="1110" spans="2:4">
      <c r="B1110" s="139"/>
      <c r="C1110" s="134"/>
      <c r="D1110" s="133"/>
    </row>
    <row r="1111" spans="2:4">
      <c r="B1111" s="139"/>
      <c r="C1111" s="134"/>
      <c r="D1111" s="133"/>
    </row>
    <row r="1112" spans="2:4">
      <c r="B1112" s="139"/>
      <c r="C1112" s="134"/>
      <c r="D1112" s="133"/>
    </row>
    <row r="1113" spans="2:4">
      <c r="B1113" s="139"/>
      <c r="C1113" s="134"/>
      <c r="D1113" s="133"/>
    </row>
    <row r="1114" spans="2:4">
      <c r="B1114" s="139"/>
      <c r="C1114" s="134"/>
      <c r="D1114" s="133"/>
    </row>
    <row r="1115" spans="2:4">
      <c r="B1115" s="139"/>
      <c r="C1115" s="134"/>
      <c r="D1115" s="133"/>
    </row>
    <row r="1116" spans="2:4">
      <c r="B1116" s="139"/>
      <c r="C1116" s="134"/>
      <c r="D1116" s="133"/>
    </row>
    <row r="1117" spans="2:4">
      <c r="B1117" s="139"/>
      <c r="C1117" s="134"/>
      <c r="D1117" s="133"/>
    </row>
    <row r="1118" spans="2:4">
      <c r="B1118" s="139"/>
      <c r="C1118" s="134"/>
      <c r="D1118" s="133"/>
    </row>
    <row r="1119" spans="2:4">
      <c r="B1119" s="139"/>
      <c r="C1119" s="134"/>
      <c r="D1119" s="133"/>
    </row>
    <row r="1120" spans="2:4">
      <c r="B1120" s="139"/>
      <c r="C1120" s="134"/>
      <c r="D1120" s="133"/>
    </row>
    <row r="1121" spans="2:4">
      <c r="B1121" s="139"/>
      <c r="C1121" s="134"/>
      <c r="D1121" s="133"/>
    </row>
    <row r="1122" spans="2:4">
      <c r="B1122" s="139"/>
      <c r="C1122" s="134"/>
      <c r="D1122" s="133"/>
    </row>
    <row r="1123" spans="2:4">
      <c r="B1123" s="139"/>
      <c r="C1123" s="134"/>
      <c r="D1123" s="133"/>
    </row>
    <row r="1124" spans="2:4">
      <c r="B1124" s="139"/>
      <c r="C1124" s="134"/>
      <c r="D1124" s="133"/>
    </row>
    <row r="1125" spans="2:4">
      <c r="B1125" s="139"/>
      <c r="C1125" s="134"/>
      <c r="D1125" s="133"/>
    </row>
    <row r="1126" spans="2:4">
      <c r="B1126" s="139"/>
      <c r="C1126" s="134"/>
      <c r="D1126" s="133"/>
    </row>
    <row r="1127" spans="2:4">
      <c r="B1127" s="139"/>
      <c r="C1127" s="134"/>
      <c r="D1127" s="133"/>
    </row>
    <row r="1128" spans="2:4">
      <c r="B1128" s="139"/>
      <c r="C1128" s="134"/>
      <c r="D1128" s="133"/>
    </row>
    <row r="1129" spans="2:4">
      <c r="B1129" s="139"/>
      <c r="C1129" s="134"/>
      <c r="D1129" s="133"/>
    </row>
    <row r="1130" spans="2:4">
      <c r="B1130" s="139"/>
      <c r="C1130" s="134"/>
      <c r="D1130" s="133"/>
    </row>
    <row r="1131" spans="2:4">
      <c r="B1131" s="139"/>
      <c r="C1131" s="134"/>
      <c r="D1131" s="133"/>
    </row>
    <row r="1132" spans="2:4">
      <c r="B1132" s="139"/>
      <c r="C1132" s="134"/>
      <c r="D1132" s="133"/>
    </row>
    <row r="1133" spans="2:4">
      <c r="B1133" s="139"/>
      <c r="C1133" s="134"/>
      <c r="D1133" s="133"/>
    </row>
    <row r="1134" spans="2:4">
      <c r="B1134" s="139"/>
      <c r="C1134" s="134"/>
      <c r="D1134" s="133"/>
    </row>
    <row r="1135" spans="2:4">
      <c r="B1135" s="139"/>
      <c r="C1135" s="134"/>
      <c r="D1135" s="133"/>
    </row>
    <row r="1136" spans="2:4">
      <c r="B1136" s="139"/>
      <c r="C1136" s="138"/>
      <c r="D1136" s="142"/>
    </row>
    <row r="1137" spans="2:4">
      <c r="B1137" s="139"/>
      <c r="C1137" s="134"/>
      <c r="D1137" s="133"/>
    </row>
    <row r="1138" spans="2:4">
      <c r="B1138" s="139"/>
      <c r="C1138" s="134"/>
      <c r="D1138" s="133"/>
    </row>
    <row r="1139" spans="2:4">
      <c r="B1139" s="139"/>
      <c r="C1139" s="134"/>
      <c r="D1139" s="133"/>
    </row>
    <row r="1140" spans="2:4">
      <c r="B1140" s="139"/>
      <c r="C1140" s="134"/>
      <c r="D1140" s="133"/>
    </row>
    <row r="1141" spans="2:4">
      <c r="B1141" s="139"/>
      <c r="C1141" s="134"/>
      <c r="D1141" s="133"/>
    </row>
    <row r="1142" spans="2:4">
      <c r="B1142" s="139"/>
      <c r="C1142" s="134"/>
      <c r="D1142" s="133"/>
    </row>
    <row r="1143" spans="2:4">
      <c r="B1143" s="139"/>
      <c r="C1143" s="134"/>
      <c r="D1143" s="133"/>
    </row>
    <row r="1144" spans="2:4">
      <c r="B1144" s="139"/>
      <c r="C1144" s="134"/>
      <c r="D1144" s="133"/>
    </row>
    <row r="1145" spans="2:4">
      <c r="B1145" s="139"/>
      <c r="C1145" s="134"/>
      <c r="D1145" s="133"/>
    </row>
    <row r="1146" spans="2:4">
      <c r="B1146" s="139"/>
      <c r="C1146" s="134"/>
      <c r="D1146" s="133"/>
    </row>
    <row r="1147" spans="2:4">
      <c r="B1147" s="139"/>
      <c r="C1147" s="134"/>
      <c r="D1147" s="133"/>
    </row>
    <row r="1148" spans="2:4">
      <c r="B1148" s="139"/>
      <c r="C1148" s="134"/>
      <c r="D1148" s="133"/>
    </row>
    <row r="1149" spans="2:4">
      <c r="B1149" s="139"/>
      <c r="C1149" s="134"/>
      <c r="D1149" s="133"/>
    </row>
    <row r="1150" spans="2:4">
      <c r="B1150" s="139"/>
      <c r="C1150" s="134"/>
      <c r="D1150" s="133"/>
    </row>
    <row r="1151" spans="2:4">
      <c r="B1151" s="139"/>
      <c r="C1151" s="134"/>
      <c r="D1151" s="133"/>
    </row>
    <row r="1152" spans="2:4">
      <c r="B1152" s="139"/>
      <c r="C1152" s="134"/>
      <c r="D1152" s="133"/>
    </row>
    <row r="1153" spans="2:4">
      <c r="B1153" s="139"/>
      <c r="C1153" s="134"/>
      <c r="D1153" s="133"/>
    </row>
    <row r="1154" spans="2:4">
      <c r="B1154" s="139"/>
      <c r="C1154" s="134"/>
      <c r="D1154" s="133"/>
    </row>
    <row r="1155" spans="2:4">
      <c r="B1155" s="139"/>
      <c r="C1155" s="134"/>
      <c r="D1155" s="133"/>
    </row>
    <row r="1156" spans="2:4">
      <c r="B1156" s="139"/>
      <c r="C1156" s="134"/>
      <c r="D1156" s="133"/>
    </row>
    <row r="1157" spans="2:4">
      <c r="B1157" s="139"/>
      <c r="C1157" s="134"/>
      <c r="D1157" s="133"/>
    </row>
    <row r="1158" spans="2:4">
      <c r="B1158" s="139"/>
      <c r="C1158" s="134"/>
      <c r="D1158" s="133"/>
    </row>
    <row r="1159" spans="2:4">
      <c r="B1159" s="139"/>
      <c r="C1159" s="134"/>
      <c r="D1159" s="133"/>
    </row>
    <row r="1160" spans="2:4">
      <c r="B1160" s="139"/>
      <c r="C1160" s="134"/>
      <c r="D1160" s="133"/>
    </row>
    <row r="1161" spans="2:4">
      <c r="B1161" s="139"/>
      <c r="C1161" s="134"/>
      <c r="D1161" s="133"/>
    </row>
    <row r="1162" spans="2:4">
      <c r="B1162" s="139"/>
      <c r="C1162" s="134"/>
      <c r="D1162" s="133"/>
    </row>
    <row r="1163" spans="2:4">
      <c r="B1163" s="139"/>
      <c r="C1163" s="134"/>
      <c r="D1163" s="133"/>
    </row>
    <row r="1164" spans="2:4">
      <c r="B1164" s="139"/>
      <c r="C1164" s="134"/>
      <c r="D1164" s="133"/>
    </row>
    <row r="1165" spans="2:4">
      <c r="B1165" s="139"/>
      <c r="C1165" s="134"/>
      <c r="D1165" s="133"/>
    </row>
    <row r="1166" spans="2:4">
      <c r="B1166" s="139"/>
      <c r="C1166" s="134"/>
      <c r="D1166" s="133"/>
    </row>
    <row r="1167" spans="2:4">
      <c r="B1167" s="139"/>
      <c r="C1167" s="134"/>
      <c r="D1167" s="133"/>
    </row>
    <row r="1168" spans="2:4">
      <c r="B1168" s="139"/>
      <c r="C1168" s="134"/>
      <c r="D1168" s="133"/>
    </row>
    <row r="1169" spans="2:4">
      <c r="B1169" s="139"/>
      <c r="C1169" s="134"/>
      <c r="D1169" s="133"/>
    </row>
    <row r="1170" spans="2:4">
      <c r="B1170" s="139"/>
      <c r="C1170" s="134"/>
      <c r="D1170" s="133"/>
    </row>
    <row r="1171" spans="2:4">
      <c r="B1171" s="139"/>
      <c r="C1171" s="134"/>
      <c r="D1171" s="133"/>
    </row>
    <row r="1172" spans="2:4">
      <c r="B1172" s="139"/>
      <c r="C1172" s="134"/>
      <c r="D1172" s="133"/>
    </row>
    <row r="1173" spans="2:4">
      <c r="B1173" s="139"/>
      <c r="C1173" s="134"/>
      <c r="D1173" s="133"/>
    </row>
    <row r="1174" spans="2:4">
      <c r="B1174" s="139"/>
      <c r="C1174" s="134"/>
      <c r="D1174" s="133"/>
    </row>
    <row r="1175" spans="2:4">
      <c r="B1175" s="139"/>
      <c r="C1175" s="134"/>
      <c r="D1175" s="133"/>
    </row>
    <row r="1176" spans="2:4">
      <c r="B1176" s="139"/>
      <c r="C1176" s="134"/>
      <c r="D1176" s="133"/>
    </row>
    <row r="1177" spans="2:4">
      <c r="B1177" s="139"/>
      <c r="C1177" s="134"/>
      <c r="D1177" s="133"/>
    </row>
    <row r="1178" spans="2:4">
      <c r="B1178" s="139"/>
      <c r="C1178" s="134"/>
      <c r="D1178" s="133"/>
    </row>
    <row r="1179" spans="2:4">
      <c r="B1179" s="139"/>
      <c r="C1179" s="134"/>
      <c r="D1179" s="133"/>
    </row>
    <row r="1180" spans="2:4">
      <c r="B1180" s="139"/>
      <c r="C1180" s="134"/>
      <c r="D1180" s="133"/>
    </row>
    <row r="1181" spans="2:4">
      <c r="B1181" s="139"/>
      <c r="C1181" s="134"/>
      <c r="D1181" s="133"/>
    </row>
    <row r="1182" spans="2:4">
      <c r="B1182" s="139"/>
      <c r="C1182" s="134"/>
      <c r="D1182" s="133"/>
    </row>
    <row r="1183" spans="2:4">
      <c r="B1183" s="139"/>
      <c r="C1183" s="134"/>
      <c r="D1183" s="133"/>
    </row>
    <row r="1184" spans="2:4">
      <c r="B1184" s="139"/>
      <c r="C1184" s="134"/>
      <c r="D1184" s="133"/>
    </row>
    <row r="1185" spans="2:4">
      <c r="B1185" s="139"/>
      <c r="C1185" s="134"/>
      <c r="D1185" s="133"/>
    </row>
    <row r="1186" spans="2:4">
      <c r="B1186" s="139"/>
      <c r="C1186" s="134"/>
      <c r="D1186" s="133"/>
    </row>
    <row r="1187" spans="2:4">
      <c r="B1187" s="139"/>
      <c r="C1187" s="134"/>
      <c r="D1187" s="133"/>
    </row>
    <row r="1188" spans="2:4">
      <c r="B1188" s="139"/>
      <c r="C1188" s="134"/>
      <c r="D1188" s="133"/>
    </row>
    <row r="1189" spans="2:4">
      <c r="B1189" s="139"/>
      <c r="C1189" s="134"/>
      <c r="D1189" s="133"/>
    </row>
    <row r="1190" spans="2:4">
      <c r="B1190" s="139"/>
      <c r="C1190" s="134"/>
      <c r="D1190" s="133"/>
    </row>
    <row r="1191" spans="2:4">
      <c r="B1191" s="139"/>
      <c r="C1191" s="134"/>
      <c r="D1191" s="133"/>
    </row>
    <row r="1192" spans="2:4">
      <c r="B1192" s="139"/>
      <c r="C1192" s="134"/>
      <c r="D1192" s="133"/>
    </row>
    <row r="1193" spans="2:4">
      <c r="B1193" s="139"/>
      <c r="C1193" s="134"/>
      <c r="D1193" s="133"/>
    </row>
    <row r="1194" spans="2:4">
      <c r="B1194" s="139"/>
      <c r="C1194" s="134"/>
      <c r="D1194" s="133"/>
    </row>
    <row r="1195" spans="2:4">
      <c r="B1195" s="139"/>
      <c r="C1195" s="134"/>
      <c r="D1195" s="133"/>
    </row>
    <row r="1196" spans="2:4">
      <c r="B1196" s="139"/>
      <c r="C1196" s="134"/>
      <c r="D1196" s="133"/>
    </row>
    <row r="1197" spans="2:4">
      <c r="B1197" s="139"/>
      <c r="C1197" s="134"/>
      <c r="D1197" s="133"/>
    </row>
    <row r="1198" spans="2:4">
      <c r="B1198" s="139"/>
      <c r="C1198" s="134"/>
      <c r="D1198" s="133"/>
    </row>
    <row r="1199" spans="2:4">
      <c r="B1199" s="139"/>
      <c r="C1199" s="134"/>
      <c r="D1199" s="133"/>
    </row>
    <row r="1200" spans="2:4">
      <c r="B1200" s="139"/>
      <c r="C1200" s="134"/>
      <c r="D1200" s="133"/>
    </row>
    <row r="1201" spans="2:4">
      <c r="B1201" s="139"/>
      <c r="C1201" s="134"/>
      <c r="D1201" s="133"/>
    </row>
    <row r="1202" spans="2:4">
      <c r="B1202" s="139"/>
      <c r="C1202" s="134"/>
      <c r="D1202" s="133"/>
    </row>
    <row r="1203" spans="2:4">
      <c r="B1203" s="139"/>
      <c r="C1203" s="134"/>
      <c r="D1203" s="133"/>
    </row>
    <row r="1204" spans="2:4">
      <c r="B1204" s="139"/>
      <c r="C1204" s="134"/>
      <c r="D1204" s="133"/>
    </row>
    <row r="1205" spans="2:4">
      <c r="B1205" s="139"/>
      <c r="C1205" s="134"/>
      <c r="D1205" s="133"/>
    </row>
    <row r="1206" spans="2:4">
      <c r="B1206" s="139"/>
      <c r="C1206" s="134"/>
      <c r="D1206" s="133"/>
    </row>
    <row r="1207" spans="2:4">
      <c r="B1207" s="139"/>
      <c r="C1207" s="134"/>
      <c r="D1207" s="133"/>
    </row>
    <row r="1208" spans="2:4">
      <c r="B1208" s="139"/>
      <c r="C1208" s="134"/>
      <c r="D1208" s="133"/>
    </row>
    <row r="1209" spans="2:4">
      <c r="B1209" s="139"/>
      <c r="C1209" s="134"/>
      <c r="D1209" s="133"/>
    </row>
    <row r="1210" spans="2:4">
      <c r="B1210" s="139"/>
      <c r="C1210" s="134"/>
      <c r="D1210" s="133"/>
    </row>
    <row r="1211" spans="2:4">
      <c r="B1211" s="139"/>
      <c r="C1211" s="134"/>
      <c r="D1211" s="133"/>
    </row>
    <row r="1212" spans="2:4">
      <c r="B1212" s="139"/>
      <c r="C1212" s="134"/>
      <c r="D1212" s="133"/>
    </row>
    <row r="1213" spans="2:4">
      <c r="B1213" s="139"/>
      <c r="C1213" s="134"/>
      <c r="D1213" s="133"/>
    </row>
    <row r="1214" spans="2:4">
      <c r="B1214" s="139"/>
      <c r="C1214" s="134"/>
      <c r="D1214" s="133"/>
    </row>
    <row r="1215" spans="2:4">
      <c r="B1215" s="139"/>
      <c r="C1215" s="134"/>
      <c r="D1215" s="133"/>
    </row>
    <row r="1216" spans="2:4">
      <c r="B1216" s="139"/>
      <c r="C1216" s="134"/>
      <c r="D1216" s="133"/>
    </row>
    <row r="1217" spans="2:4">
      <c r="B1217" s="139"/>
      <c r="C1217" s="134"/>
      <c r="D1217" s="133"/>
    </row>
    <row r="1218" spans="2:4">
      <c r="B1218" s="139"/>
      <c r="C1218" s="134"/>
      <c r="D1218" s="133"/>
    </row>
    <row r="1219" spans="2:4">
      <c r="B1219" s="139"/>
      <c r="C1219" s="138"/>
      <c r="D1219" s="136"/>
    </row>
    <row r="1220" spans="2:4">
      <c r="B1220" s="139"/>
      <c r="C1220" s="138"/>
      <c r="D1220" s="136"/>
    </row>
    <row r="1221" spans="2:4">
      <c r="B1221" s="139"/>
      <c r="C1221" s="138"/>
      <c r="D1221" s="136"/>
    </row>
    <row r="1222" spans="2:4">
      <c r="B1222" s="139"/>
      <c r="C1222" s="138"/>
      <c r="D1222" s="136"/>
    </row>
    <row r="1223" spans="2:4">
      <c r="B1223" s="139"/>
      <c r="C1223" s="138"/>
      <c r="D1223" s="136"/>
    </row>
    <row r="1224" spans="2:4">
      <c r="B1224" s="139"/>
      <c r="C1224" s="138"/>
      <c r="D1224" s="136"/>
    </row>
    <row r="1225" spans="2:4">
      <c r="B1225" s="139"/>
      <c r="C1225" s="134"/>
      <c r="D1225" s="133"/>
    </row>
    <row r="1226" spans="2:4">
      <c r="B1226" s="139"/>
      <c r="C1226" s="134"/>
      <c r="D1226" s="133"/>
    </row>
    <row r="1227" spans="2:4">
      <c r="B1227" s="139"/>
      <c r="C1227" s="134"/>
      <c r="D1227" s="133"/>
    </row>
    <row r="1228" spans="2:4">
      <c r="B1228" s="139"/>
      <c r="C1228" s="134"/>
      <c r="D1228" s="133"/>
    </row>
    <row r="1229" spans="2:4">
      <c r="B1229" s="139"/>
      <c r="C1229" s="134"/>
      <c r="D1229" s="133"/>
    </row>
    <row r="1230" spans="2:4">
      <c r="B1230" s="139"/>
      <c r="C1230" s="134"/>
      <c r="D1230" s="133"/>
    </row>
    <row r="1231" spans="2:4">
      <c r="B1231" s="139"/>
      <c r="C1231" s="134"/>
      <c r="D1231" s="133"/>
    </row>
    <row r="1232" spans="2:4">
      <c r="B1232" s="139"/>
      <c r="C1232" s="134"/>
      <c r="D1232" s="133"/>
    </row>
    <row r="1233" spans="2:4">
      <c r="B1233" s="139"/>
      <c r="C1233" s="134"/>
      <c r="D1233" s="133"/>
    </row>
    <row r="1234" spans="2:4">
      <c r="B1234" s="139"/>
      <c r="C1234" s="134"/>
      <c r="D1234" s="133"/>
    </row>
    <row r="1235" spans="2:4">
      <c r="B1235" s="139"/>
      <c r="C1235" s="134"/>
      <c r="D1235" s="133"/>
    </row>
    <row r="1236" spans="2:4">
      <c r="B1236" s="139"/>
      <c r="C1236" s="134"/>
      <c r="D1236" s="133"/>
    </row>
    <row r="1237" spans="2:4">
      <c r="B1237" s="139"/>
      <c r="C1237" s="134"/>
      <c r="D1237" s="133"/>
    </row>
    <row r="1238" spans="2:4">
      <c r="B1238" s="139"/>
      <c r="C1238" s="134"/>
      <c r="D1238" s="133"/>
    </row>
    <row r="1239" spans="2:4">
      <c r="B1239" s="139"/>
      <c r="C1239" s="134"/>
      <c r="D1239" s="133"/>
    </row>
    <row r="1240" spans="2:4">
      <c r="B1240" s="139"/>
      <c r="C1240" s="134"/>
      <c r="D1240" s="133"/>
    </row>
    <row r="1241" spans="2:4">
      <c r="B1241" s="139"/>
      <c r="C1241" s="134"/>
      <c r="D1241" s="133"/>
    </row>
    <row r="1242" spans="2:4">
      <c r="B1242" s="139"/>
      <c r="C1242" s="134"/>
      <c r="D1242" s="133"/>
    </row>
    <row r="1243" spans="2:4">
      <c r="B1243" s="139"/>
      <c r="C1243" s="134"/>
      <c r="D1243" s="133"/>
    </row>
    <row r="1244" spans="2:4">
      <c r="B1244" s="139"/>
      <c r="C1244" s="134"/>
      <c r="D1244" s="133"/>
    </row>
    <row r="1245" spans="2:4">
      <c r="B1245" s="139"/>
      <c r="C1245" s="134"/>
      <c r="D1245" s="133"/>
    </row>
    <row r="1246" spans="2:4">
      <c r="B1246" s="139"/>
      <c r="C1246" s="134"/>
      <c r="D1246" s="133"/>
    </row>
    <row r="1247" spans="2:4">
      <c r="B1247" s="139"/>
      <c r="C1247" s="134"/>
      <c r="D1247" s="133"/>
    </row>
    <row r="1248" spans="2:4">
      <c r="B1248" s="139"/>
      <c r="C1248" s="134"/>
      <c r="D1248" s="133"/>
    </row>
    <row r="1249" spans="2:4">
      <c r="B1249" s="139"/>
      <c r="C1249" s="134"/>
      <c r="D1249" s="133"/>
    </row>
    <row r="1250" spans="2:4">
      <c r="B1250" s="139"/>
      <c r="C1250" s="134"/>
      <c r="D1250" s="133"/>
    </row>
    <row r="1251" spans="2:4">
      <c r="B1251" s="139"/>
      <c r="C1251" s="134"/>
      <c r="D1251" s="133"/>
    </row>
    <row r="1252" spans="2:4">
      <c r="B1252" s="139"/>
      <c r="C1252" s="134"/>
      <c r="D1252" s="133"/>
    </row>
    <row r="1253" spans="2:4">
      <c r="B1253" s="139"/>
      <c r="C1253" s="134"/>
      <c r="D1253" s="133"/>
    </row>
    <row r="1254" spans="2:4">
      <c r="B1254" s="139"/>
      <c r="C1254" s="134"/>
      <c r="D1254" s="133"/>
    </row>
    <row r="1255" spans="2:4">
      <c r="B1255" s="139"/>
      <c r="C1255" s="134"/>
      <c r="D1255" s="133"/>
    </row>
    <row r="1256" spans="2:4">
      <c r="B1256" s="139"/>
      <c r="C1256" s="134"/>
      <c r="D1256" s="133"/>
    </row>
    <row r="1257" spans="2:4">
      <c r="B1257" s="139"/>
      <c r="C1257" s="134"/>
      <c r="D1257" s="133"/>
    </row>
    <row r="1258" spans="2:4">
      <c r="B1258" s="139"/>
      <c r="C1258" s="134"/>
      <c r="D1258" s="133"/>
    </row>
    <row r="1259" spans="2:4">
      <c r="B1259" s="139"/>
      <c r="C1259" s="134"/>
      <c r="D1259" s="133"/>
    </row>
    <row r="1260" spans="2:4">
      <c r="B1260" s="139"/>
      <c r="C1260" s="134"/>
      <c r="D1260" s="133"/>
    </row>
    <row r="1261" spans="2:4">
      <c r="B1261" s="139"/>
      <c r="C1261" s="134"/>
      <c r="D1261" s="133"/>
    </row>
    <row r="1262" spans="2:4">
      <c r="B1262" s="139"/>
      <c r="C1262" s="134"/>
      <c r="D1262" s="133"/>
    </row>
    <row r="1263" spans="2:4">
      <c r="B1263" s="139"/>
      <c r="C1263" s="134"/>
      <c r="D1263" s="133"/>
    </row>
    <row r="1264" spans="2:4">
      <c r="B1264" s="139"/>
      <c r="C1264" s="134"/>
      <c r="D1264" s="133"/>
    </row>
    <row r="1265" spans="2:4">
      <c r="B1265" s="139"/>
      <c r="C1265" s="134"/>
      <c r="D1265" s="133"/>
    </row>
    <row r="1266" spans="2:4">
      <c r="B1266" s="139"/>
      <c r="C1266" s="134"/>
      <c r="D1266" s="133"/>
    </row>
    <row r="1267" spans="2:4">
      <c r="B1267" s="139"/>
      <c r="C1267" s="134"/>
      <c r="D1267" s="133"/>
    </row>
    <row r="1268" spans="2:4">
      <c r="B1268" s="139"/>
      <c r="C1268" s="134"/>
      <c r="D1268" s="133"/>
    </row>
    <row r="1269" spans="2:4">
      <c r="B1269" s="139"/>
      <c r="C1269" s="138"/>
      <c r="D1269" s="136"/>
    </row>
    <row r="1270" spans="2:4">
      <c r="B1270" s="139"/>
      <c r="C1270" s="138"/>
      <c r="D1270" s="136"/>
    </row>
    <row r="1271" spans="2:4">
      <c r="B1271" s="139"/>
      <c r="C1271" s="134"/>
      <c r="D1271" s="133"/>
    </row>
    <row r="1272" spans="2:4">
      <c r="B1272" s="139"/>
      <c r="C1272" s="134"/>
      <c r="D1272" s="133"/>
    </row>
    <row r="1273" spans="2:4">
      <c r="B1273" s="139"/>
      <c r="C1273" s="134"/>
      <c r="D1273" s="133"/>
    </row>
    <row r="1274" spans="2:4">
      <c r="B1274" s="139"/>
      <c r="C1274" s="134"/>
      <c r="D1274" s="133"/>
    </row>
    <row r="1275" spans="2:4">
      <c r="B1275" s="139"/>
      <c r="C1275" s="134"/>
      <c r="D1275" s="133"/>
    </row>
    <row r="1276" spans="2:4">
      <c r="B1276" s="139"/>
      <c r="C1276" s="134"/>
      <c r="D1276" s="133"/>
    </row>
    <row r="1277" spans="2:4">
      <c r="B1277" s="139"/>
      <c r="C1277" s="134"/>
      <c r="D1277" s="133"/>
    </row>
    <row r="1278" spans="2:4">
      <c r="B1278" s="139"/>
      <c r="C1278" s="134"/>
      <c r="D1278" s="133"/>
    </row>
    <row r="1279" spans="2:4">
      <c r="B1279" s="139"/>
      <c r="C1279" s="134"/>
      <c r="D1279" s="133"/>
    </row>
    <row r="1280" spans="2:4">
      <c r="B1280" s="139"/>
      <c r="C1280" s="134"/>
      <c r="D1280" s="133"/>
    </row>
    <row r="1281" spans="2:4">
      <c r="B1281" s="139"/>
      <c r="C1281" s="134"/>
      <c r="D1281" s="133"/>
    </row>
    <row r="1282" spans="2:4">
      <c r="B1282" s="139"/>
      <c r="C1282" s="134"/>
      <c r="D1282" s="133"/>
    </row>
    <row r="1283" spans="2:4">
      <c r="B1283" s="139"/>
      <c r="C1283" s="134"/>
      <c r="D1283" s="133"/>
    </row>
    <row r="1284" spans="2:4">
      <c r="B1284" s="139"/>
      <c r="C1284" s="134"/>
      <c r="D1284" s="133"/>
    </row>
    <row r="1285" spans="2:4">
      <c r="B1285" s="139"/>
      <c r="C1285" s="134"/>
      <c r="D1285" s="133"/>
    </row>
    <row r="1286" spans="2:4">
      <c r="B1286" s="139"/>
      <c r="C1286" s="138"/>
      <c r="D1286" s="142"/>
    </row>
    <row r="1287" spans="2:4">
      <c r="B1287" s="139"/>
      <c r="C1287" s="138"/>
      <c r="D1287" s="142"/>
    </row>
    <row r="1288" spans="2:4">
      <c r="B1288" s="139"/>
      <c r="C1288" s="134"/>
      <c r="D1288" s="133"/>
    </row>
    <row r="1289" spans="2:4">
      <c r="B1289" s="139"/>
      <c r="C1289" s="134"/>
      <c r="D1289" s="133"/>
    </row>
    <row r="1290" spans="2:4">
      <c r="B1290" s="139"/>
      <c r="C1290" s="134"/>
      <c r="D1290" s="133"/>
    </row>
    <row r="1291" spans="2:4">
      <c r="B1291" s="139"/>
      <c r="C1291" s="134"/>
      <c r="D1291" s="133"/>
    </row>
    <row r="1292" spans="2:4">
      <c r="B1292" s="139"/>
      <c r="C1292" s="134"/>
      <c r="D1292" s="133"/>
    </row>
    <row r="1293" spans="2:4">
      <c r="B1293" s="139"/>
      <c r="C1293" s="134"/>
      <c r="D1293" s="133"/>
    </row>
    <row r="1294" spans="2:4">
      <c r="B1294" s="139"/>
      <c r="C1294" s="134"/>
      <c r="D1294" s="133"/>
    </row>
    <row r="1295" spans="2:4">
      <c r="B1295" s="139"/>
      <c r="C1295" s="134"/>
      <c r="D1295" s="133"/>
    </row>
    <row r="1296" spans="2:4">
      <c r="B1296" s="139"/>
      <c r="C1296" s="134"/>
      <c r="D1296" s="133"/>
    </row>
    <row r="1297" spans="2:4">
      <c r="B1297" s="139"/>
      <c r="C1297" s="134"/>
      <c r="D1297" s="133"/>
    </row>
    <row r="1298" spans="2:4">
      <c r="B1298" s="139"/>
      <c r="C1298" s="134"/>
      <c r="D1298" s="133"/>
    </row>
    <row r="1299" spans="2:4">
      <c r="B1299" s="139"/>
      <c r="C1299" s="134"/>
      <c r="D1299" s="133"/>
    </row>
    <row r="1300" spans="2:4">
      <c r="B1300" s="139"/>
      <c r="C1300" s="134"/>
      <c r="D1300" s="133"/>
    </row>
    <row r="1301" spans="2:4">
      <c r="B1301" s="139"/>
      <c r="C1301" s="134"/>
      <c r="D1301" s="133"/>
    </row>
    <row r="1302" spans="2:4">
      <c r="B1302" s="139"/>
      <c r="C1302" s="134"/>
      <c r="D1302" s="133"/>
    </row>
    <row r="1303" spans="2:4">
      <c r="B1303" s="139"/>
      <c r="C1303" s="134"/>
      <c r="D1303" s="133"/>
    </row>
    <row r="1304" spans="2:4">
      <c r="B1304" s="139"/>
      <c r="C1304" s="134"/>
      <c r="D1304" s="133"/>
    </row>
    <row r="1305" spans="2:4">
      <c r="B1305" s="139"/>
      <c r="C1305" s="134"/>
      <c r="D1305" s="133"/>
    </row>
    <row r="1306" spans="2:4">
      <c r="B1306" s="139"/>
      <c r="C1306" s="134"/>
      <c r="D1306" s="133"/>
    </row>
    <row r="1307" spans="2:4">
      <c r="B1307" s="139"/>
      <c r="C1307" s="134"/>
      <c r="D1307" s="133"/>
    </row>
    <row r="1308" spans="2:4">
      <c r="B1308" s="139"/>
      <c r="C1308" s="134"/>
      <c r="D1308" s="133"/>
    </row>
    <row r="1309" spans="2:4">
      <c r="B1309" s="139"/>
      <c r="C1309" s="134"/>
      <c r="D1309" s="133"/>
    </row>
    <row r="1310" spans="2:4">
      <c r="B1310" s="139"/>
      <c r="C1310" s="134"/>
      <c r="D1310" s="133"/>
    </row>
    <row r="1311" spans="2:4">
      <c r="B1311" s="139"/>
      <c r="C1311" s="134"/>
      <c r="D1311" s="133"/>
    </row>
    <row r="1312" spans="2:4">
      <c r="B1312" s="139"/>
      <c r="C1312" s="134"/>
      <c r="D1312" s="133"/>
    </row>
    <row r="1313" spans="2:4">
      <c r="B1313" s="139"/>
      <c r="C1313" s="134"/>
      <c r="D1313" s="133"/>
    </row>
    <row r="1314" spans="2:4">
      <c r="B1314" s="139"/>
      <c r="C1314" s="134"/>
      <c r="D1314" s="133"/>
    </row>
    <row r="1315" spans="2:4">
      <c r="B1315" s="139"/>
      <c r="C1315" s="134"/>
      <c r="D1315" s="133"/>
    </row>
    <row r="1316" spans="2:4">
      <c r="B1316" s="139"/>
      <c r="C1316" s="134"/>
      <c r="D1316" s="133"/>
    </row>
    <row r="1317" spans="2:4">
      <c r="B1317" s="139"/>
      <c r="C1317" s="134"/>
      <c r="D1317" s="133"/>
    </row>
    <row r="1318" spans="2:4">
      <c r="B1318" s="139"/>
      <c r="C1318" s="134"/>
      <c r="D1318" s="133"/>
    </row>
    <row r="1319" spans="2:4">
      <c r="B1319" s="139"/>
      <c r="C1319" s="134"/>
      <c r="D1319" s="133"/>
    </row>
    <row r="1320" spans="2:4">
      <c r="B1320" s="139"/>
      <c r="C1320" s="134"/>
      <c r="D1320" s="133"/>
    </row>
    <row r="1321" spans="2:4">
      <c r="B1321" s="139"/>
      <c r="C1321" s="134"/>
      <c r="D1321" s="133"/>
    </row>
    <row r="1322" spans="2:4">
      <c r="B1322" s="139"/>
      <c r="C1322" s="134"/>
      <c r="D1322" s="133"/>
    </row>
    <row r="1323" spans="2:4">
      <c r="B1323" s="139"/>
      <c r="C1323" s="134"/>
      <c r="D1323" s="133"/>
    </row>
    <row r="1324" spans="2:4">
      <c r="B1324" s="139"/>
      <c r="C1324" s="134"/>
      <c r="D1324" s="133"/>
    </row>
    <row r="1325" spans="2:4">
      <c r="B1325" s="139"/>
      <c r="C1325" s="134"/>
      <c r="D1325" s="133"/>
    </row>
    <row r="1326" spans="2:4">
      <c r="B1326" s="139"/>
      <c r="C1326" s="134"/>
      <c r="D1326" s="133"/>
    </row>
    <row r="1327" spans="2:4">
      <c r="B1327" s="139"/>
      <c r="C1327" s="134"/>
      <c r="D1327" s="133"/>
    </row>
    <row r="1328" spans="2:4">
      <c r="B1328" s="139"/>
      <c r="C1328" s="134"/>
      <c r="D1328" s="133"/>
    </row>
    <row r="1329" spans="2:4">
      <c r="B1329" s="139"/>
      <c r="C1329" s="134"/>
      <c r="D1329" s="133"/>
    </row>
    <row r="1330" spans="2:4">
      <c r="B1330" s="139"/>
      <c r="C1330" s="134"/>
      <c r="D1330" s="133"/>
    </row>
    <row r="1331" spans="2:4">
      <c r="B1331" s="139"/>
      <c r="C1331" s="134"/>
      <c r="D1331" s="133"/>
    </row>
    <row r="1332" spans="2:4">
      <c r="B1332" s="139"/>
      <c r="C1332" s="134"/>
      <c r="D1332" s="133"/>
    </row>
    <row r="1333" spans="2:4">
      <c r="B1333" s="139"/>
      <c r="C1333" s="134"/>
      <c r="D1333" s="133"/>
    </row>
    <row r="1334" spans="2:4">
      <c r="B1334" s="139"/>
      <c r="C1334" s="134"/>
      <c r="D1334" s="133"/>
    </row>
    <row r="1335" spans="2:4">
      <c r="B1335" s="139"/>
      <c r="C1335" s="134"/>
      <c r="D1335" s="133"/>
    </row>
    <row r="1336" spans="2:4">
      <c r="B1336" s="139"/>
      <c r="C1336" s="134"/>
      <c r="D1336" s="133"/>
    </row>
    <row r="1337" spans="2:4">
      <c r="B1337" s="139"/>
      <c r="C1337" s="134"/>
      <c r="D1337" s="133"/>
    </row>
    <row r="1338" spans="2:4">
      <c r="B1338" s="139"/>
      <c r="C1338" s="134"/>
      <c r="D1338" s="133"/>
    </row>
    <row r="1339" spans="2:4">
      <c r="B1339" s="139"/>
      <c r="C1339" s="134"/>
      <c r="D1339" s="133"/>
    </row>
    <row r="1340" spans="2:4">
      <c r="B1340" s="139"/>
      <c r="C1340" s="134"/>
      <c r="D1340" s="133"/>
    </row>
    <row r="1341" spans="2:4">
      <c r="B1341" s="139"/>
      <c r="C1341" s="134"/>
      <c r="D1341" s="133"/>
    </row>
    <row r="1342" spans="2:4">
      <c r="B1342" s="139"/>
      <c r="C1342" s="134"/>
      <c r="D1342" s="133"/>
    </row>
    <row r="1343" spans="2:4">
      <c r="B1343" s="139"/>
      <c r="C1343" s="134"/>
      <c r="D1343" s="133"/>
    </row>
    <row r="1344" spans="2:4">
      <c r="B1344" s="139"/>
      <c r="C1344" s="134"/>
      <c r="D1344" s="133"/>
    </row>
    <row r="1345" spans="2:4">
      <c r="B1345" s="139"/>
      <c r="C1345" s="134"/>
      <c r="D1345" s="133"/>
    </row>
    <row r="1346" spans="2:4">
      <c r="B1346" s="139"/>
      <c r="C1346" s="134"/>
      <c r="D1346" s="133"/>
    </row>
    <row r="1347" spans="2:4">
      <c r="B1347" s="139"/>
      <c r="C1347" s="134"/>
      <c r="D1347" s="133"/>
    </row>
    <row r="1348" spans="2:4">
      <c r="B1348" s="139"/>
      <c r="C1348" s="134"/>
      <c r="D1348" s="133"/>
    </row>
    <row r="1349" spans="2:4">
      <c r="B1349" s="139"/>
      <c r="C1349" s="134"/>
      <c r="D1349" s="133"/>
    </row>
    <row r="1350" spans="2:4">
      <c r="B1350" s="139"/>
      <c r="C1350" s="134"/>
      <c r="D1350" s="133"/>
    </row>
    <row r="1351" spans="2:4">
      <c r="B1351" s="139"/>
      <c r="C1351" s="134"/>
      <c r="D1351" s="133"/>
    </row>
    <row r="1352" spans="2:4">
      <c r="B1352" s="139"/>
      <c r="C1352" s="134"/>
      <c r="D1352" s="133"/>
    </row>
    <row r="1353" spans="2:4">
      <c r="B1353" s="139"/>
      <c r="C1353" s="134"/>
      <c r="D1353" s="133"/>
    </row>
    <row r="1354" spans="2:4">
      <c r="B1354" s="139"/>
      <c r="C1354" s="134"/>
      <c r="D1354" s="133"/>
    </row>
    <row r="1355" spans="2:4">
      <c r="B1355" s="139"/>
      <c r="C1355" s="134"/>
      <c r="D1355" s="133"/>
    </row>
    <row r="1356" spans="2:4">
      <c r="B1356" s="139"/>
      <c r="C1356" s="134"/>
      <c r="D1356" s="133"/>
    </row>
    <row r="1357" spans="2:4">
      <c r="B1357" s="139"/>
      <c r="C1357" s="134"/>
      <c r="D1357" s="133"/>
    </row>
    <row r="1358" spans="2:4">
      <c r="B1358" s="139"/>
      <c r="C1358" s="134"/>
      <c r="D1358" s="133"/>
    </row>
    <row r="1359" spans="2:4">
      <c r="B1359" s="139"/>
      <c r="C1359" s="134"/>
      <c r="D1359" s="133"/>
    </row>
    <row r="1360" spans="2:4">
      <c r="B1360" s="139"/>
      <c r="C1360" s="134"/>
      <c r="D1360" s="133"/>
    </row>
    <row r="1361" spans="2:4">
      <c r="B1361" s="139"/>
      <c r="C1361" s="134"/>
      <c r="D1361" s="133"/>
    </row>
    <row r="1362" spans="2:4">
      <c r="B1362" s="139"/>
      <c r="C1362" s="134"/>
      <c r="D1362" s="133"/>
    </row>
    <row r="1363" spans="2:4">
      <c r="B1363" s="139"/>
      <c r="C1363" s="134"/>
      <c r="D1363" s="133"/>
    </row>
    <row r="1364" spans="2:4">
      <c r="B1364" s="139"/>
      <c r="C1364" s="134"/>
      <c r="D1364" s="133"/>
    </row>
    <row r="1365" spans="2:4">
      <c r="B1365" s="139"/>
      <c r="C1365" s="134"/>
      <c r="D1365" s="133"/>
    </row>
    <row r="1366" spans="2:4">
      <c r="B1366" s="139"/>
      <c r="C1366" s="134"/>
      <c r="D1366" s="133"/>
    </row>
    <row r="1367" spans="2:4">
      <c r="B1367" s="139"/>
      <c r="C1367" s="134"/>
      <c r="D1367" s="133"/>
    </row>
    <row r="1368" spans="2:4">
      <c r="B1368" s="139"/>
      <c r="C1368" s="134"/>
      <c r="D1368" s="133"/>
    </row>
    <row r="1369" spans="2:4">
      <c r="B1369" s="139"/>
      <c r="C1369" s="134"/>
      <c r="D1369" s="133"/>
    </row>
    <row r="1370" spans="2:4">
      <c r="B1370" s="139"/>
      <c r="C1370" s="134"/>
      <c r="D1370" s="133"/>
    </row>
    <row r="1371" spans="2:4">
      <c r="B1371" s="139"/>
      <c r="C1371" s="134"/>
      <c r="D1371" s="133"/>
    </row>
    <row r="1372" spans="2:4">
      <c r="B1372" s="139"/>
      <c r="C1372" s="134"/>
      <c r="D1372" s="133"/>
    </row>
    <row r="1373" spans="2:4">
      <c r="B1373" s="139"/>
      <c r="C1373" s="134"/>
      <c r="D1373" s="133"/>
    </row>
    <row r="1374" spans="2:4">
      <c r="B1374" s="139"/>
      <c r="C1374" s="134"/>
      <c r="D1374" s="133"/>
    </row>
    <row r="1375" spans="2:4">
      <c r="B1375" s="139"/>
      <c r="C1375" s="134"/>
      <c r="D1375" s="133"/>
    </row>
    <row r="1376" spans="2:4">
      <c r="B1376" s="139"/>
      <c r="C1376" s="134"/>
      <c r="D1376" s="133"/>
    </row>
    <row r="1377" spans="2:4">
      <c r="B1377" s="139"/>
      <c r="C1377" s="134"/>
      <c r="D1377" s="133"/>
    </row>
    <row r="1378" spans="2:4">
      <c r="B1378" s="139"/>
      <c r="C1378" s="134"/>
      <c r="D1378" s="133"/>
    </row>
    <row r="1379" spans="2:4">
      <c r="B1379" s="139"/>
      <c r="C1379" s="134"/>
      <c r="D1379" s="133"/>
    </row>
    <row r="1380" spans="2:4">
      <c r="B1380" s="139"/>
      <c r="C1380" s="134"/>
      <c r="D1380" s="133"/>
    </row>
    <row r="1381" spans="2:4">
      <c r="B1381" s="139"/>
      <c r="C1381" s="134"/>
      <c r="D1381" s="133"/>
    </row>
    <row r="1382" spans="2:4">
      <c r="B1382" s="139"/>
      <c r="C1382" s="134"/>
      <c r="D1382" s="133"/>
    </row>
    <row r="1383" spans="2:4">
      <c r="B1383" s="139"/>
      <c r="C1383" s="134"/>
      <c r="D1383" s="133"/>
    </row>
    <row r="1384" spans="2:4">
      <c r="B1384" s="139"/>
      <c r="C1384" s="134"/>
      <c r="D1384" s="133"/>
    </row>
    <row r="1385" spans="2:4">
      <c r="B1385" s="139"/>
      <c r="C1385" s="134"/>
      <c r="D1385" s="133"/>
    </row>
    <row r="1386" spans="2:4">
      <c r="B1386" s="139"/>
      <c r="C1386" s="134"/>
      <c r="D1386" s="133"/>
    </row>
    <row r="1387" spans="2:4">
      <c r="B1387" s="139"/>
      <c r="C1387" s="134"/>
      <c r="D1387" s="133"/>
    </row>
    <row r="1388" spans="2:4">
      <c r="B1388" s="139"/>
      <c r="C1388" s="134"/>
      <c r="D1388" s="133"/>
    </row>
    <row r="1389" spans="2:4">
      <c r="B1389" s="139"/>
      <c r="C1389" s="138"/>
      <c r="D1389" s="142"/>
    </row>
    <row r="1390" spans="2:4">
      <c r="B1390" s="139"/>
      <c r="C1390" s="134"/>
      <c r="D1390" s="133"/>
    </row>
    <row r="1391" spans="2:4">
      <c r="B1391" s="139"/>
      <c r="C1391" s="134"/>
      <c r="D1391" s="133"/>
    </row>
    <row r="1392" spans="2:4">
      <c r="B1392" s="139"/>
      <c r="C1392" s="134"/>
      <c r="D1392" s="133"/>
    </row>
    <row r="1393" spans="2:4">
      <c r="B1393" s="139"/>
      <c r="C1393" s="134"/>
      <c r="D1393" s="133"/>
    </row>
    <row r="1394" spans="2:4">
      <c r="B1394" s="139"/>
      <c r="C1394" s="134"/>
      <c r="D1394" s="133"/>
    </row>
    <row r="1395" spans="2:4">
      <c r="B1395" s="139"/>
      <c r="C1395" s="134"/>
      <c r="D1395" s="133"/>
    </row>
    <row r="1396" spans="2:4">
      <c r="B1396" s="139"/>
      <c r="C1396" s="134"/>
      <c r="D1396" s="133"/>
    </row>
    <row r="1397" spans="2:4">
      <c r="B1397" s="139"/>
      <c r="C1397" s="134"/>
      <c r="D1397" s="133"/>
    </row>
    <row r="1398" spans="2:4">
      <c r="B1398" s="139"/>
      <c r="C1398" s="134"/>
      <c r="D1398" s="133"/>
    </row>
    <row r="1399" spans="2:4">
      <c r="B1399" s="139"/>
      <c r="C1399" s="134"/>
      <c r="D1399" s="133"/>
    </row>
    <row r="1400" spans="2:4">
      <c r="B1400" s="139"/>
      <c r="C1400" s="134"/>
      <c r="D1400" s="133"/>
    </row>
    <row r="1401" spans="2:4">
      <c r="B1401" s="139"/>
      <c r="C1401" s="134"/>
      <c r="D1401" s="133"/>
    </row>
    <row r="1402" spans="2:4">
      <c r="B1402" s="139"/>
      <c r="C1402" s="134"/>
      <c r="D1402" s="133"/>
    </row>
    <row r="1403" spans="2:4">
      <c r="B1403" s="139"/>
      <c r="C1403" s="134"/>
      <c r="D1403" s="133"/>
    </row>
    <row r="1404" spans="2:4">
      <c r="B1404" s="139"/>
      <c r="C1404" s="134"/>
      <c r="D1404" s="133"/>
    </row>
    <row r="1405" spans="2:4">
      <c r="B1405" s="140"/>
      <c r="C1405" s="135"/>
      <c r="D1405" s="135"/>
    </row>
    <row r="1406" spans="2:4">
      <c r="B1406" s="140"/>
      <c r="C1406" s="135"/>
      <c r="D1406" s="135"/>
    </row>
    <row r="1407" spans="2:4">
      <c r="B1407" s="140"/>
      <c r="C1407" s="135"/>
      <c r="D1407" s="135"/>
    </row>
    <row r="1408" spans="2:4">
      <c r="B1408" s="140"/>
      <c r="C1408" s="135"/>
      <c r="D1408" s="135"/>
    </row>
    <row r="1409" spans="2:4">
      <c r="B1409" s="140"/>
      <c r="C1409" s="135"/>
      <c r="D1409" s="135"/>
    </row>
    <row r="1410" spans="2:4">
      <c r="B1410" s="140"/>
      <c r="C1410" s="135"/>
      <c r="D1410" s="135"/>
    </row>
    <row r="1411" spans="2:4">
      <c r="B1411" s="140"/>
      <c r="C1411" s="135"/>
      <c r="D1411" s="135"/>
    </row>
    <row r="1412" spans="2:4">
      <c r="B1412" s="140"/>
      <c r="C1412" s="135"/>
      <c r="D1412" s="135"/>
    </row>
    <row r="1413" spans="2:4">
      <c r="B1413" s="140"/>
      <c r="C1413" s="135"/>
      <c r="D1413" s="135"/>
    </row>
    <row r="1414" spans="2:4">
      <c r="B1414" s="140"/>
      <c r="C1414" s="135"/>
      <c r="D1414" s="135"/>
    </row>
    <row r="1415" spans="2:4">
      <c r="B1415" s="140"/>
      <c r="C1415" s="135"/>
      <c r="D1415" s="135"/>
    </row>
    <row r="1416" spans="2:4">
      <c r="B1416" s="140"/>
      <c r="C1416" s="135"/>
      <c r="D1416" s="135"/>
    </row>
    <row r="1417" spans="2:4">
      <c r="B1417" s="140"/>
      <c r="C1417" s="135"/>
      <c r="D1417" s="135"/>
    </row>
    <row r="1418" spans="2:4">
      <c r="B1418" s="140"/>
      <c r="C1418" s="135"/>
      <c r="D1418" s="135"/>
    </row>
    <row r="1419" spans="2:4">
      <c r="B1419" s="140"/>
      <c r="C1419" s="135"/>
      <c r="D1419" s="135"/>
    </row>
    <row r="1420" spans="2:4">
      <c r="B1420" s="140"/>
      <c r="C1420" s="135"/>
      <c r="D1420" s="135"/>
    </row>
    <row r="1421" spans="2:4">
      <c r="B1421" s="140"/>
      <c r="C1421" s="135"/>
      <c r="D1421" s="135"/>
    </row>
    <row r="1422" spans="2:4">
      <c r="B1422" s="140"/>
      <c r="C1422" s="135"/>
      <c r="D1422" s="135"/>
    </row>
    <row r="1423" spans="2:4">
      <c r="B1423" s="140"/>
      <c r="C1423" s="135"/>
      <c r="D1423" s="135"/>
    </row>
    <row r="1424" spans="2:4">
      <c r="B1424" s="140"/>
      <c r="C1424" s="135"/>
      <c r="D1424" s="135"/>
    </row>
    <row r="1425" spans="2:4">
      <c r="B1425" s="140"/>
      <c r="C1425" s="135"/>
      <c r="D1425" s="135"/>
    </row>
    <row r="1426" spans="2:4">
      <c r="B1426" s="140"/>
      <c r="C1426" s="135"/>
      <c r="D1426" s="135"/>
    </row>
  </sheetData>
  <sheetProtection algorithmName="SHA-512" hashValue="lp2x6wd/XRtqn5C1scpm/hyI/3hkGC3BzIZfBgxbNjnPa2rX3CqeGeOmd6lFVBdRz/35nBGSEsgtgHokZHOccA==" saltValue="6zB1gQUg2QmlW/JnhUNtbg==" spinCount="100000" sheet="1" objects="1" scenarios="1"/>
  <mergeCells count="2">
    <mergeCell ref="C1:E1"/>
    <mergeCell ref="B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Расходы</vt:lpstr>
      <vt:lpstr>Поступления Райффайзенбанк</vt:lpstr>
      <vt:lpstr>Валютные пост-я</vt:lpstr>
      <vt:lpstr>Поступления МТС USSD</vt:lpstr>
      <vt:lpstr>Поступления с мобильных тел.</vt:lpstr>
      <vt:lpstr>Поступления МКБ</vt:lpstr>
      <vt:lpstr>Поступления БИНБАНК</vt:lpstr>
      <vt:lpstr>Поступления Platron</vt:lpstr>
      <vt:lpstr>Поступления СКБ-Банк</vt:lpstr>
      <vt:lpstr>Поступления ВТБ 24</vt:lpstr>
      <vt:lpstr>Поступления МДМ Банк</vt:lpstr>
      <vt:lpstr>Поступления ПАО Сбербанк</vt:lpstr>
      <vt:lpstr>Банк Русский Стандарт</vt:lpstr>
      <vt:lpstr>QIWI</vt:lpstr>
      <vt:lpstr>Поступления Благо.ру</vt:lpstr>
      <vt:lpstr>Поступления РБК-Money</vt:lpstr>
      <vt:lpstr>Поступления CloudPayments</vt:lpstr>
      <vt:lpstr>PayPal</vt:lpstr>
      <vt:lpstr>Элекснет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Бартош Екатерина Борисовна</cp:lastModifiedBy>
  <cp:revision/>
  <dcterms:created xsi:type="dcterms:W3CDTF">2013-11-18T10:44:00Z</dcterms:created>
  <dcterms:modified xsi:type="dcterms:W3CDTF">2018-04-28T12:15:29Z</dcterms:modified>
</cp:coreProperties>
</file>