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168" windowWidth="9696" windowHeight="6984" tabRatio="953"/>
  </bookViews>
  <sheets>
    <sheet name="Расходы" sheetId="7" r:id="rId1"/>
    <sheet name="Поступления Банк" sheetId="1" r:id="rId2"/>
    <sheet name="Поступления Благо.ру" sheetId="10" r:id="rId3"/>
    <sheet name="Поступления Киви" sheetId="9" r:id="rId4"/>
    <sheet name="Поступления МТС USSD" sheetId="11" r:id="rId5"/>
    <sheet name="Поступления СМС 2420 Помогаю" sheetId="13" r:id="rId6"/>
    <sheet name="МКБ" sheetId="12" r:id="rId7"/>
    <sheet name="Поступления сайт" sheetId="14" r:id="rId8"/>
    <sheet name="Валютный расчетный счет (USD)" sheetId="8" r:id="rId9"/>
  </sheets>
  <definedNames>
    <definedName name="_xlnm._FilterDatabase" localSheetId="6" hidden="1">МКБ!$B$4:$D$22</definedName>
    <definedName name="_xlnm._FilterDatabase" localSheetId="1" hidden="1">'Поступления Банк'!$A$4:$F$88</definedName>
    <definedName name="_xlnm._FilterDatabase" localSheetId="2" hidden="1">'Поступления Благо.ру'!$B$4:$D$4</definedName>
    <definedName name="_xlnm._FilterDatabase" localSheetId="3" hidden="1">'Поступления Киви'!$B$5:$D$85</definedName>
    <definedName name="_xlnm._FilterDatabase" localSheetId="4" hidden="1">'Поступления МТС USSD'!$B$4:$D$4</definedName>
    <definedName name="_xlnm._FilterDatabase" localSheetId="7" hidden="1">'Поступления сайт'!$A$4:$F$87</definedName>
    <definedName name="_xlnm._FilterDatabase" localSheetId="5" hidden="1">'Поступления СМС 2420 Помогаю'!$B$4:$D$4</definedName>
  </definedNames>
  <calcPr calcId="145621" refMode="R1C1"/>
</workbook>
</file>

<file path=xl/calcChain.xml><?xml version="1.0" encoding="utf-8"?>
<calcChain xmlns="http://schemas.openxmlformats.org/spreadsheetml/2006/main">
  <c r="C2" i="10" l="1"/>
  <c r="C66" i="10"/>
  <c r="C2" i="9"/>
  <c r="C17" i="9"/>
  <c r="C18" i="9"/>
  <c r="C7" i="8"/>
  <c r="C38" i="7"/>
  <c r="C30" i="7"/>
  <c r="D5" i="7"/>
  <c r="C61" i="10"/>
  <c r="C62" i="10"/>
  <c r="C2" i="13"/>
  <c r="C2" i="14"/>
  <c r="C2" i="12"/>
  <c r="C65" i="11"/>
  <c r="C2" i="1"/>
  <c r="C66" i="11"/>
  <c r="C2" i="11"/>
  <c r="D3" i="7" l="1"/>
</calcChain>
</file>

<file path=xl/sharedStrings.xml><?xml version="1.0" encoding="utf-8"?>
<sst xmlns="http://schemas.openxmlformats.org/spreadsheetml/2006/main" count="1252" uniqueCount="705">
  <si>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</si>
  <si>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</si>
  <si>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</si>
  <si>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</si>
  <si>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</si>
  <si>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ООО "Авангард СПб"</t>
  </si>
  <si>
    <t>банковский перевод</t>
  </si>
  <si>
    <t>боксы</t>
  </si>
  <si>
    <t>на лечение детей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</si>
  <si>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</si>
  <si>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</si>
  <si>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</si>
  <si>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</si>
  <si>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</si>
  <si>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</si>
  <si>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</si>
  <si>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</si>
  <si>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</si>
  <si>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</si>
  <si>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ИП Кухтенков Александр Михайлович</t>
  </si>
  <si>
    <t>ИП Сергеева Екатерина Николаевна</t>
  </si>
  <si>
    <t>ООО "Опт Сити Тойз"</t>
  </si>
  <si>
    <t>ИП Дроздов Алексей Геннадиевич</t>
  </si>
  <si>
    <t>ООО "КайзерСтрой"</t>
  </si>
  <si>
    <t>ООО "ФАСАД-плюс"</t>
  </si>
  <si>
    <t>ИП Муравьева Валерия Васильевна</t>
  </si>
  <si>
    <t>Комарицкая О. Л.</t>
  </si>
  <si>
    <t>на лечение Ивана Кривенко</t>
  </si>
  <si>
    <t>ООО "Салютис Медиа"</t>
  </si>
  <si>
    <t>ООО "КВАРТА"</t>
  </si>
  <si>
    <t>ЗАО "3D"</t>
  </si>
  <si>
    <t>ИП Белоцерковская Марина Сергеевна</t>
  </si>
  <si>
    <t>ИП Бабурина Ольга Юрьевна</t>
  </si>
  <si>
    <t>ООО "ППО "Орбита"</t>
  </si>
  <si>
    <t>ООО "София плюс"</t>
  </si>
  <si>
    <t>ЗАО "КИВИ"</t>
  </si>
  <si>
    <t>ИП Волкова Елена Николаевна</t>
  </si>
  <si>
    <t>Благотворительный фонд "РЕНОВА"</t>
  </si>
  <si>
    <t>ООО "СПК "Д-Строй"</t>
  </si>
  <si>
    <t>Шигапова Лания Фарисовна</t>
  </si>
  <si>
    <t>ООО "Панацея"</t>
  </si>
  <si>
    <t>МАОУ СОШ № 10 НОЦ</t>
  </si>
  <si>
    <t>ООО "ППК"</t>
  </si>
  <si>
    <t>ИП Юсеев Рауф Гатович</t>
  </si>
  <si>
    <t>ООО НКО "ДЕНЬГИ.МЭЙЛ.РУ"</t>
  </si>
  <si>
    <t xml:space="preserve">Пронина С. И. </t>
  </si>
  <si>
    <t>ООО "НОВАТЭК-Кострома"</t>
  </si>
  <si>
    <t>ООО "ЭКСПЕРТ"</t>
  </si>
  <si>
    <t>ИП Левчук Ольга Евгеньевна</t>
  </si>
  <si>
    <t>ООО "Сэвэн ивентс"</t>
  </si>
  <si>
    <t>ООО "Ленинград-ТрансКом"</t>
  </si>
  <si>
    <t>анонимное пожертвование</t>
  </si>
  <si>
    <t>Концерт Нино (акция)</t>
  </si>
  <si>
    <t>на лечение Ксении Фоминой</t>
  </si>
  <si>
    <t>на лечение Софьи Кипкеевой</t>
  </si>
  <si>
    <t xml:space="preserve">на лечение Киры Кричевской </t>
  </si>
  <si>
    <t>на лечение Кирилла Алехина</t>
  </si>
  <si>
    <t>на лечение Кати Петуховой</t>
  </si>
  <si>
    <t>А. Резниковская</t>
  </si>
  <si>
    <t>2014-03-06 21:45:36.687000</t>
  </si>
  <si>
    <t>2014-03-06 18:17:25.839000</t>
  </si>
  <si>
    <t>2014-03-06 16:38:39.182000</t>
  </si>
  <si>
    <t>2014-03-06 16:25:58.183000</t>
  </si>
  <si>
    <t>2014-03-06 14:39:48.017000</t>
  </si>
  <si>
    <t>2014-03-06 10:06:41.089000</t>
  </si>
  <si>
    <t>2014-03-05 23:31:34.107000</t>
  </si>
  <si>
    <t>2014-03-05 21:19:34.261000</t>
  </si>
  <si>
    <t>2014-03-05 21:18:30.080000</t>
  </si>
  <si>
    <t>2014-03-05 20:52:05.036000</t>
  </si>
  <si>
    <t>2014-03-05 15:38:29.531000</t>
  </si>
  <si>
    <t>2014-03-05 11:04:48.842000</t>
  </si>
  <si>
    <t>2014-03-05 09:27:35.378000</t>
  </si>
  <si>
    <t>2014-03-04 22:22:23.656000</t>
  </si>
  <si>
    <t>2014-03-04 21:53:28.852000</t>
  </si>
  <si>
    <t>2014-03-04 21:42:14.943000</t>
  </si>
  <si>
    <t>2014-03-04 19:52:56.409000</t>
  </si>
  <si>
    <t>2014-03-04 18:25:41.882000</t>
  </si>
  <si>
    <t>2014-03-04 16:25:38.917000</t>
  </si>
  <si>
    <t>2014-03-04 13:51:56.130000</t>
  </si>
  <si>
    <t>2014-03-04 12:27:45.969000</t>
  </si>
  <si>
    <t>2014-03-04 10:25:59.549000</t>
  </si>
  <si>
    <t>2014-03-04 08:57:37.810000</t>
  </si>
  <si>
    <t>2014-03-04 04:46:25.200000</t>
  </si>
  <si>
    <t>2014-03-04 01:40:16.914000</t>
  </si>
  <si>
    <t>2014-03-04 00:54:27.182000</t>
  </si>
  <si>
    <t>2014-03-03 19:33:52.451000</t>
  </si>
  <si>
    <t>2014-03-03 14:43:25.076000</t>
  </si>
  <si>
    <t>2014-03-03 09:58:14.653000</t>
  </si>
  <si>
    <t>2014-03-03 07:13:23.549000</t>
  </si>
  <si>
    <t>2014-03-03 00:59:37.271000</t>
  </si>
  <si>
    <t>2014-03-02 23:30:51.973000</t>
  </si>
  <si>
    <t>2014-03-02 22:32:16.013000</t>
  </si>
  <si>
    <t>2014-03-02 21:39:32.574000</t>
  </si>
  <si>
    <t>2014-03-02 21:34:16.269000</t>
  </si>
  <si>
    <t>2014-03-02 20:32:52.468000</t>
  </si>
  <si>
    <t>2014-03-02 18:12:42.147000</t>
  </si>
  <si>
    <t>2014-03-02 17:48:13.653000</t>
  </si>
  <si>
    <t>2014-03-02 17:02:59.426000</t>
  </si>
  <si>
    <t>2014-03-02 14:11:05.948000</t>
  </si>
  <si>
    <t>2014-03-02 09:32:27.537000</t>
  </si>
  <si>
    <t>2014-03-01 20:34:27.099000</t>
  </si>
  <si>
    <t>2014-03-01 19:15:16.470000</t>
  </si>
  <si>
    <t>2014-03-01 14:40:53.551000</t>
  </si>
  <si>
    <t>2014-03-01 11:50:07.240000</t>
  </si>
  <si>
    <t>2014-03-01 00:09:09.899000</t>
  </si>
  <si>
    <t>2014-03-31 20:34:53.472000</t>
  </si>
  <si>
    <t>2014-03-31 18:53:11.153000</t>
  </si>
  <si>
    <t>2014-03-31 16:28:27.850000</t>
  </si>
  <si>
    <t>2014-03-31 15:22:55.350000</t>
  </si>
  <si>
    <t>2014-03-31 13:51:02.515000</t>
  </si>
  <si>
    <t>2014-03-31 06:37:28.417000</t>
  </si>
  <si>
    <t>2014-03-31 04:08:52.392000</t>
  </si>
  <si>
    <t>2014-03-30 23:05:24.337000</t>
  </si>
  <si>
    <t>2014-03-30 22:52:43.818000</t>
  </si>
  <si>
    <t>2014-03-30 20:13:21.014000</t>
  </si>
  <si>
    <t>2014-03-30 19:52:49.368000</t>
  </si>
  <si>
    <t>2014-03-30 11:19:56.304000</t>
  </si>
  <si>
    <t>2014-03-29 22:26:40.014000</t>
  </si>
  <si>
    <t>2014-03-29 21:18:29.501000</t>
  </si>
  <si>
    <t>2014-03-29 18:20:19.724000</t>
  </si>
  <si>
    <t>2014-03-28 23:04:38.580000</t>
  </si>
  <si>
    <t>2014-03-28 22:12:32.129000</t>
  </si>
  <si>
    <t>2014-03-27 22:42:35.190000</t>
  </si>
  <si>
    <t>2014-03-27 15:12:38.383000</t>
  </si>
  <si>
    <t>2014-03-27 12:12:46.818000</t>
  </si>
  <si>
    <t>2014-03-27 12:12:40.429000</t>
  </si>
  <si>
    <t>2014-03-27 01:01:48.831000</t>
  </si>
  <si>
    <t>2014-03-26 22:40:41.708000</t>
  </si>
  <si>
    <t>2014-03-26 22:06:25.394000</t>
  </si>
  <si>
    <t>2014-03-26 21:21:33.510000</t>
  </si>
  <si>
    <t>2014-03-26 21:01:29.697000</t>
  </si>
  <si>
    <t>2014-03-26 17:55:19.894000</t>
  </si>
  <si>
    <t>2014-03-26 17:53:24.817000</t>
  </si>
  <si>
    <t>2014-03-26 15:35:57.638000</t>
  </si>
  <si>
    <t>2014-03-26 14:18:16.095000</t>
  </si>
  <si>
    <t>2014-03-25 16:50:00.912000</t>
  </si>
  <si>
    <t>2014-03-25 15:21:15.529000</t>
  </si>
  <si>
    <t>2014-03-25 15:16:52.741000</t>
  </si>
  <si>
    <t>2014-03-25 14:53:26.660000</t>
  </si>
  <si>
    <t>2014-03-25 14:48:41.415000</t>
  </si>
  <si>
    <t>2014-03-25 14:46:04.859000</t>
  </si>
  <si>
    <t>2014-03-25 14:40:43.025000</t>
  </si>
  <si>
    <t>2014-03-25 14:30:57.806000</t>
  </si>
  <si>
    <t>2014-03-25 14:25:40.872000</t>
  </si>
  <si>
    <t>2014-03-25 12:49:20.814000</t>
  </si>
  <si>
    <t>2014-03-25 12:40:44.738000</t>
  </si>
  <si>
    <t>2014-03-25 11:35:00.729000</t>
  </si>
  <si>
    <t>2014-03-25 03:45:02.571000</t>
  </si>
  <si>
    <t>2014-03-24 22:17:42.028000</t>
  </si>
  <si>
    <t>2014-03-24 20:29:23.054000</t>
  </si>
  <si>
    <t>2014-03-24 20:12:33.244000</t>
  </si>
  <si>
    <t>2014-03-24 19:26:54.045000</t>
  </si>
  <si>
    <t>2014-03-24 16:00:37.926000</t>
  </si>
  <si>
    <t>2014-03-24 13:21:43.885000</t>
  </si>
  <si>
    <t>2014-03-24 12:37:43.397000</t>
  </si>
  <si>
    <t>2014-03-24 12:19:52.686000</t>
  </si>
  <si>
    <t>2014-03-24 12:19:46.734000</t>
  </si>
  <si>
    <t>2014-03-24 12:19:41.317000</t>
  </si>
  <si>
    <t>2014-03-24 11:57:44.569000</t>
  </si>
  <si>
    <t>2014-03-24 10:37:09.074000</t>
  </si>
  <si>
    <t>2014-03-23 19:40:00.950000</t>
  </si>
  <si>
    <t>2014-03-23 11:33:07.681000</t>
  </si>
  <si>
    <t>2014-03-23 11:04:48.234000</t>
  </si>
  <si>
    <t>2014-03-23 00:01:49.331000</t>
  </si>
  <si>
    <t>2014-03-22 21:39:40.417000</t>
  </si>
  <si>
    <t>2014-03-21 22:03:16.256000</t>
  </si>
  <si>
    <t>2014-03-21 21:56:19.421000</t>
  </si>
  <si>
    <t>2014-03-21 21:38:46.771000</t>
  </si>
  <si>
    <t>2014-03-21 20:32:40.389000</t>
  </si>
  <si>
    <t>2014-03-21 18:51:24.526000</t>
  </si>
  <si>
    <t>2014-03-21 14:54:19.529000</t>
  </si>
  <si>
    <t>2014-03-21 13:39:36.895000</t>
  </si>
  <si>
    <t>2014-03-21 09:24:23.694000</t>
  </si>
  <si>
    <t>2014-03-20 18:22:01.520000</t>
  </si>
  <si>
    <t>2014-03-20 15:25:22.253000</t>
  </si>
  <si>
    <t>2014-03-20 15:17:20.778000</t>
  </si>
  <si>
    <t>2014-03-20 11:58:18.621000</t>
  </si>
  <si>
    <t>2014-03-20 07:50:36.420000</t>
  </si>
  <si>
    <t>2014-03-20 02:58:09.095000</t>
  </si>
  <si>
    <t>2014-03-19 22:16:19.536000</t>
  </si>
  <si>
    <t>2014-03-19 14:03:37.720000</t>
  </si>
  <si>
    <t>2014-03-19 13:33:31.002000</t>
  </si>
  <si>
    <t>2014-03-19 12:08:33.120000</t>
  </si>
  <si>
    <t>2014-03-19 11:01:07.038000</t>
  </si>
  <si>
    <t>2014-03-19 09:03:13.641000</t>
  </si>
  <si>
    <t>2014-03-19 08:42:25.002000</t>
  </si>
  <si>
    <t>2014-03-18 21:47:26.119000</t>
  </si>
  <si>
    <t>2014-03-18 21:36:02.103000</t>
  </si>
  <si>
    <t>2014-03-18 21:32:36.876000</t>
  </si>
  <si>
    <t>2014-03-18 19:13:10.980000</t>
  </si>
  <si>
    <t>2014-03-18 19:07:48.203000</t>
  </si>
  <si>
    <t>2014-03-18 16:50:12.247000</t>
  </si>
  <si>
    <t>2014-03-18 08:45:45.445000</t>
  </si>
  <si>
    <t>2014-03-17 21:03:29.550000</t>
  </si>
  <si>
    <t>2014-03-17 11:53:46.434000</t>
  </si>
  <si>
    <t>2014-03-17 10:06:12.063000</t>
  </si>
  <si>
    <t>2014-03-17 08:32:34.392000</t>
  </si>
  <si>
    <t>2014-03-17 01:14:01.578000</t>
  </si>
  <si>
    <t>2014-03-16 21:03:48.416000</t>
  </si>
  <si>
    <t>2014-03-16 15:30:09.976000</t>
  </si>
  <si>
    <t>2014-03-16 11:44:25.346000</t>
  </si>
  <si>
    <t>2014-03-16 08:40:43.852000</t>
  </si>
  <si>
    <t>2014-03-16 00:13:28.258000</t>
  </si>
  <si>
    <t>2014-03-15 20:10:17.212000</t>
  </si>
  <si>
    <t>2014-03-15 15:29:24.792000</t>
  </si>
  <si>
    <t>2014-03-15 13:49:03.251000</t>
  </si>
  <si>
    <t>2014-03-15 13:48:57.787000</t>
  </si>
  <si>
    <t>2014-03-15 13:48:53.154000</t>
  </si>
  <si>
    <t>2014-03-15 13:40:41.465000</t>
  </si>
  <si>
    <t>2014-03-15 13:40:37.417000</t>
  </si>
  <si>
    <t>2014-03-15 13:40:33.308000</t>
  </si>
  <si>
    <t>2014-03-15 12:14:21.162000</t>
  </si>
  <si>
    <t>2014-03-15 00:03:46.149000</t>
  </si>
  <si>
    <t>2014-03-14 19:49:31.927000</t>
  </si>
  <si>
    <t>2014-03-14 18:08:26.484000</t>
  </si>
  <si>
    <t>2014-03-14 11:16:53.273000</t>
  </si>
  <si>
    <t>2014-03-14 10:10:11.296000</t>
  </si>
  <si>
    <t>2014-03-14 08:35:17.602000</t>
  </si>
  <si>
    <t>2014-03-13 22:21:03.032000</t>
  </si>
  <si>
    <t>2014-03-13 17:06:29.989000</t>
  </si>
  <si>
    <t>2014-03-13 15:27:34.697000</t>
  </si>
  <si>
    <t>2014-03-13 13:37:59.386000</t>
  </si>
  <si>
    <t>2014-03-13 13:03:32.627000</t>
  </si>
  <si>
    <t>2014-03-13 11:10:31.650000</t>
  </si>
  <si>
    <t>2014-03-13 08:11:06.090000</t>
  </si>
  <si>
    <t>2014-03-13 07:32:47.191000</t>
  </si>
  <si>
    <t>2014-03-13 00:41:55.927000</t>
  </si>
  <si>
    <t>2014-03-13 00:17:51.723000</t>
  </si>
  <si>
    <t>2014-03-12 21:24:32.144000</t>
  </si>
  <si>
    <t>2014-03-12 16:40:35.391000</t>
  </si>
  <si>
    <t>2014-03-12 16:34:34.146000</t>
  </si>
  <si>
    <t>2014-03-12 15:31:18.761000</t>
  </si>
  <si>
    <t>2014-03-12 13:39:40.770000</t>
  </si>
  <si>
    <t>2014-03-12 13:10:15.290000</t>
  </si>
  <si>
    <t>2014-03-12 11:01:05.609000</t>
  </si>
  <si>
    <t>2014-03-12 10:28:06.830000</t>
  </si>
  <si>
    <t>2014-03-11 20:46:38.723000</t>
  </si>
  <si>
    <t>2014-03-11 18:51:29.170000</t>
  </si>
  <si>
    <t>2014-03-11 18:45:40.261000</t>
  </si>
  <si>
    <t>2014-03-11 17:14:49.624000</t>
  </si>
  <si>
    <t>2014-03-11 16:35:29.183000</t>
  </si>
  <si>
    <t>2014-03-11 15:52:34.302000</t>
  </si>
  <si>
    <t>2014-03-11 12:55:19.714000</t>
  </si>
  <si>
    <t>2014-03-10 22:52:46.193000</t>
  </si>
  <si>
    <t>2014-03-10 22:51:45.700000</t>
  </si>
  <si>
    <t>2014-03-10 17:16:37.625000</t>
  </si>
  <si>
    <t>2014-03-10 14:06:56.421000</t>
  </si>
  <si>
    <t>2014-03-09 09:21:28.044000</t>
  </si>
  <si>
    <t>2014-03-09 09:11:54.194000</t>
  </si>
  <si>
    <t>2014-03-08 22:48:27.099000</t>
  </si>
  <si>
    <t>2014-03-08 22:10:45.712000</t>
  </si>
  <si>
    <t>2014-03-08 19:30:47.814000</t>
  </si>
  <si>
    <t>2014-03-08 16:18:17.832000</t>
  </si>
  <si>
    <t>2014-03-08 10:19:25.370000</t>
  </si>
  <si>
    <t>2014-03-08 00:36:18.775000</t>
  </si>
  <si>
    <t>2014-03-08 00:14:03.869000</t>
  </si>
  <si>
    <t>2014-03-07 20:31:40.889000</t>
  </si>
  <si>
    <t>2014-03-07 13:01:06.475000</t>
  </si>
  <si>
    <t>2014-03-07 12:46:43.008000</t>
  </si>
  <si>
    <t>2014-03-07 12:40:42.157000</t>
  </si>
  <si>
    <t>2014-03-07 12:21:04.621000</t>
  </si>
  <si>
    <t>2014-03-07 12:18:10.738000</t>
  </si>
  <si>
    <t>2014-03-06 22:57:46.747000</t>
  </si>
  <si>
    <t>Итого:</t>
  </si>
  <si>
    <t>01.03.2014</t>
  </si>
  <si>
    <t>02.03.2014</t>
  </si>
  <si>
    <t>03.03.2014</t>
  </si>
  <si>
    <t>04.03.2014</t>
  </si>
  <si>
    <t>05.03.2014</t>
  </si>
  <si>
    <t>06.03.2014</t>
  </si>
  <si>
    <t>07.03.2014</t>
  </si>
  <si>
    <t>08.03.2014</t>
  </si>
  <si>
    <t>09.03.2014</t>
  </si>
  <si>
    <t>10.03.2014</t>
  </si>
  <si>
    <t>11.03.2014</t>
  </si>
  <si>
    <t>12.03.2014</t>
  </si>
  <si>
    <t>13.03.2014</t>
  </si>
  <si>
    <t>14.03.2014</t>
  </si>
  <si>
    <t>15.03.2014</t>
  </si>
  <si>
    <t>16.03.2014</t>
  </si>
  <si>
    <t>17.03.2014</t>
  </si>
  <si>
    <t>18.03.2014</t>
  </si>
  <si>
    <t>19.03.2014</t>
  </si>
  <si>
    <t>20.03.2014</t>
  </si>
  <si>
    <t>21.03.2014</t>
  </si>
  <si>
    <t>22.03.2014</t>
  </si>
  <si>
    <t>23.03.2014</t>
  </si>
  <si>
    <t>24.03.2014</t>
  </si>
  <si>
    <t>25.03.2014</t>
  </si>
  <si>
    <t>26.03.2014</t>
  </si>
  <si>
    <t>27.03.2014</t>
  </si>
  <si>
    <t>28.03.2014</t>
  </si>
  <si>
    <t>29.03.2014</t>
  </si>
  <si>
    <t>30.03.2014</t>
  </si>
  <si>
    <t>31.03.2014</t>
  </si>
  <si>
    <t>*0960</t>
  </si>
  <si>
    <t>Pisk.05</t>
  </si>
  <si>
    <t>mga62</t>
  </si>
  <si>
    <t>Zoo777zoo</t>
  </si>
  <si>
    <t>*0836</t>
  </si>
  <si>
    <t>*0456</t>
  </si>
  <si>
    <t>*0637</t>
  </si>
  <si>
    <t>*0058</t>
  </si>
  <si>
    <t>*0809</t>
  </si>
  <si>
    <t>*0111</t>
  </si>
  <si>
    <t>*0428</t>
  </si>
  <si>
    <t>*0694</t>
  </si>
  <si>
    <t>*0248</t>
  </si>
  <si>
    <t>*0295</t>
  </si>
  <si>
    <t>*0156</t>
  </si>
  <si>
    <t>*0279</t>
  </si>
  <si>
    <t>*0411</t>
  </si>
  <si>
    <t>*0726</t>
  </si>
  <si>
    <t>*0549</t>
  </si>
  <si>
    <t>*0920</t>
  </si>
  <si>
    <t>*0366</t>
  </si>
  <si>
    <t>*0783</t>
  </si>
  <si>
    <t>*0599</t>
  </si>
  <si>
    <t>*0210</t>
  </si>
  <si>
    <t>*0276</t>
  </si>
  <si>
    <t>*5403</t>
  </si>
  <si>
    <t>*2087</t>
  </si>
  <si>
    <t>*9040</t>
  </si>
  <si>
    <t>*3541</t>
  </si>
  <si>
    <t>*9159</t>
  </si>
  <si>
    <t>*2139</t>
  </si>
  <si>
    <t>*1289</t>
  </si>
  <si>
    <t>*4009</t>
  </si>
  <si>
    <t>*3153</t>
  </si>
  <si>
    <t>*9191</t>
  </si>
  <si>
    <t>*5377</t>
  </si>
  <si>
    <t>*1371</t>
  </si>
  <si>
    <t>*8615</t>
  </si>
  <si>
    <t>*9094</t>
  </si>
  <si>
    <t>*0964</t>
  </si>
  <si>
    <t>*0414</t>
  </si>
  <si>
    <t>*3273</t>
  </si>
  <si>
    <t>*0170</t>
  </si>
  <si>
    <t>*4569</t>
  </si>
  <si>
    <t>*8111</t>
  </si>
  <si>
    <t>*2477</t>
  </si>
  <si>
    <t>*7036</t>
  </si>
  <si>
    <t>*6656</t>
  </si>
  <si>
    <t>*7088</t>
  </si>
  <si>
    <t>*2525</t>
  </si>
  <si>
    <t>*9508</t>
  </si>
  <si>
    <t>*0115</t>
  </si>
  <si>
    <t>*7146</t>
  </si>
  <si>
    <t>*4522</t>
  </si>
  <si>
    <t>*5640</t>
  </si>
  <si>
    <t>*0908</t>
  </si>
  <si>
    <t>*2698</t>
  </si>
  <si>
    <t>*1933</t>
  </si>
  <si>
    <t>*8478</t>
  </si>
  <si>
    <t>Кирилл Алехин</t>
  </si>
  <si>
    <t>Алина Василишина</t>
  </si>
  <si>
    <t>Алина Сизова</t>
  </si>
  <si>
    <t>Илья Казанков</t>
  </si>
  <si>
    <t>Илья Лаврушин</t>
  </si>
  <si>
    <t>Илья Симакин</t>
  </si>
  <si>
    <t>Глеб Алексеев</t>
  </si>
  <si>
    <t>Расходы на уставную деятельность</t>
  </si>
  <si>
    <t>Расходы на администрастивно-хозяйственные нужды</t>
  </si>
  <si>
    <t>Оплата за образовательный проект для врачей в Ижевске</t>
  </si>
  <si>
    <t>Оплата за лекарства Винкристин-рихтер, Эндоксан, Цисплатин-Тева, Ондансетрон-тева, Эменд для Ивана Кривенко</t>
  </si>
  <si>
    <t>Оплата лечения Ивана Кривенко</t>
  </si>
  <si>
    <t>Оплата за лекарства Креон, Амфолип, Вифенд, Зивокс, Амфотерицин, Гентамицин-К, Меронем, Микамин Для Ивана Кривенко</t>
  </si>
  <si>
    <t>Аванс за лечение Алины Василишиной</t>
  </si>
  <si>
    <t>Доплата лечения Ивана Алехина</t>
  </si>
  <si>
    <t>Доплата лечения Хадижи Набизада</t>
  </si>
  <si>
    <t>Оплата лечения Егора Дендебери</t>
  </si>
  <si>
    <t>Оплата за лекарство Темодал для Богдана Котенко</t>
  </si>
  <si>
    <t>Оплата лечения Софьи Кипкеевой</t>
  </si>
  <si>
    <t>Оплата за лекарство Темодал для Ильи Симакина</t>
  </si>
  <si>
    <t>Оплата лечения Милены Кочарян</t>
  </si>
  <si>
    <t>Оплата лечения Темура Дементьева</t>
  </si>
  <si>
    <t>Доплата лечения Ильи Лаврушина</t>
  </si>
  <si>
    <t>Оплата за лекарство Темодал для Ильи Казанкова</t>
  </si>
  <si>
    <t>*3343</t>
  </si>
  <si>
    <t>*7451</t>
  </si>
  <si>
    <t>*4098</t>
  </si>
  <si>
    <t>*1412</t>
  </si>
  <si>
    <t>*9638</t>
  </si>
  <si>
    <t>*2787</t>
  </si>
  <si>
    <t>*5463</t>
  </si>
  <si>
    <t>*9041</t>
  </si>
  <si>
    <t>*5715</t>
  </si>
  <si>
    <t>*5505</t>
  </si>
  <si>
    <t>*8904</t>
  </si>
  <si>
    <t>*9992</t>
  </si>
  <si>
    <t>*9181</t>
  </si>
  <si>
    <t>*6875</t>
  </si>
  <si>
    <t>*6446</t>
  </si>
  <si>
    <t>*1539</t>
  </si>
  <si>
    <t>*2951</t>
  </si>
  <si>
    <t>*6777</t>
  </si>
  <si>
    <t>*9715</t>
  </si>
  <si>
    <t>*1602</t>
  </si>
  <si>
    <t>*3849</t>
  </si>
  <si>
    <t>*8451</t>
  </si>
  <si>
    <t>*9483</t>
  </si>
  <si>
    <t>*7434</t>
  </si>
  <si>
    <t>*2722</t>
  </si>
  <si>
    <t>*2585</t>
  </si>
  <si>
    <t>*9287</t>
  </si>
  <si>
    <t>*9654</t>
  </si>
  <si>
    <t>*1553</t>
  </si>
  <si>
    <t>*4111</t>
  </si>
  <si>
    <t>*6442</t>
  </si>
  <si>
    <t>*9628</t>
  </si>
  <si>
    <t>*4127</t>
  </si>
  <si>
    <t>*3655</t>
  </si>
  <si>
    <t>*8225</t>
  </si>
  <si>
    <t>*4786</t>
  </si>
  <si>
    <t>*8515</t>
  </si>
  <si>
    <t>*2451</t>
  </si>
  <si>
    <t>*6808</t>
  </si>
  <si>
    <t>*2661</t>
  </si>
  <si>
    <t>*1769</t>
  </si>
  <si>
    <t>*7758</t>
  </si>
  <si>
    <t>*8045</t>
  </si>
  <si>
    <t>*8782</t>
  </si>
  <si>
    <t>*1655</t>
  </si>
  <si>
    <t>*8036</t>
  </si>
  <si>
    <t>*1035</t>
  </si>
  <si>
    <t>*2594</t>
  </si>
  <si>
    <t>*6929</t>
  </si>
  <si>
    <t>*7987</t>
  </si>
  <si>
    <t>*2547</t>
  </si>
  <si>
    <t>*2207</t>
  </si>
  <si>
    <t>*4579</t>
  </si>
  <si>
    <t>*2229</t>
  </si>
  <si>
    <t>*8212</t>
  </si>
  <si>
    <t>*1622</t>
  </si>
  <si>
    <t>*7660</t>
  </si>
  <si>
    <t>*6234</t>
  </si>
  <si>
    <t>*5914</t>
  </si>
  <si>
    <t>*3054</t>
  </si>
  <si>
    <t>*5520</t>
  </si>
  <si>
    <t>*9398</t>
  </si>
  <si>
    <t>*5632</t>
  </si>
  <si>
    <t>*5841</t>
  </si>
  <si>
    <t>*6621</t>
  </si>
  <si>
    <t>*9270</t>
  </si>
  <si>
    <t>*7551</t>
  </si>
  <si>
    <t>*2297</t>
  </si>
  <si>
    <t>*6035</t>
  </si>
  <si>
    <t>*8531</t>
  </si>
  <si>
    <t>*7230</t>
  </si>
  <si>
    <t>*1847</t>
  </si>
  <si>
    <t>*4981</t>
  </si>
  <si>
    <t>*9941</t>
  </si>
  <si>
    <t>*5383</t>
  </si>
  <si>
    <t>*4181</t>
  </si>
  <si>
    <t>*7183</t>
  </si>
  <si>
    <t>*2942</t>
  </si>
  <si>
    <t>*2583</t>
  </si>
  <si>
    <t>*1176</t>
  </si>
  <si>
    <t>*7903</t>
  </si>
  <si>
    <t>*5176</t>
  </si>
  <si>
    <t>*4840</t>
  </si>
  <si>
    <t>*3429</t>
  </si>
  <si>
    <t>*6909</t>
  </si>
  <si>
    <t>*8488</t>
  </si>
  <si>
    <t>*9416</t>
  </si>
  <si>
    <t>*3568</t>
  </si>
  <si>
    <t>*8188</t>
  </si>
  <si>
    <t>*8288</t>
  </si>
  <si>
    <t>*1301</t>
  </si>
  <si>
    <t>*9781</t>
  </si>
  <si>
    <t>*5006</t>
  </si>
  <si>
    <t>*1710</t>
  </si>
  <si>
    <t>*8268</t>
  </si>
  <si>
    <t>*8108</t>
  </si>
  <si>
    <t>*3272</t>
  </si>
  <si>
    <t>*8568</t>
  </si>
  <si>
    <t>*6254</t>
  </si>
  <si>
    <t>*5313</t>
  </si>
  <si>
    <t>*5200</t>
  </si>
  <si>
    <t>*9023</t>
  </si>
  <si>
    <t>*4028</t>
  </si>
  <si>
    <t>*5180</t>
  </si>
  <si>
    <t>*1288</t>
  </si>
  <si>
    <t>*3431</t>
  </si>
  <si>
    <t>*8991</t>
  </si>
  <si>
    <t>*4541</t>
  </si>
  <si>
    <t>*4048</t>
  </si>
  <si>
    <t>*1103</t>
  </si>
  <si>
    <t>*6017</t>
  </si>
  <si>
    <t>*4716</t>
  </si>
  <si>
    <t>*6965</t>
  </si>
  <si>
    <t>*6668</t>
  </si>
  <si>
    <t>*8513</t>
  </si>
  <si>
    <t>*7272</t>
  </si>
  <si>
    <t>*4323</t>
  </si>
  <si>
    <t>*2110</t>
  </si>
  <si>
    <t>*2134</t>
  </si>
  <si>
    <t>*2486</t>
  </si>
  <si>
    <t>*8286</t>
  </si>
  <si>
    <t>*1204</t>
  </si>
  <si>
    <t>*9893</t>
  </si>
  <si>
    <t>*9477</t>
  </si>
  <si>
    <t>*5757</t>
  </si>
  <si>
    <t>*4129</t>
  </si>
  <si>
    <t>*1842</t>
  </si>
  <si>
    <t>*6700</t>
  </si>
  <si>
    <t>*9527</t>
  </si>
  <si>
    <t>*7745</t>
  </si>
  <si>
    <t>*4450</t>
  </si>
  <si>
    <t>*1108</t>
  </si>
  <si>
    <t>*6853</t>
  </si>
  <si>
    <t>*6383</t>
  </si>
  <si>
    <t>*5498</t>
  </si>
  <si>
    <t>*7579</t>
  </si>
  <si>
    <t>*8708</t>
  </si>
  <si>
    <t>*5548</t>
  </si>
  <si>
    <t>*7503</t>
  </si>
  <si>
    <t>*2580</t>
  </si>
  <si>
    <t>*1864</t>
  </si>
  <si>
    <t>*6143</t>
  </si>
  <si>
    <t>*0533</t>
  </si>
  <si>
    <t>*2669</t>
  </si>
  <si>
    <t>*7076</t>
  </si>
  <si>
    <t>*9249</t>
  </si>
  <si>
    <t>*8034</t>
  </si>
  <si>
    <t>*7650</t>
  </si>
  <si>
    <t>*8693</t>
  </si>
  <si>
    <t>*7975</t>
  </si>
  <si>
    <t>*4391</t>
  </si>
  <si>
    <t>*1173</t>
  </si>
  <si>
    <t>*1954</t>
  </si>
  <si>
    <t>*6283</t>
  </si>
  <si>
    <t>*1311</t>
  </si>
  <si>
    <t>*5992</t>
  </si>
  <si>
    <t>Процент комиссии 4%</t>
  </si>
  <si>
    <t>Комиссия 6%</t>
  </si>
  <si>
    <t>Сумма (пошлина учтена)</t>
  </si>
  <si>
    <t>Отчет о полученных пожертвованиях и произведенных затратах за март 2014 г.</t>
  </si>
  <si>
    <t>Пожертвования за март 2014</t>
  </si>
  <si>
    <t>Расходы за март 2014</t>
  </si>
  <si>
    <t>Отчет о полученных пожертвованиях, перечисленных на расчетный счет, за март 2014 г.</t>
  </si>
  <si>
    <t>Отчет о пожертвованиях, перечисленных через ресурс Благо.ру, за март 2014 г.</t>
  </si>
  <si>
    <t>Отчет о пожертвованиях, перечисленных через платежную систему КИВИ, за март 2014 г.</t>
  </si>
  <si>
    <t>Отчет о пожертвованиях, перечисленных через МТС USSD, за март 2014 г.</t>
  </si>
  <si>
    <t>Отчет о пожертвованиях, поступивших на номер 2420 за март 2014 г.</t>
  </si>
  <si>
    <t>Отчет о пожертвованиях, перечисленных через платежную систему Платрон за март 2014 г.</t>
  </si>
  <si>
    <t>Оплата лечения Анны Шевченко</t>
  </si>
  <si>
    <t>Доплата лечения Анны Шевченко</t>
  </si>
  <si>
    <t>Роман Нетудыхатка</t>
  </si>
  <si>
    <t>Иван Кривенко</t>
  </si>
  <si>
    <t>Софья Кипкеева</t>
  </si>
  <si>
    <t>Ксения Фомина</t>
  </si>
  <si>
    <t>Александра Дмитрова</t>
  </si>
  <si>
    <t>Екатерина Петухова</t>
  </si>
  <si>
    <t>Жертвователь (последние 4 цифры номера)</t>
  </si>
  <si>
    <t>*7943</t>
  </si>
  <si>
    <t>*7087</t>
  </si>
  <si>
    <t>*2842</t>
  </si>
  <si>
    <t>*2881</t>
  </si>
  <si>
    <t>*6935</t>
  </si>
  <si>
    <t>*3597</t>
  </si>
  <si>
    <t>*1360</t>
  </si>
  <si>
    <t>*7270</t>
  </si>
  <si>
    <t>*9985</t>
  </si>
  <si>
    <t>*3553</t>
  </si>
  <si>
    <t>*1557</t>
  </si>
  <si>
    <t>*3593</t>
  </si>
  <si>
    <t>*7246</t>
  </si>
  <si>
    <t>*2719</t>
  </si>
  <si>
    <t>*5762</t>
  </si>
  <si>
    <t>*5530</t>
  </si>
  <si>
    <t>*4756</t>
  </si>
  <si>
    <t>*2592</t>
  </si>
  <si>
    <t>*0734</t>
  </si>
  <si>
    <t>*9200</t>
  </si>
  <si>
    <t>*5009</t>
  </si>
  <si>
    <t>*1900</t>
  </si>
  <si>
    <t>*4644</t>
  </si>
  <si>
    <t>*4544</t>
  </si>
  <si>
    <t>*8583</t>
  </si>
  <si>
    <t>*9394</t>
  </si>
  <si>
    <t>*8844</t>
  </si>
  <si>
    <t>*3210</t>
  </si>
  <si>
    <t>*4366</t>
  </si>
  <si>
    <t>*4898</t>
  </si>
  <si>
    <t>*6496</t>
  </si>
  <si>
    <t>*6110</t>
  </si>
  <si>
    <t>*2319</t>
  </si>
  <si>
    <t>*7877</t>
  </si>
  <si>
    <t>*1015</t>
  </si>
  <si>
    <t>*0245</t>
  </si>
  <si>
    <t>*6508</t>
  </si>
  <si>
    <t>*7054</t>
  </si>
  <si>
    <t>*5014</t>
  </si>
  <si>
    <t>*4292</t>
  </si>
  <si>
    <t>*1896</t>
  </si>
  <si>
    <t>*0209</t>
  </si>
  <si>
    <t>*7819</t>
  </si>
  <si>
    <t>*5726</t>
  </si>
  <si>
    <t>*6232</t>
  </si>
  <si>
    <t>*8576</t>
  </si>
  <si>
    <t>*4673</t>
  </si>
  <si>
    <t>*2136</t>
  </si>
  <si>
    <t>*5967</t>
  </si>
  <si>
    <t>*1366</t>
  </si>
  <si>
    <t>*3332</t>
  </si>
  <si>
    <t>*9682</t>
  </si>
  <si>
    <t>*8267</t>
  </si>
  <si>
    <t>*9600</t>
  </si>
  <si>
    <t>*5979</t>
  </si>
  <si>
    <t>*3042</t>
  </si>
  <si>
    <t>*3310</t>
  </si>
  <si>
    <t>*1694</t>
  </si>
  <si>
    <t>*8565</t>
  </si>
  <si>
    <t>*0755</t>
  </si>
  <si>
    <t>*1233</t>
  </si>
  <si>
    <t>*4837</t>
  </si>
  <si>
    <t>*1607</t>
  </si>
  <si>
    <t>Доплата лечения Лизы Погосян</t>
  </si>
  <si>
    <t>Оплата лечения Лизы Погосян</t>
  </si>
  <si>
    <t>Лиза Погосян</t>
  </si>
  <si>
    <t xml:space="preserve">Приход </t>
  </si>
  <si>
    <t>Назначение</t>
  </si>
  <si>
    <t>Благотворитель</t>
  </si>
  <si>
    <t>Итого</t>
  </si>
  <si>
    <t>Люксембургский базар</t>
  </si>
  <si>
    <t>Отчет о полученных пожертвованиях,                                                                                                            перечисленных на валютный расчетный счет, за март 2013 г.</t>
  </si>
  <si>
    <t>сальдо вх.</t>
  </si>
  <si>
    <t>Процент комиссии 3,5%</t>
  </si>
  <si>
    <t>премия "Благо.ру"</t>
  </si>
  <si>
    <t>комиссия за ведение расчетного счета в ОАО МКБ</t>
  </si>
  <si>
    <t>Отчет о пожертвованиях, перечисленных через терминалы ОАО МКБ, за март 2014 г.</t>
  </si>
  <si>
    <t>уставная деятельность</t>
  </si>
  <si>
    <t>В. Нина Геннадьевна</t>
  </si>
  <si>
    <t>Ч. Юлия Константиновна</t>
  </si>
  <si>
    <t>П. Алексей Николаевич</t>
  </si>
  <si>
    <t>К. Яна Валерьевна</t>
  </si>
  <si>
    <t xml:space="preserve">Г. Светлана Юрьевна </t>
  </si>
  <si>
    <t>Б. Анна Дмитриевна</t>
  </si>
  <si>
    <t>Г. Сергей Вениаминович</t>
  </si>
  <si>
    <t>О. Ирина Владимировна</t>
  </si>
  <si>
    <t>Л. Влада Эдуардовна</t>
  </si>
  <si>
    <t>М. Наталья Владимировна</t>
  </si>
  <si>
    <t>В. Вениамин Борисович</t>
  </si>
  <si>
    <t>С. Наталья Юрьевна</t>
  </si>
  <si>
    <t>К. Елена Николаевна</t>
  </si>
  <si>
    <t>К. Марина Юрьевна</t>
  </si>
  <si>
    <t>М. Марина Викторовна</t>
  </si>
  <si>
    <t>С. Наталья Викторовна</t>
  </si>
  <si>
    <t>В. Ксения Юрьевна</t>
  </si>
  <si>
    <t>Г. Евгения Владимировна</t>
  </si>
  <si>
    <t>М. Юлия</t>
  </si>
  <si>
    <t>А. Алексей Игоревич</t>
  </si>
  <si>
    <t>А. Оксана Павловна</t>
  </si>
  <si>
    <t>К. Ольга Владимировна</t>
  </si>
  <si>
    <t>В. Наталья Александровна</t>
  </si>
  <si>
    <t>И. Наталья Николаевна</t>
  </si>
  <si>
    <t>В. Ольга Геннадьевна</t>
  </si>
  <si>
    <t>Г. Елена Викторовна</t>
  </si>
  <si>
    <t>Г. Ирина Викторовна</t>
  </si>
  <si>
    <t>Б. Марина Алексеевна</t>
  </si>
  <si>
    <t>Ш. Жанна Владимировна</t>
  </si>
  <si>
    <t>Ч. Елена Юрьевна</t>
  </si>
  <si>
    <t>Д. Наталия Сергеевна</t>
  </si>
  <si>
    <t>Г. Дмитрий Алексеевич</t>
  </si>
  <si>
    <t>С. Виктор Константинович</t>
  </si>
  <si>
    <t>К. Елена Викторовна</t>
  </si>
  <si>
    <t>Р. Алеся Александровна</t>
  </si>
  <si>
    <t>Р. Леонид Михайлович</t>
  </si>
  <si>
    <t>П. Дмитрий Викторович</t>
  </si>
  <si>
    <t>А. Ольга Васильевна</t>
  </si>
  <si>
    <t>В. Михаил Александрович</t>
  </si>
  <si>
    <t>Андрей П.</t>
  </si>
  <si>
    <t>Эдуард С.</t>
  </si>
  <si>
    <t>Екатерина Б.</t>
  </si>
  <si>
    <t>Павел К.</t>
  </si>
  <si>
    <t>Николай У.</t>
  </si>
  <si>
    <t>Александр С.</t>
  </si>
  <si>
    <t>Сергей С.</t>
  </si>
  <si>
    <t>Анна М.</t>
  </si>
  <si>
    <t>Полина Б.</t>
  </si>
  <si>
    <t>Асият К.</t>
  </si>
  <si>
    <t>Юлия В.</t>
  </si>
  <si>
    <t>Ольга Ф.</t>
  </si>
  <si>
    <t>Олег Ж.</t>
  </si>
  <si>
    <t>Елена П.</t>
  </si>
  <si>
    <t>Сергей Ш.</t>
  </si>
  <si>
    <t>Надежда К.</t>
  </si>
  <si>
    <t>Ульяна Л.</t>
  </si>
  <si>
    <t>Лариса К.</t>
  </si>
  <si>
    <t>Екатерина С.</t>
  </si>
  <si>
    <t>Карине П.</t>
  </si>
  <si>
    <t>Анастасия Б.</t>
  </si>
  <si>
    <t>Алексей У.</t>
  </si>
  <si>
    <t>Дарья И.</t>
  </si>
  <si>
    <t>Ольга И.</t>
  </si>
  <si>
    <t>Анастасия Н.</t>
  </si>
  <si>
    <t>Ольга Г.</t>
  </si>
  <si>
    <t>Светлана А.</t>
  </si>
  <si>
    <t>Евгения К.</t>
  </si>
  <si>
    <t>Наталия К.</t>
  </si>
  <si>
    <t>Игорь С.</t>
  </si>
  <si>
    <t>Анна С.</t>
  </si>
  <si>
    <t>Сергей Б.</t>
  </si>
  <si>
    <t>Станислав 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</si>
</sst>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_-;\-* #,##0.00_-;_-* &quot;-&quot;??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8" applyNumberFormat="0" applyAlignment="0" applyProtection="0"/>
    <xf numFmtId="0" fontId="19" fillId="8" borderId="19" applyNumberFormat="0" applyAlignment="0" applyProtection="0"/>
    <xf numFmtId="0" fontId="20" fillId="8" borderId="18" applyNumberFormat="0" applyAlignment="0" applyProtection="0"/>
    <xf numFmtId="0" fontId="21" fillId="0" borderId="20" applyNumberFormat="0" applyFill="0" applyAlignment="0" applyProtection="0"/>
    <xf numFmtId="0" fontId="22" fillId="9" borderId="21" applyNumberFormat="0" applyAlignment="0" applyProtection="0"/>
    <xf numFmtId="0" fontId="23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146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1" xfId="0" applyBorder="1"/>
    <xf numFmtId="4" fontId="3" fillId="2" borderId="1" xfId="2" applyNumberFormat="1" applyFont="1" applyFill="1" applyBorder="1" applyAlignment="1">
      <alignment horizontal="right" indent="2"/>
    </xf>
    <xf numFmtId="0" fontId="1" fillId="0" borderId="1" xfId="0" applyFont="1" applyBorder="1"/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43" fontId="3" fillId="2" borderId="0" xfId="2" applyFont="1" applyFill="1" applyAlignment="1">
      <alignment horizontal="right" indent="1"/>
    </xf>
    <xf numFmtId="43" fontId="3" fillId="0" borderId="1" xfId="2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1" xfId="0" applyFont="1" applyFill="1" applyBorder="1" applyAlignment="1">
      <alignment horizontal="right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3" fontId="4" fillId="3" borderId="1" xfId="2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43" fontId="8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43" fontId="3" fillId="2" borderId="0" xfId="2" applyFont="1" applyFill="1" applyBorder="1" applyAlignment="1">
      <alignment horizontal="right" indent="1"/>
    </xf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/>
    <xf numFmtId="43" fontId="4" fillId="3" borderId="7" xfId="2" applyFont="1" applyFill="1" applyBorder="1" applyAlignment="1"/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>
      <alignment horizontal="center"/>
    </xf>
    <xf numFmtId="43" fontId="3" fillId="2" borderId="0" xfId="2" applyFont="1" applyFill="1" applyBorder="1" applyAlignment="1">
      <alignment horizontal="right" indent="2"/>
    </xf>
    <xf numFmtId="43" fontId="6" fillId="2" borderId="0" xfId="2" applyFont="1" applyFill="1" applyBorder="1" applyAlignment="1">
      <alignment horizontal="right"/>
    </xf>
    <xf numFmtId="43" fontId="5" fillId="2" borderId="0" xfId="2" applyFont="1" applyFill="1" applyBorder="1" applyAlignment="1">
      <alignment horizontal="right"/>
    </xf>
    <xf numFmtId="43" fontId="3" fillId="3" borderId="1" xfId="2" applyFont="1" applyFill="1" applyBorder="1" applyAlignment="1">
      <alignment horizontal="right" indent="2"/>
    </xf>
    <xf numFmtId="43" fontId="4" fillId="3" borderId="1" xfId="2" applyFont="1" applyFill="1" applyBorder="1" applyAlignment="1">
      <alignment horizontal="right" indent="2"/>
    </xf>
    <xf numFmtId="0" fontId="3" fillId="2" borderId="2" xfId="0" applyFont="1" applyFill="1" applyBorder="1" applyAlignment="1">
      <alignment horizontal="right"/>
    </xf>
    <xf numFmtId="43" fontId="3" fillId="2" borderId="2" xfId="2" applyFont="1" applyFill="1" applyBorder="1" applyAlignment="1"/>
    <xf numFmtId="43" fontId="3" fillId="2" borderId="0" xfId="2" applyFont="1" applyFill="1" applyBorder="1" applyAlignment="1"/>
    <xf numFmtId="43" fontId="4" fillId="3" borderId="7" xfId="2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43" fontId="7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43" fontId="4" fillId="3" borderId="26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7" xfId="2" applyFont="1" applyFill="1" applyBorder="1" applyAlignment="1">
      <alignment horizontal="center"/>
    </xf>
    <xf numFmtId="43" fontId="3" fillId="2" borderId="0" xfId="0" applyNumberFormat="1" applyFont="1" applyFill="1"/>
    <xf numFmtId="0" fontId="28" fillId="2" borderId="0" xfId="0" applyFont="1" applyFill="1"/>
    <xf numFmtId="0" fontId="3" fillId="2" borderId="0" xfId="0" applyFont="1" applyFill="1" applyAlignment="1">
      <alignment horizontal="left" wrapText="1"/>
    </xf>
    <xf numFmtId="43" fontId="27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2" fontId="10" fillId="35" borderId="1" xfId="1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31" fillId="3" borderId="1" xfId="2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8" fillId="3" borderId="8" xfId="2" applyFont="1" applyFill="1" applyBorder="1" applyAlignment="1"/>
    <xf numFmtId="43" fontId="27" fillId="3" borderId="8" xfId="2" applyFont="1" applyFill="1" applyBorder="1" applyAlignment="1"/>
    <xf numFmtId="0" fontId="30" fillId="3" borderId="1" xfId="0" applyFont="1" applyFill="1" applyBorder="1" applyAlignment="1">
      <alignment horizontal="center"/>
    </xf>
    <xf numFmtId="43" fontId="3" fillId="3" borderId="1" xfId="2" applyFont="1" applyFill="1" applyBorder="1" applyAlignment="1">
      <alignment horizontal="right"/>
    </xf>
    <xf numFmtId="0" fontId="3" fillId="2" borderId="0" xfId="0" applyFont="1" applyFill="1" applyAlignment="1"/>
    <xf numFmtId="0" fontId="33" fillId="2" borderId="0" xfId="0" applyFont="1" applyFill="1" applyAlignment="1">
      <alignment vertical="center" wrapText="1"/>
    </xf>
    <xf numFmtId="0" fontId="30" fillId="2" borderId="0" xfId="0" applyFont="1" applyFill="1" applyAlignment="1"/>
    <xf numFmtId="43" fontId="30" fillId="2" borderId="0" xfId="2" applyFont="1" applyFill="1" applyAlignment="1">
      <alignment horizontal="right"/>
    </xf>
    <xf numFmtId="0" fontId="30" fillId="2" borderId="0" xfId="0" applyFont="1" applyFill="1"/>
    <xf numFmtId="0" fontId="34" fillId="2" borderId="0" xfId="0" applyFont="1" applyFill="1" applyAlignment="1">
      <alignment vertical="center" wrapText="1"/>
    </xf>
    <xf numFmtId="14" fontId="3" fillId="0" borderId="1" xfId="0" applyNumberFormat="1" applyFont="1" applyFill="1" applyBorder="1" applyAlignment="1">
      <alignment horizontal="center"/>
    </xf>
    <xf numFmtId="14" fontId="3" fillId="0" borderId="1" xfId="2" applyNumberFormat="1" applyFont="1" applyFill="1" applyBorder="1" applyAlignment="1">
      <alignment horizontal="center"/>
    </xf>
    <xf numFmtId="0" fontId="31" fillId="2" borderId="0" xfId="0" applyFont="1" applyFill="1" applyAlignment="1">
      <alignment vertical="center"/>
    </xf>
    <xf numFmtId="43" fontId="35" fillId="3" borderId="12" xfId="2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43" fontId="35" fillId="3" borderId="1" xfId="2" applyFont="1" applyFill="1" applyBorder="1" applyAlignment="1">
      <alignment horizontal="center" vertical="center"/>
    </xf>
    <xf numFmtId="43" fontId="35" fillId="3" borderId="13" xfId="2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horizontal="center" vertical="center"/>
    </xf>
    <xf numFmtId="49" fontId="35" fillId="3" borderId="13" xfId="0" applyNumberFormat="1" applyFont="1" applyFill="1" applyBorder="1" applyAlignment="1">
      <alignment horizontal="center" vertical="center" wrapText="1"/>
    </xf>
    <xf numFmtId="43" fontId="35" fillId="3" borderId="3" xfId="2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 wrapText="1"/>
    </xf>
    <xf numFmtId="43" fontId="35" fillId="3" borderId="4" xfId="2" applyFont="1" applyFill="1" applyBorder="1" applyAlignment="1">
      <alignment horizontal="center" vertical="center"/>
    </xf>
    <xf numFmtId="43" fontId="35" fillId="3" borderId="11" xfId="2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 wrapText="1"/>
    </xf>
    <xf numFmtId="0" fontId="35" fillId="3" borderId="27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3" fillId="0" borderId="1" xfId="0" applyNumberFormat="1" applyFont="1" applyBorder="1"/>
    <xf numFmtId="164" fontId="6" fillId="0" borderId="1" xfId="2" applyNumberFormat="1" applyFont="1" applyFill="1" applyBorder="1"/>
    <xf numFmtId="0" fontId="3" fillId="0" borderId="1" xfId="0" applyFont="1" applyBorder="1" applyAlignment="1">
      <alignment horizontal="center"/>
    </xf>
    <xf numFmtId="164" fontId="4" fillId="3" borderId="1" xfId="2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27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right" indent="1"/>
    </xf>
    <xf numFmtId="14" fontId="3" fillId="2" borderId="2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27" fillId="3" borderId="6" xfId="0" applyFont="1" applyFill="1" applyBorder="1" applyAlignment="1">
      <alignment horizontal="left"/>
    </xf>
    <xf numFmtId="0" fontId="27" fillId="3" borderId="7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45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1303020</xdr:colOff>
      <xdr:row>0</xdr:row>
      <xdr:rowOff>455980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813560" cy="455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1280160</xdr:colOff>
      <xdr:row>0</xdr:row>
      <xdr:rowOff>450233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90700" cy="4502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22860</xdr:rowOff>
    </xdr:from>
    <xdr:to>
      <xdr:col>1</xdr:col>
      <xdr:colOff>1714500</xdr:colOff>
      <xdr:row>0</xdr:row>
      <xdr:rowOff>459375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" y="22860"/>
          <a:ext cx="1706880" cy="4365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1325880</xdr:colOff>
      <xdr:row>0</xdr:row>
      <xdr:rowOff>459813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828800" cy="4598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1</xdr:col>
      <xdr:colOff>1325880</xdr:colOff>
      <xdr:row>0</xdr:row>
      <xdr:rowOff>452596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859280" cy="4525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15240</xdr:rowOff>
    </xdr:from>
    <xdr:to>
      <xdr:col>2</xdr:col>
      <xdr:colOff>571500</xdr:colOff>
      <xdr:row>1</xdr:row>
      <xdr:rowOff>27475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0"/>
          <a:ext cx="1897380" cy="477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536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0.77734375" style="73" customWidth="1"/>
    <col min="5" max="6" width="14.6640625" style="1" bestFit="1" customWidth="1"/>
    <col min="7" max="16384" width="9.109375" style="1"/>
  </cols>
  <sheetData>
    <row r="1" spans="1:4" s="97" customFormat="1" ht="36.6" customHeight="1" x14ac:dyDescent="0.2">
      <c r="A1" s="95"/>
      <c r="B1" s="95"/>
      <c r="C1" s="133" t="s">
        <v>537</v>
      </c>
      <c r="D1" s="133"/>
    </row>
    <row r="2" spans="1:4" ht="9" customHeight="1" x14ac:dyDescent="0.25"/>
    <row r="3" spans="1:4" s="72" customFormat="1" ht="15" x14ac:dyDescent="0.25">
      <c r="B3" s="134" t="s">
        <v>538</v>
      </c>
      <c r="C3" s="135"/>
      <c r="D3" s="74">
        <f>'Поступления Банк'!C2+'Поступления Благо.ру'!C2+'Поступления Киви'!C2+'Поступления МТС USSD'!C2+'Поступления СМС 2420 Помогаю'!C2+МКБ!C2+'Поступления сайт'!C2</f>
        <v>2807153.0260000001</v>
      </c>
    </row>
    <row r="4" spans="1:4" ht="9" customHeight="1" x14ac:dyDescent="0.25"/>
    <row r="5" spans="1:4" s="72" customFormat="1" ht="15" x14ac:dyDescent="0.25">
      <c r="B5" s="136" t="s">
        <v>539</v>
      </c>
      <c r="C5" s="137"/>
      <c r="D5" s="90">
        <f>C30+C38</f>
        <v>5252972.0599999996</v>
      </c>
    </row>
    <row r="6" spans="1:4" ht="9" customHeight="1" x14ac:dyDescent="0.25"/>
    <row r="7" spans="1:4" ht="9" customHeight="1" x14ac:dyDescent="0.25"/>
    <row r="8" spans="1:4" x14ac:dyDescent="0.25">
      <c r="B8" s="37" t="s">
        <v>3</v>
      </c>
      <c r="C8" s="70" t="s">
        <v>1</v>
      </c>
      <c r="D8" s="75" t="s">
        <v>4</v>
      </c>
    </row>
    <row r="9" spans="1:4" x14ac:dyDescent="0.25">
      <c r="B9" s="67" t="s">
        <v>361</v>
      </c>
      <c r="C9" s="68"/>
      <c r="D9" s="76"/>
    </row>
    <row r="10" spans="1:4" ht="26.4" x14ac:dyDescent="0.25">
      <c r="B10" s="79">
        <v>41710</v>
      </c>
      <c r="C10" s="4">
        <v>11360</v>
      </c>
      <c r="D10" s="10" t="s">
        <v>364</v>
      </c>
    </row>
    <row r="11" spans="1:4" x14ac:dyDescent="0.25">
      <c r="B11" s="79">
        <v>41710</v>
      </c>
      <c r="C11" s="4">
        <v>28335.4</v>
      </c>
      <c r="D11" s="10" t="s">
        <v>363</v>
      </c>
    </row>
    <row r="12" spans="1:4" x14ac:dyDescent="0.25">
      <c r="B12" s="79">
        <v>41710</v>
      </c>
      <c r="C12" s="4">
        <v>36750</v>
      </c>
      <c r="D12" s="10" t="s">
        <v>373</v>
      </c>
    </row>
    <row r="13" spans="1:4" x14ac:dyDescent="0.25">
      <c r="B13" s="79">
        <v>41710</v>
      </c>
      <c r="C13" s="4">
        <v>137700</v>
      </c>
      <c r="D13" s="10" t="s">
        <v>377</v>
      </c>
    </row>
    <row r="14" spans="1:4" x14ac:dyDescent="0.25">
      <c r="B14" s="79">
        <v>41710</v>
      </c>
      <c r="C14" s="4">
        <v>173185</v>
      </c>
      <c r="D14" s="10" t="s">
        <v>365</v>
      </c>
    </row>
    <row r="15" spans="1:4" x14ac:dyDescent="0.25">
      <c r="B15" s="79">
        <v>41710</v>
      </c>
      <c r="C15" s="4">
        <v>328777</v>
      </c>
      <c r="D15" s="10" t="s">
        <v>376</v>
      </c>
    </row>
    <row r="16" spans="1:4" ht="26.4" x14ac:dyDescent="0.25">
      <c r="B16" s="79">
        <v>41710</v>
      </c>
      <c r="C16" s="4">
        <v>760010</v>
      </c>
      <c r="D16" s="10" t="s">
        <v>366</v>
      </c>
    </row>
    <row r="17" spans="2:6" x14ac:dyDescent="0.25">
      <c r="B17" s="79">
        <v>41716</v>
      </c>
      <c r="C17" s="4">
        <v>700000</v>
      </c>
      <c r="D17" s="10" t="s">
        <v>367</v>
      </c>
    </row>
    <row r="18" spans="2:6" x14ac:dyDescent="0.25">
      <c r="B18" s="79">
        <v>41725</v>
      </c>
      <c r="C18" s="4">
        <v>12130</v>
      </c>
      <c r="D18" s="10" t="s">
        <v>368</v>
      </c>
      <c r="E18" s="71"/>
    </row>
    <row r="19" spans="2:6" x14ac:dyDescent="0.25">
      <c r="B19" s="79">
        <v>41725</v>
      </c>
      <c r="C19" s="4">
        <v>19150</v>
      </c>
      <c r="D19" s="10" t="s">
        <v>369</v>
      </c>
    </row>
    <row r="20" spans="2:6" x14ac:dyDescent="0.25">
      <c r="B20" s="79">
        <v>41725</v>
      </c>
      <c r="C20" s="4">
        <v>78949.98</v>
      </c>
      <c r="D20" s="10" t="s">
        <v>370</v>
      </c>
    </row>
    <row r="21" spans="2:6" x14ac:dyDescent="0.25">
      <c r="B21" s="79">
        <v>41725</v>
      </c>
      <c r="C21" s="4">
        <v>120770.76</v>
      </c>
      <c r="D21" s="10" t="s">
        <v>372</v>
      </c>
    </row>
    <row r="22" spans="2:6" x14ac:dyDescent="0.25">
      <c r="B22" s="79">
        <v>41725</v>
      </c>
      <c r="C22" s="4">
        <v>263286.21000000002</v>
      </c>
      <c r="D22" s="10" t="s">
        <v>546</v>
      </c>
    </row>
    <row r="23" spans="2:6" x14ac:dyDescent="0.25">
      <c r="B23" s="79">
        <v>41725</v>
      </c>
      <c r="C23" s="4">
        <v>428776.11</v>
      </c>
      <c r="D23" s="10" t="s">
        <v>375</v>
      </c>
    </row>
    <row r="24" spans="2:6" x14ac:dyDescent="0.25">
      <c r="B24" s="79">
        <v>41725</v>
      </c>
      <c r="C24" s="4">
        <v>457840.94</v>
      </c>
      <c r="D24" s="10" t="s">
        <v>618</v>
      </c>
    </row>
    <row r="25" spans="2:6" x14ac:dyDescent="0.25">
      <c r="B25" s="79">
        <v>41725</v>
      </c>
      <c r="C25" s="4">
        <v>553572.14</v>
      </c>
      <c r="D25" s="10" t="s">
        <v>546</v>
      </c>
    </row>
    <row r="26" spans="2:6" x14ac:dyDescent="0.25">
      <c r="B26" s="79">
        <v>41729</v>
      </c>
      <c r="C26" s="4">
        <v>42000</v>
      </c>
      <c r="D26" s="10" t="s">
        <v>547</v>
      </c>
    </row>
    <row r="27" spans="2:6" x14ac:dyDescent="0.25">
      <c r="B27" s="79">
        <v>41729</v>
      </c>
      <c r="C27" s="4">
        <v>7889.35</v>
      </c>
      <c r="D27" s="10" t="s">
        <v>374</v>
      </c>
    </row>
    <row r="28" spans="2:6" x14ac:dyDescent="0.25">
      <c r="B28" s="79">
        <v>41729</v>
      </c>
      <c r="C28" s="4">
        <v>269010</v>
      </c>
      <c r="D28" s="10" t="s">
        <v>371</v>
      </c>
    </row>
    <row r="29" spans="2:6" x14ac:dyDescent="0.25">
      <c r="B29" s="79">
        <v>41729</v>
      </c>
      <c r="C29" s="4">
        <v>471168</v>
      </c>
      <c r="D29" s="10" t="s">
        <v>619</v>
      </c>
    </row>
    <row r="30" spans="2:6" x14ac:dyDescent="0.25">
      <c r="B30" s="63" t="s">
        <v>14</v>
      </c>
      <c r="C30" s="64">
        <f>SUM(C10:C29)</f>
        <v>4900660.8899999997</v>
      </c>
      <c r="D30" s="69"/>
      <c r="F30" s="71"/>
    </row>
    <row r="31" spans="2:6" s="30" customFormat="1" x14ac:dyDescent="0.25">
      <c r="B31" s="41"/>
      <c r="C31" s="29"/>
      <c r="D31" s="77"/>
    </row>
    <row r="32" spans="2:6" x14ac:dyDescent="0.25">
      <c r="B32" s="66" t="s">
        <v>362</v>
      </c>
      <c r="C32" s="40"/>
      <c r="D32" s="78"/>
    </row>
    <row r="33" spans="2:4" x14ac:dyDescent="0.25">
      <c r="B33" s="138" t="s">
        <v>12</v>
      </c>
      <c r="C33" s="4">
        <v>191906.49</v>
      </c>
      <c r="D33" s="10" t="s">
        <v>9</v>
      </c>
    </row>
    <row r="34" spans="2:4" x14ac:dyDescent="0.25">
      <c r="B34" s="139"/>
      <c r="C34" s="4">
        <v>94475.56</v>
      </c>
      <c r="D34" s="10" t="s">
        <v>10</v>
      </c>
    </row>
    <row r="35" spans="2:4" x14ac:dyDescent="0.25">
      <c r="B35" s="139"/>
      <c r="C35" s="4">
        <v>45500</v>
      </c>
      <c r="D35" s="10" t="s">
        <v>16</v>
      </c>
    </row>
    <row r="36" spans="2:4" x14ac:dyDescent="0.25">
      <c r="B36" s="139"/>
      <c r="C36" s="4">
        <v>1020</v>
      </c>
      <c r="D36" s="10" t="s">
        <v>630</v>
      </c>
    </row>
    <row r="37" spans="2:4" x14ac:dyDescent="0.25">
      <c r="B37" s="140"/>
      <c r="C37" s="4">
        <v>19409.12</v>
      </c>
      <c r="D37" s="10" t="s">
        <v>11</v>
      </c>
    </row>
    <row r="38" spans="2:4" x14ac:dyDescent="0.25">
      <c r="B38" s="63" t="s">
        <v>14</v>
      </c>
      <c r="C38" s="64">
        <f>SUM(C33:C37)</f>
        <v>352311.17</v>
      </c>
      <c r="D38" s="77"/>
    </row>
    <row r="39" spans="2:4" s="30" customFormat="1" x14ac:dyDescent="0.25">
      <c r="B39" s="41"/>
      <c r="C39" s="29"/>
      <c r="D39" s="77"/>
    </row>
    <row r="40" spans="2:4" s="30" customFormat="1" x14ac:dyDescent="0.25">
      <c r="B40" s="41"/>
      <c r="C40" s="29"/>
      <c r="D40" s="77"/>
    </row>
    <row r="41" spans="2:4" s="30" customFormat="1" x14ac:dyDescent="0.25">
      <c r="B41" s="41"/>
      <c r="C41" s="29"/>
      <c r="D41" s="77"/>
    </row>
    <row r="42" spans="2:4" s="30" customFormat="1" x14ac:dyDescent="0.25">
      <c r="B42" s="41"/>
      <c r="C42" s="29"/>
      <c r="D42" s="77"/>
    </row>
    <row r="43" spans="2:4" s="30" customFormat="1" x14ac:dyDescent="0.25">
      <c r="B43" s="41"/>
      <c r="C43" s="29"/>
      <c r="D43" s="77"/>
    </row>
    <row r="44" spans="2:4" s="30" customFormat="1" x14ac:dyDescent="0.25">
      <c r="B44" s="41"/>
      <c r="C44" s="29"/>
      <c r="D44" s="77"/>
    </row>
    <row r="45" spans="2:4" s="30" customFormat="1" x14ac:dyDescent="0.25">
      <c r="B45" s="41"/>
      <c r="C45" s="29"/>
      <c r="D45" s="77"/>
    </row>
    <row r="46" spans="2:4" s="30" customFormat="1" x14ac:dyDescent="0.25">
      <c r="B46" s="41"/>
      <c r="C46" s="29"/>
      <c r="D46" s="77"/>
    </row>
    <row r="47" spans="2:4" s="30" customFormat="1" x14ac:dyDescent="0.25">
      <c r="B47" s="41"/>
      <c r="C47" s="29"/>
      <c r="D47" s="77"/>
    </row>
    <row r="48" spans="2:4" s="30" customFormat="1" x14ac:dyDescent="0.25">
      <c r="B48" s="41"/>
      <c r="C48" s="29"/>
      <c r="D48" s="77"/>
    </row>
    <row r="49" spans="2:4" s="30" customFormat="1" x14ac:dyDescent="0.25">
      <c r="B49" s="41"/>
      <c r="C49" s="29"/>
      <c r="D49" s="77"/>
    </row>
    <row r="50" spans="2:4" s="30" customFormat="1" x14ac:dyDescent="0.25">
      <c r="B50" s="41"/>
      <c r="C50" s="29"/>
      <c r="D50" s="77"/>
    </row>
    <row r="51" spans="2:4" s="30" customFormat="1" x14ac:dyDescent="0.25">
      <c r="B51" s="41"/>
      <c r="C51" s="29"/>
      <c r="D51" s="77"/>
    </row>
    <row r="52" spans="2:4" s="30" customFormat="1" x14ac:dyDescent="0.25">
      <c r="B52" s="41"/>
      <c r="C52" s="29"/>
      <c r="D52" s="77"/>
    </row>
    <row r="53" spans="2:4" s="30" customFormat="1" x14ac:dyDescent="0.25">
      <c r="B53" s="41"/>
      <c r="C53" s="29"/>
      <c r="D53" s="77"/>
    </row>
    <row r="54" spans="2:4" s="30" customFormat="1" x14ac:dyDescent="0.25">
      <c r="B54" s="41"/>
      <c r="C54" s="29"/>
      <c r="D54" s="77"/>
    </row>
    <row r="55" spans="2:4" s="30" customFormat="1" x14ac:dyDescent="0.25">
      <c r="B55" s="41"/>
      <c r="C55" s="29"/>
      <c r="D55" s="77"/>
    </row>
    <row r="56" spans="2:4" s="30" customFormat="1" x14ac:dyDescent="0.25">
      <c r="B56" s="41"/>
      <c r="C56" s="29"/>
      <c r="D56" s="77"/>
    </row>
    <row r="57" spans="2:4" s="30" customFormat="1" x14ac:dyDescent="0.25">
      <c r="B57" s="41"/>
      <c r="C57" s="29"/>
      <c r="D57" s="77"/>
    </row>
    <row r="58" spans="2:4" s="30" customFormat="1" x14ac:dyDescent="0.25">
      <c r="B58" s="41"/>
      <c r="C58" s="29"/>
      <c r="D58" s="77"/>
    </row>
    <row r="59" spans="2:4" s="30" customFormat="1" x14ac:dyDescent="0.25">
      <c r="B59" s="41"/>
      <c r="C59" s="29"/>
      <c r="D59" s="77"/>
    </row>
    <row r="60" spans="2:4" s="30" customFormat="1" x14ac:dyDescent="0.25">
      <c r="B60" s="41"/>
      <c r="C60" s="29"/>
      <c r="D60" s="77"/>
    </row>
    <row r="61" spans="2:4" s="30" customFormat="1" x14ac:dyDescent="0.25">
      <c r="B61" s="41"/>
      <c r="C61" s="29"/>
      <c r="D61" s="77"/>
    </row>
    <row r="62" spans="2:4" s="30" customFormat="1" x14ac:dyDescent="0.25">
      <c r="B62" s="41"/>
      <c r="C62" s="29"/>
      <c r="D62" s="77"/>
    </row>
    <row r="63" spans="2:4" s="30" customFormat="1" x14ac:dyDescent="0.25">
      <c r="B63" s="41"/>
      <c r="C63" s="29"/>
      <c r="D63" s="77"/>
    </row>
    <row r="64" spans="2:4" s="30" customFormat="1" x14ac:dyDescent="0.25">
      <c r="B64" s="41"/>
      <c r="C64" s="29"/>
      <c r="D64" s="77"/>
    </row>
    <row r="65" spans="2:4" s="30" customFormat="1" x14ac:dyDescent="0.25">
      <c r="B65" s="41"/>
      <c r="C65" s="29"/>
      <c r="D65" s="77"/>
    </row>
    <row r="66" spans="2:4" s="30" customFormat="1" x14ac:dyDescent="0.25">
      <c r="B66" s="41"/>
      <c r="C66" s="29"/>
      <c r="D66" s="77"/>
    </row>
    <row r="67" spans="2:4" s="30" customFormat="1" x14ac:dyDescent="0.25">
      <c r="B67" s="41"/>
      <c r="C67" s="29"/>
      <c r="D67" s="77"/>
    </row>
    <row r="68" spans="2:4" s="30" customFormat="1" x14ac:dyDescent="0.25">
      <c r="B68" s="41"/>
      <c r="C68" s="29"/>
      <c r="D68" s="77"/>
    </row>
    <row r="69" spans="2:4" s="30" customFormat="1" x14ac:dyDescent="0.25">
      <c r="B69" s="41"/>
      <c r="C69" s="29"/>
      <c r="D69" s="77"/>
    </row>
    <row r="70" spans="2:4" s="30" customFormat="1" x14ac:dyDescent="0.25">
      <c r="B70" s="41"/>
      <c r="C70" s="29"/>
      <c r="D70" s="77"/>
    </row>
    <row r="71" spans="2:4" s="30" customFormat="1" x14ac:dyDescent="0.25">
      <c r="B71" s="41"/>
      <c r="C71" s="29"/>
      <c r="D71" s="77"/>
    </row>
    <row r="72" spans="2:4" s="30" customFormat="1" x14ac:dyDescent="0.25">
      <c r="B72" s="41"/>
      <c r="C72" s="29"/>
      <c r="D72" s="77"/>
    </row>
    <row r="73" spans="2:4" s="30" customFormat="1" x14ac:dyDescent="0.25">
      <c r="B73" s="41"/>
      <c r="C73" s="29"/>
      <c r="D73" s="77"/>
    </row>
    <row r="74" spans="2:4" s="30" customFormat="1" x14ac:dyDescent="0.25">
      <c r="B74" s="41"/>
      <c r="C74" s="29"/>
      <c r="D74" s="77"/>
    </row>
    <row r="75" spans="2:4" s="30" customFormat="1" x14ac:dyDescent="0.25">
      <c r="B75" s="41"/>
      <c r="C75" s="29"/>
      <c r="D75" s="77"/>
    </row>
    <row r="76" spans="2:4" s="30" customFormat="1" x14ac:dyDescent="0.25">
      <c r="B76" s="41"/>
      <c r="C76" s="29"/>
      <c r="D76" s="77"/>
    </row>
    <row r="77" spans="2:4" s="30" customFormat="1" x14ac:dyDescent="0.25">
      <c r="B77" s="41"/>
      <c r="C77" s="29"/>
      <c r="D77" s="77"/>
    </row>
    <row r="78" spans="2:4" s="30" customFormat="1" x14ac:dyDescent="0.25">
      <c r="B78" s="41"/>
      <c r="C78" s="29"/>
      <c r="D78" s="77"/>
    </row>
    <row r="79" spans="2:4" s="30" customFormat="1" x14ac:dyDescent="0.25">
      <c r="B79" s="41"/>
      <c r="C79" s="29"/>
      <c r="D79" s="77"/>
    </row>
    <row r="80" spans="2:4" s="30" customFormat="1" x14ac:dyDescent="0.25">
      <c r="B80" s="41"/>
      <c r="C80" s="29"/>
      <c r="D80" s="77"/>
    </row>
    <row r="81" spans="2:4" s="30" customFormat="1" x14ac:dyDescent="0.25">
      <c r="B81" s="41"/>
      <c r="C81" s="29"/>
      <c r="D81" s="77"/>
    </row>
    <row r="82" spans="2:4" s="30" customFormat="1" x14ac:dyDescent="0.25">
      <c r="B82" s="41"/>
      <c r="C82" s="29"/>
      <c r="D82" s="77"/>
    </row>
    <row r="83" spans="2:4" s="30" customFormat="1" x14ac:dyDescent="0.25">
      <c r="B83" s="41"/>
      <c r="C83" s="29"/>
      <c r="D83" s="77"/>
    </row>
    <row r="84" spans="2:4" s="30" customFormat="1" x14ac:dyDescent="0.25">
      <c r="B84" s="41"/>
      <c r="C84" s="29"/>
      <c r="D84" s="77"/>
    </row>
    <row r="85" spans="2:4" s="30" customFormat="1" x14ac:dyDescent="0.25">
      <c r="B85" s="41"/>
      <c r="C85" s="29"/>
      <c r="D85" s="77"/>
    </row>
    <row r="86" spans="2:4" s="30" customFormat="1" x14ac:dyDescent="0.25">
      <c r="B86" s="41"/>
      <c r="C86" s="29"/>
      <c r="D86" s="77"/>
    </row>
    <row r="87" spans="2:4" s="30" customFormat="1" x14ac:dyDescent="0.25">
      <c r="B87" s="41"/>
      <c r="C87" s="29"/>
      <c r="D87" s="77"/>
    </row>
    <row r="88" spans="2:4" s="30" customFormat="1" x14ac:dyDescent="0.25">
      <c r="B88" s="41"/>
      <c r="C88" s="29"/>
      <c r="D88" s="77"/>
    </row>
    <row r="89" spans="2:4" s="30" customFormat="1" x14ac:dyDescent="0.25">
      <c r="B89" s="41"/>
      <c r="C89" s="29"/>
      <c r="D89" s="77"/>
    </row>
    <row r="90" spans="2:4" s="30" customFormat="1" x14ac:dyDescent="0.25">
      <c r="B90" s="41"/>
      <c r="C90" s="29"/>
      <c r="D90" s="77"/>
    </row>
    <row r="91" spans="2:4" s="30" customFormat="1" x14ac:dyDescent="0.25">
      <c r="B91" s="41"/>
      <c r="C91" s="29"/>
      <c r="D91" s="77"/>
    </row>
    <row r="92" spans="2:4" s="30" customFormat="1" x14ac:dyDescent="0.25">
      <c r="B92" s="41"/>
      <c r="C92" s="29"/>
      <c r="D92" s="77"/>
    </row>
    <row r="93" spans="2:4" s="30" customFormat="1" x14ac:dyDescent="0.25">
      <c r="B93" s="41"/>
      <c r="C93" s="29"/>
      <c r="D93" s="77"/>
    </row>
    <row r="94" spans="2:4" s="30" customFormat="1" x14ac:dyDescent="0.25">
      <c r="B94" s="41"/>
      <c r="C94" s="29"/>
      <c r="D94" s="77"/>
    </row>
    <row r="95" spans="2:4" s="30" customFormat="1" x14ac:dyDescent="0.25">
      <c r="B95" s="41"/>
      <c r="C95" s="29"/>
      <c r="D95" s="77"/>
    </row>
    <row r="96" spans="2:4" s="30" customFormat="1" x14ac:dyDescent="0.25">
      <c r="B96" s="41"/>
      <c r="C96" s="29"/>
      <c r="D96" s="77"/>
    </row>
    <row r="97" spans="2:4" s="30" customFormat="1" x14ac:dyDescent="0.25">
      <c r="B97" s="41"/>
      <c r="C97" s="29"/>
      <c r="D97" s="77"/>
    </row>
    <row r="98" spans="2:4" s="30" customFormat="1" x14ac:dyDescent="0.25">
      <c r="B98" s="41"/>
      <c r="C98" s="29"/>
      <c r="D98" s="77"/>
    </row>
    <row r="99" spans="2:4" s="30" customFormat="1" x14ac:dyDescent="0.25">
      <c r="B99" s="41"/>
      <c r="C99" s="29"/>
      <c r="D99" s="77"/>
    </row>
    <row r="100" spans="2:4" s="30" customFormat="1" x14ac:dyDescent="0.25">
      <c r="B100" s="41"/>
      <c r="C100" s="29"/>
      <c r="D100" s="77"/>
    </row>
    <row r="101" spans="2:4" s="30" customFormat="1" x14ac:dyDescent="0.25">
      <c r="B101" s="41"/>
      <c r="C101" s="29"/>
      <c r="D101" s="77"/>
    </row>
    <row r="102" spans="2:4" s="30" customFormat="1" x14ac:dyDescent="0.25">
      <c r="B102" s="41"/>
      <c r="C102" s="29"/>
      <c r="D102" s="77"/>
    </row>
    <row r="103" spans="2:4" s="30" customFormat="1" x14ac:dyDescent="0.25">
      <c r="B103" s="41"/>
      <c r="C103" s="29"/>
      <c r="D103" s="77"/>
    </row>
    <row r="104" spans="2:4" s="30" customFormat="1" x14ac:dyDescent="0.25">
      <c r="B104" s="41"/>
      <c r="C104" s="29"/>
      <c r="D104" s="77"/>
    </row>
    <row r="105" spans="2:4" s="30" customFormat="1" x14ac:dyDescent="0.25">
      <c r="B105" s="41"/>
      <c r="C105" s="29"/>
      <c r="D105" s="77"/>
    </row>
    <row r="106" spans="2:4" s="30" customFormat="1" x14ac:dyDescent="0.25">
      <c r="B106" s="41"/>
      <c r="C106" s="29"/>
      <c r="D106" s="77"/>
    </row>
    <row r="107" spans="2:4" s="30" customFormat="1" x14ac:dyDescent="0.25">
      <c r="B107" s="41"/>
      <c r="C107" s="29"/>
      <c r="D107" s="77"/>
    </row>
    <row r="108" spans="2:4" s="30" customFormat="1" x14ac:dyDescent="0.25">
      <c r="B108" s="41"/>
      <c r="C108" s="29"/>
      <c r="D108" s="77"/>
    </row>
    <row r="109" spans="2:4" s="30" customFormat="1" x14ac:dyDescent="0.25">
      <c r="B109" s="41"/>
      <c r="C109" s="29"/>
      <c r="D109" s="77"/>
    </row>
    <row r="110" spans="2:4" s="30" customFormat="1" x14ac:dyDescent="0.25">
      <c r="B110" s="41"/>
      <c r="C110" s="29"/>
      <c r="D110" s="77"/>
    </row>
    <row r="111" spans="2:4" s="30" customFormat="1" x14ac:dyDescent="0.25">
      <c r="B111" s="41"/>
      <c r="C111" s="29"/>
      <c r="D111" s="77"/>
    </row>
    <row r="112" spans="2:4" s="30" customFormat="1" x14ac:dyDescent="0.25">
      <c r="B112" s="41"/>
      <c r="C112" s="29"/>
      <c r="D112" s="77"/>
    </row>
    <row r="113" spans="2:4" s="30" customFormat="1" x14ac:dyDescent="0.25">
      <c r="B113" s="41"/>
      <c r="C113" s="29"/>
      <c r="D113" s="77"/>
    </row>
    <row r="114" spans="2:4" s="30" customFormat="1" x14ac:dyDescent="0.25">
      <c r="B114" s="41"/>
      <c r="C114" s="29"/>
      <c r="D114" s="77"/>
    </row>
    <row r="115" spans="2:4" s="30" customFormat="1" x14ac:dyDescent="0.25">
      <c r="B115" s="41"/>
      <c r="C115" s="29"/>
      <c r="D115" s="77"/>
    </row>
    <row r="116" spans="2:4" s="30" customFormat="1" x14ac:dyDescent="0.25">
      <c r="B116" s="41"/>
      <c r="C116" s="29"/>
      <c r="D116" s="77"/>
    </row>
    <row r="117" spans="2:4" s="30" customFormat="1" x14ac:dyDescent="0.25">
      <c r="B117" s="41"/>
      <c r="C117" s="29"/>
      <c r="D117" s="77"/>
    </row>
    <row r="118" spans="2:4" s="30" customFormat="1" x14ac:dyDescent="0.25">
      <c r="B118" s="41"/>
      <c r="C118" s="29"/>
      <c r="D118" s="77"/>
    </row>
    <row r="119" spans="2:4" s="30" customFormat="1" x14ac:dyDescent="0.25">
      <c r="B119" s="41"/>
      <c r="C119" s="29"/>
      <c r="D119" s="77"/>
    </row>
    <row r="120" spans="2:4" s="30" customFormat="1" x14ac:dyDescent="0.25">
      <c r="B120" s="41"/>
      <c r="C120" s="29"/>
      <c r="D120" s="77"/>
    </row>
    <row r="121" spans="2:4" s="30" customFormat="1" x14ac:dyDescent="0.25">
      <c r="B121" s="41"/>
      <c r="C121" s="29"/>
      <c r="D121" s="77"/>
    </row>
    <row r="122" spans="2:4" s="30" customFormat="1" x14ac:dyDescent="0.25">
      <c r="B122" s="41"/>
      <c r="C122" s="29"/>
      <c r="D122" s="77"/>
    </row>
    <row r="123" spans="2:4" s="30" customFormat="1" x14ac:dyDescent="0.25">
      <c r="B123" s="41"/>
      <c r="C123" s="29"/>
      <c r="D123" s="77"/>
    </row>
    <row r="124" spans="2:4" s="30" customFormat="1" x14ac:dyDescent="0.25">
      <c r="B124" s="41"/>
      <c r="C124" s="29"/>
      <c r="D124" s="77"/>
    </row>
    <row r="125" spans="2:4" s="30" customFormat="1" x14ac:dyDescent="0.25">
      <c r="B125" s="41"/>
      <c r="C125" s="29"/>
      <c r="D125" s="77"/>
    </row>
    <row r="126" spans="2:4" s="30" customFormat="1" x14ac:dyDescent="0.25">
      <c r="B126" s="41"/>
      <c r="C126" s="29"/>
      <c r="D126" s="77"/>
    </row>
    <row r="127" spans="2:4" s="30" customFormat="1" x14ac:dyDescent="0.25">
      <c r="B127" s="41"/>
      <c r="C127" s="29"/>
      <c r="D127" s="77"/>
    </row>
    <row r="128" spans="2:4" s="30" customFormat="1" x14ac:dyDescent="0.25">
      <c r="B128" s="41"/>
      <c r="C128" s="29"/>
      <c r="D128" s="77"/>
    </row>
    <row r="129" spans="2:4" s="30" customFormat="1" x14ac:dyDescent="0.25">
      <c r="B129" s="41"/>
      <c r="C129" s="29"/>
      <c r="D129" s="77"/>
    </row>
    <row r="130" spans="2:4" s="30" customFormat="1" x14ac:dyDescent="0.25">
      <c r="B130" s="41"/>
      <c r="C130" s="29"/>
      <c r="D130" s="77"/>
    </row>
    <row r="131" spans="2:4" s="30" customFormat="1" x14ac:dyDescent="0.25">
      <c r="B131" s="41"/>
      <c r="C131" s="29"/>
      <c r="D131" s="77"/>
    </row>
    <row r="132" spans="2:4" s="30" customFormat="1" x14ac:dyDescent="0.25">
      <c r="B132" s="41"/>
      <c r="C132" s="29"/>
      <c r="D132" s="77"/>
    </row>
    <row r="133" spans="2:4" s="30" customFormat="1" x14ac:dyDescent="0.25">
      <c r="B133" s="41"/>
      <c r="C133" s="29"/>
      <c r="D133" s="77"/>
    </row>
    <row r="134" spans="2:4" s="30" customFormat="1" x14ac:dyDescent="0.25">
      <c r="B134" s="41"/>
      <c r="C134" s="29"/>
      <c r="D134" s="77"/>
    </row>
    <row r="135" spans="2:4" s="30" customFormat="1" x14ac:dyDescent="0.25">
      <c r="B135" s="41"/>
      <c r="C135" s="29"/>
      <c r="D135" s="77"/>
    </row>
    <row r="136" spans="2:4" s="30" customFormat="1" x14ac:dyDescent="0.25">
      <c r="B136" s="41"/>
      <c r="C136" s="29"/>
      <c r="D136" s="77"/>
    </row>
    <row r="137" spans="2:4" s="30" customFormat="1" x14ac:dyDescent="0.25">
      <c r="B137" s="41"/>
      <c r="C137" s="29"/>
      <c r="D137" s="77"/>
    </row>
    <row r="138" spans="2:4" s="30" customFormat="1" x14ac:dyDescent="0.25">
      <c r="B138" s="41"/>
      <c r="C138" s="29"/>
      <c r="D138" s="77"/>
    </row>
    <row r="139" spans="2:4" s="30" customFormat="1" x14ac:dyDescent="0.25">
      <c r="B139" s="41"/>
      <c r="C139" s="29"/>
      <c r="D139" s="77"/>
    </row>
    <row r="140" spans="2:4" s="30" customFormat="1" x14ac:dyDescent="0.25">
      <c r="B140" s="41"/>
      <c r="C140" s="29"/>
      <c r="D140" s="77"/>
    </row>
    <row r="141" spans="2:4" s="30" customFormat="1" x14ac:dyDescent="0.25">
      <c r="B141" s="41"/>
      <c r="C141" s="29"/>
      <c r="D141" s="77"/>
    </row>
    <row r="142" spans="2:4" s="30" customFormat="1" x14ac:dyDescent="0.25">
      <c r="B142" s="41"/>
      <c r="C142" s="29"/>
      <c r="D142" s="77"/>
    </row>
    <row r="143" spans="2:4" s="30" customFormat="1" x14ac:dyDescent="0.25">
      <c r="B143" s="41"/>
      <c r="C143" s="29"/>
      <c r="D143" s="77"/>
    </row>
    <row r="144" spans="2:4" s="30" customFormat="1" x14ac:dyDescent="0.25">
      <c r="B144" s="41"/>
      <c r="C144" s="29"/>
      <c r="D144" s="77"/>
    </row>
    <row r="145" spans="2:4" s="30" customFormat="1" x14ac:dyDescent="0.25">
      <c r="B145" s="41"/>
      <c r="C145" s="29"/>
      <c r="D145" s="77"/>
    </row>
    <row r="146" spans="2:4" s="30" customFormat="1" x14ac:dyDescent="0.25">
      <c r="B146" s="41"/>
      <c r="C146" s="29"/>
      <c r="D146" s="77"/>
    </row>
    <row r="147" spans="2:4" s="30" customFormat="1" x14ac:dyDescent="0.25">
      <c r="B147" s="41"/>
      <c r="C147" s="29"/>
      <c r="D147" s="77"/>
    </row>
    <row r="148" spans="2:4" s="30" customFormat="1" x14ac:dyDescent="0.25">
      <c r="B148" s="41"/>
      <c r="C148" s="29"/>
      <c r="D148" s="77"/>
    </row>
    <row r="149" spans="2:4" s="30" customFormat="1" x14ac:dyDescent="0.25">
      <c r="B149" s="41"/>
      <c r="C149" s="29"/>
      <c r="D149" s="77"/>
    </row>
    <row r="150" spans="2:4" s="30" customFormat="1" x14ac:dyDescent="0.25">
      <c r="B150" s="41"/>
      <c r="C150" s="29"/>
      <c r="D150" s="77"/>
    </row>
    <row r="151" spans="2:4" s="30" customFormat="1" x14ac:dyDescent="0.25">
      <c r="B151" s="41"/>
      <c r="C151" s="29"/>
      <c r="D151" s="77"/>
    </row>
    <row r="152" spans="2:4" s="30" customFormat="1" x14ac:dyDescent="0.25">
      <c r="B152" s="41"/>
      <c r="C152" s="29"/>
      <c r="D152" s="77"/>
    </row>
    <row r="153" spans="2:4" s="30" customFormat="1" x14ac:dyDescent="0.25">
      <c r="B153" s="41"/>
      <c r="C153" s="29"/>
      <c r="D153" s="77"/>
    </row>
    <row r="154" spans="2:4" s="30" customFormat="1" x14ac:dyDescent="0.25">
      <c r="B154" s="41"/>
      <c r="C154" s="29"/>
      <c r="D154" s="77"/>
    </row>
    <row r="155" spans="2:4" s="30" customFormat="1" x14ac:dyDescent="0.25">
      <c r="B155" s="41"/>
      <c r="C155" s="29"/>
      <c r="D155" s="77"/>
    </row>
    <row r="156" spans="2:4" s="30" customFormat="1" x14ac:dyDescent="0.25">
      <c r="B156" s="41"/>
      <c r="C156" s="29"/>
      <c r="D156" s="77"/>
    </row>
    <row r="157" spans="2:4" s="30" customFormat="1" x14ac:dyDescent="0.25">
      <c r="B157" s="41"/>
      <c r="C157" s="29"/>
      <c r="D157" s="77"/>
    </row>
    <row r="158" spans="2:4" s="30" customFormat="1" x14ac:dyDescent="0.25">
      <c r="B158" s="41"/>
      <c r="C158" s="29"/>
      <c r="D158" s="77"/>
    </row>
    <row r="159" spans="2:4" s="30" customFormat="1" x14ac:dyDescent="0.25">
      <c r="B159" s="41"/>
      <c r="C159" s="29"/>
      <c r="D159" s="77"/>
    </row>
    <row r="160" spans="2:4" s="30" customFormat="1" x14ac:dyDescent="0.25">
      <c r="B160" s="41"/>
      <c r="C160" s="29"/>
      <c r="D160" s="77"/>
    </row>
    <row r="161" spans="2:4" s="30" customFormat="1" x14ac:dyDescent="0.25">
      <c r="B161" s="41"/>
      <c r="C161" s="29"/>
      <c r="D161" s="77"/>
    </row>
    <row r="162" spans="2:4" s="30" customFormat="1" x14ac:dyDescent="0.25">
      <c r="B162" s="41"/>
      <c r="C162" s="29"/>
      <c r="D162" s="77"/>
    </row>
    <row r="163" spans="2:4" s="30" customFormat="1" x14ac:dyDescent="0.25">
      <c r="B163" s="41"/>
      <c r="C163" s="29"/>
      <c r="D163" s="77"/>
    </row>
    <row r="164" spans="2:4" s="30" customFormat="1" x14ac:dyDescent="0.25">
      <c r="B164" s="41"/>
      <c r="C164" s="29"/>
      <c r="D164" s="77"/>
    </row>
    <row r="165" spans="2:4" s="30" customFormat="1" x14ac:dyDescent="0.25">
      <c r="B165" s="41"/>
      <c r="C165" s="29"/>
      <c r="D165" s="77"/>
    </row>
    <row r="166" spans="2:4" s="30" customFormat="1" x14ac:dyDescent="0.25">
      <c r="B166" s="41"/>
      <c r="C166" s="29"/>
      <c r="D166" s="77"/>
    </row>
    <row r="167" spans="2:4" s="30" customFormat="1" x14ac:dyDescent="0.25">
      <c r="B167" s="41"/>
      <c r="C167" s="29"/>
      <c r="D167" s="77"/>
    </row>
    <row r="168" spans="2:4" s="30" customFormat="1" x14ac:dyDescent="0.25">
      <c r="B168" s="41"/>
      <c r="C168" s="29"/>
      <c r="D168" s="77"/>
    </row>
    <row r="169" spans="2:4" s="30" customFormat="1" x14ac:dyDescent="0.25">
      <c r="B169" s="41"/>
      <c r="C169" s="29"/>
      <c r="D169" s="77"/>
    </row>
    <row r="170" spans="2:4" s="30" customFormat="1" x14ac:dyDescent="0.25">
      <c r="B170" s="41"/>
      <c r="C170" s="29"/>
      <c r="D170" s="77"/>
    </row>
    <row r="171" spans="2:4" s="30" customFormat="1" x14ac:dyDescent="0.25">
      <c r="B171" s="41"/>
      <c r="C171" s="29"/>
      <c r="D171" s="77"/>
    </row>
    <row r="172" spans="2:4" s="30" customFormat="1" x14ac:dyDescent="0.25">
      <c r="B172" s="41"/>
      <c r="C172" s="29"/>
      <c r="D172" s="77"/>
    </row>
    <row r="173" spans="2:4" s="30" customFormat="1" x14ac:dyDescent="0.25">
      <c r="B173" s="41"/>
      <c r="C173" s="29"/>
      <c r="D173" s="77"/>
    </row>
    <row r="174" spans="2:4" s="30" customFormat="1" x14ac:dyDescent="0.25">
      <c r="B174" s="41"/>
      <c r="C174" s="29"/>
      <c r="D174" s="77"/>
    </row>
    <row r="175" spans="2:4" s="30" customFormat="1" x14ac:dyDescent="0.25">
      <c r="B175" s="41"/>
      <c r="C175" s="29"/>
      <c r="D175" s="77"/>
    </row>
    <row r="176" spans="2:4" s="30" customFormat="1" x14ac:dyDescent="0.25">
      <c r="B176" s="41"/>
      <c r="C176" s="29"/>
      <c r="D176" s="77"/>
    </row>
    <row r="177" spans="2:4" s="30" customFormat="1" x14ac:dyDescent="0.25">
      <c r="B177" s="41"/>
      <c r="C177" s="29"/>
      <c r="D177" s="77"/>
    </row>
    <row r="178" spans="2:4" s="30" customFormat="1" x14ac:dyDescent="0.25">
      <c r="B178" s="41"/>
      <c r="C178" s="29"/>
      <c r="D178" s="77"/>
    </row>
    <row r="179" spans="2:4" s="30" customFormat="1" x14ac:dyDescent="0.25">
      <c r="B179" s="41"/>
      <c r="C179" s="29"/>
      <c r="D179" s="77"/>
    </row>
    <row r="180" spans="2:4" s="30" customFormat="1" x14ac:dyDescent="0.25">
      <c r="B180" s="41"/>
      <c r="C180" s="29"/>
      <c r="D180" s="77"/>
    </row>
    <row r="181" spans="2:4" s="30" customFormat="1" x14ac:dyDescent="0.25">
      <c r="B181" s="41"/>
      <c r="C181" s="29"/>
      <c r="D181" s="77"/>
    </row>
    <row r="182" spans="2:4" s="30" customFormat="1" x14ac:dyDescent="0.25">
      <c r="B182" s="41"/>
      <c r="C182" s="29"/>
      <c r="D182" s="77"/>
    </row>
    <row r="183" spans="2:4" s="30" customFormat="1" x14ac:dyDescent="0.25">
      <c r="B183" s="41"/>
      <c r="C183" s="29"/>
      <c r="D183" s="77"/>
    </row>
    <row r="184" spans="2:4" s="30" customFormat="1" x14ac:dyDescent="0.25">
      <c r="B184" s="41"/>
      <c r="C184" s="29"/>
      <c r="D184" s="77"/>
    </row>
    <row r="185" spans="2:4" s="30" customFormat="1" x14ac:dyDescent="0.25">
      <c r="B185" s="41"/>
      <c r="C185" s="29"/>
      <c r="D185" s="77"/>
    </row>
    <row r="186" spans="2:4" s="30" customFormat="1" x14ac:dyDescent="0.25">
      <c r="B186" s="41"/>
      <c r="C186" s="29"/>
      <c r="D186" s="77"/>
    </row>
    <row r="187" spans="2:4" s="30" customFormat="1" x14ac:dyDescent="0.25">
      <c r="B187" s="41"/>
      <c r="C187" s="29"/>
      <c r="D187" s="77"/>
    </row>
    <row r="188" spans="2:4" s="30" customFormat="1" x14ac:dyDescent="0.25">
      <c r="B188" s="41"/>
      <c r="C188" s="29"/>
      <c r="D188" s="77"/>
    </row>
    <row r="189" spans="2:4" s="30" customFormat="1" x14ac:dyDescent="0.25">
      <c r="B189" s="41"/>
      <c r="C189" s="29"/>
      <c r="D189" s="77"/>
    </row>
    <row r="190" spans="2:4" s="30" customFormat="1" x14ac:dyDescent="0.25">
      <c r="B190" s="41"/>
      <c r="C190" s="29"/>
      <c r="D190" s="77"/>
    </row>
    <row r="191" spans="2:4" s="30" customFormat="1" x14ac:dyDescent="0.25">
      <c r="B191" s="41"/>
      <c r="C191" s="29"/>
      <c r="D191" s="77"/>
    </row>
    <row r="192" spans="2:4" s="30" customFormat="1" x14ac:dyDescent="0.25">
      <c r="B192" s="41"/>
      <c r="C192" s="29"/>
      <c r="D192" s="77"/>
    </row>
    <row r="193" spans="2:4" s="30" customFormat="1" x14ac:dyDescent="0.25">
      <c r="B193" s="41"/>
      <c r="C193" s="29"/>
      <c r="D193" s="77"/>
    </row>
    <row r="194" spans="2:4" s="30" customFormat="1" x14ac:dyDescent="0.25">
      <c r="B194" s="41"/>
      <c r="C194" s="29"/>
      <c r="D194" s="77"/>
    </row>
    <row r="195" spans="2:4" s="30" customFormat="1" x14ac:dyDescent="0.25">
      <c r="B195" s="41"/>
      <c r="C195" s="29"/>
      <c r="D195" s="77"/>
    </row>
    <row r="196" spans="2:4" s="30" customFormat="1" x14ac:dyDescent="0.25">
      <c r="B196" s="41"/>
      <c r="C196" s="29"/>
      <c r="D196" s="77"/>
    </row>
    <row r="197" spans="2:4" s="30" customFormat="1" x14ac:dyDescent="0.25">
      <c r="B197" s="41"/>
      <c r="C197" s="29"/>
      <c r="D197" s="77"/>
    </row>
    <row r="198" spans="2:4" s="30" customFormat="1" x14ac:dyDescent="0.25">
      <c r="B198" s="41"/>
      <c r="C198" s="29"/>
      <c r="D198" s="77"/>
    </row>
    <row r="199" spans="2:4" s="30" customFormat="1" x14ac:dyDescent="0.25">
      <c r="B199" s="41"/>
      <c r="C199" s="29"/>
      <c r="D199" s="77"/>
    </row>
    <row r="200" spans="2:4" s="30" customFormat="1" x14ac:dyDescent="0.25">
      <c r="B200" s="41"/>
      <c r="C200" s="29"/>
      <c r="D200" s="77"/>
    </row>
    <row r="201" spans="2:4" s="30" customFormat="1" x14ac:dyDescent="0.25">
      <c r="B201" s="41"/>
      <c r="C201" s="29"/>
      <c r="D201" s="77"/>
    </row>
    <row r="202" spans="2:4" s="30" customFormat="1" x14ac:dyDescent="0.25">
      <c r="B202" s="41"/>
      <c r="C202" s="29"/>
      <c r="D202" s="77"/>
    </row>
    <row r="203" spans="2:4" s="30" customFormat="1" x14ac:dyDescent="0.25">
      <c r="B203" s="41"/>
      <c r="C203" s="29"/>
      <c r="D203" s="77"/>
    </row>
    <row r="204" spans="2:4" s="30" customFormat="1" x14ac:dyDescent="0.25">
      <c r="B204" s="41"/>
      <c r="C204" s="29"/>
      <c r="D204" s="77"/>
    </row>
    <row r="205" spans="2:4" s="30" customFormat="1" x14ac:dyDescent="0.25">
      <c r="B205" s="41"/>
      <c r="C205" s="29"/>
      <c r="D205" s="77"/>
    </row>
    <row r="206" spans="2:4" s="30" customFormat="1" x14ac:dyDescent="0.25">
      <c r="B206" s="41"/>
      <c r="C206" s="29"/>
      <c r="D206" s="77"/>
    </row>
    <row r="207" spans="2:4" s="30" customFormat="1" x14ac:dyDescent="0.25">
      <c r="B207" s="41"/>
      <c r="C207" s="29"/>
      <c r="D207" s="77"/>
    </row>
    <row r="208" spans="2:4" s="30" customFormat="1" x14ac:dyDescent="0.25">
      <c r="B208" s="41"/>
      <c r="C208" s="29"/>
      <c r="D208" s="77"/>
    </row>
    <row r="209" spans="2:4" s="30" customFormat="1" x14ac:dyDescent="0.25">
      <c r="B209" s="41"/>
      <c r="C209" s="29"/>
      <c r="D209" s="77"/>
    </row>
    <row r="210" spans="2:4" s="30" customFormat="1" x14ac:dyDescent="0.25">
      <c r="B210" s="41"/>
      <c r="C210" s="29"/>
      <c r="D210" s="77"/>
    </row>
    <row r="211" spans="2:4" s="30" customFormat="1" x14ac:dyDescent="0.25">
      <c r="B211" s="41"/>
      <c r="C211" s="29"/>
      <c r="D211" s="77"/>
    </row>
    <row r="212" spans="2:4" s="30" customFormat="1" x14ac:dyDescent="0.25">
      <c r="B212" s="41"/>
      <c r="C212" s="29"/>
      <c r="D212" s="77"/>
    </row>
    <row r="213" spans="2:4" s="30" customFormat="1" x14ac:dyDescent="0.25">
      <c r="B213" s="41"/>
      <c r="C213" s="29"/>
      <c r="D213" s="77"/>
    </row>
    <row r="214" spans="2:4" s="30" customFormat="1" x14ac:dyDescent="0.25">
      <c r="B214" s="41"/>
      <c r="C214" s="29"/>
      <c r="D214" s="77"/>
    </row>
    <row r="215" spans="2:4" s="30" customFormat="1" x14ac:dyDescent="0.25">
      <c r="B215" s="41"/>
      <c r="C215" s="29"/>
      <c r="D215" s="77"/>
    </row>
    <row r="216" spans="2:4" s="30" customFormat="1" x14ac:dyDescent="0.25">
      <c r="B216" s="41"/>
      <c r="C216" s="29"/>
      <c r="D216" s="77"/>
    </row>
    <row r="217" spans="2:4" s="30" customFormat="1" x14ac:dyDescent="0.25">
      <c r="B217" s="41"/>
      <c r="C217" s="29"/>
      <c r="D217" s="77"/>
    </row>
    <row r="218" spans="2:4" s="30" customFormat="1" x14ac:dyDescent="0.25">
      <c r="B218" s="41"/>
      <c r="C218" s="29"/>
      <c r="D218" s="77"/>
    </row>
    <row r="219" spans="2:4" s="30" customFormat="1" x14ac:dyDescent="0.25">
      <c r="B219" s="41"/>
      <c r="C219" s="29"/>
      <c r="D219" s="77"/>
    </row>
    <row r="220" spans="2:4" s="30" customFormat="1" x14ac:dyDescent="0.25">
      <c r="B220" s="41"/>
      <c r="C220" s="29"/>
      <c r="D220" s="77"/>
    </row>
    <row r="221" spans="2:4" s="30" customFormat="1" x14ac:dyDescent="0.25">
      <c r="B221" s="41"/>
      <c r="C221" s="29"/>
      <c r="D221" s="77"/>
    </row>
    <row r="222" spans="2:4" s="30" customFormat="1" x14ac:dyDescent="0.25">
      <c r="B222" s="41"/>
      <c r="C222" s="29"/>
      <c r="D222" s="77"/>
    </row>
    <row r="223" spans="2:4" s="30" customFormat="1" x14ac:dyDescent="0.25">
      <c r="B223" s="41"/>
      <c r="C223" s="29"/>
      <c r="D223" s="77"/>
    </row>
    <row r="224" spans="2:4" s="30" customFormat="1" x14ac:dyDescent="0.25">
      <c r="B224" s="41"/>
      <c r="C224" s="29"/>
      <c r="D224" s="77"/>
    </row>
    <row r="225" spans="2:4" s="30" customFormat="1" x14ac:dyDescent="0.25">
      <c r="B225" s="41"/>
      <c r="C225" s="29"/>
      <c r="D225" s="77"/>
    </row>
    <row r="226" spans="2:4" s="30" customFormat="1" x14ac:dyDescent="0.25">
      <c r="B226" s="41"/>
      <c r="C226" s="29"/>
      <c r="D226" s="77"/>
    </row>
    <row r="227" spans="2:4" s="30" customFormat="1" x14ac:dyDescent="0.25">
      <c r="B227" s="41"/>
      <c r="C227" s="29"/>
      <c r="D227" s="77"/>
    </row>
    <row r="228" spans="2:4" s="30" customFormat="1" x14ac:dyDescent="0.25">
      <c r="B228" s="41"/>
      <c r="C228" s="29"/>
      <c r="D228" s="77"/>
    </row>
    <row r="229" spans="2:4" s="30" customFormat="1" x14ac:dyDescent="0.25">
      <c r="B229" s="41"/>
      <c r="C229" s="29"/>
      <c r="D229" s="77"/>
    </row>
    <row r="230" spans="2:4" s="30" customFormat="1" x14ac:dyDescent="0.25">
      <c r="B230" s="41"/>
      <c r="C230" s="29"/>
      <c r="D230" s="77"/>
    </row>
    <row r="231" spans="2:4" s="30" customFormat="1" x14ac:dyDescent="0.25">
      <c r="B231" s="41"/>
      <c r="C231" s="29"/>
      <c r="D231" s="77"/>
    </row>
    <row r="232" spans="2:4" s="30" customFormat="1" x14ac:dyDescent="0.25">
      <c r="B232" s="41"/>
      <c r="C232" s="29"/>
      <c r="D232" s="77"/>
    </row>
    <row r="233" spans="2:4" s="30" customFormat="1" x14ac:dyDescent="0.25">
      <c r="B233" s="41"/>
      <c r="C233" s="29"/>
      <c r="D233" s="77"/>
    </row>
    <row r="234" spans="2:4" s="30" customFormat="1" x14ac:dyDescent="0.25">
      <c r="B234" s="41"/>
      <c r="C234" s="29"/>
      <c r="D234" s="77"/>
    </row>
    <row r="235" spans="2:4" s="30" customFormat="1" x14ac:dyDescent="0.25">
      <c r="B235" s="41"/>
      <c r="C235" s="29"/>
      <c r="D235" s="77"/>
    </row>
    <row r="236" spans="2:4" s="30" customFormat="1" x14ac:dyDescent="0.25">
      <c r="B236" s="41"/>
      <c r="C236" s="29"/>
      <c r="D236" s="77"/>
    </row>
    <row r="237" spans="2:4" s="30" customFormat="1" x14ac:dyDescent="0.25">
      <c r="B237" s="41"/>
      <c r="C237" s="29"/>
      <c r="D237" s="77"/>
    </row>
    <row r="238" spans="2:4" s="30" customFormat="1" x14ac:dyDescent="0.25">
      <c r="B238" s="41"/>
      <c r="C238" s="29"/>
      <c r="D238" s="77"/>
    </row>
    <row r="239" spans="2:4" s="30" customFormat="1" x14ac:dyDescent="0.25">
      <c r="B239" s="41"/>
      <c r="C239" s="29"/>
      <c r="D239" s="77"/>
    </row>
    <row r="240" spans="2:4" s="30" customFormat="1" x14ac:dyDescent="0.25">
      <c r="B240" s="41"/>
      <c r="C240" s="29"/>
      <c r="D240" s="77"/>
    </row>
    <row r="241" spans="2:4" s="30" customFormat="1" x14ac:dyDescent="0.25">
      <c r="B241" s="41"/>
      <c r="C241" s="29"/>
      <c r="D241" s="77"/>
    </row>
    <row r="242" spans="2:4" s="30" customFormat="1" x14ac:dyDescent="0.25">
      <c r="B242" s="41"/>
      <c r="C242" s="29"/>
      <c r="D242" s="77"/>
    </row>
    <row r="243" spans="2:4" s="30" customFormat="1" x14ac:dyDescent="0.25">
      <c r="B243" s="41"/>
      <c r="C243" s="29"/>
      <c r="D243" s="77"/>
    </row>
    <row r="244" spans="2:4" s="30" customFormat="1" x14ac:dyDescent="0.25">
      <c r="B244" s="41"/>
      <c r="C244" s="29"/>
      <c r="D244" s="77"/>
    </row>
    <row r="245" spans="2:4" s="30" customFormat="1" x14ac:dyDescent="0.25">
      <c r="B245" s="41"/>
      <c r="C245" s="29"/>
      <c r="D245" s="77"/>
    </row>
    <row r="246" spans="2:4" s="30" customFormat="1" x14ac:dyDescent="0.25">
      <c r="B246" s="41"/>
      <c r="C246" s="29"/>
      <c r="D246" s="77"/>
    </row>
    <row r="247" spans="2:4" s="30" customFormat="1" x14ac:dyDescent="0.25">
      <c r="B247" s="41"/>
      <c r="C247" s="29"/>
      <c r="D247" s="77"/>
    </row>
    <row r="248" spans="2:4" s="30" customFormat="1" x14ac:dyDescent="0.25">
      <c r="B248" s="41"/>
      <c r="C248" s="29"/>
      <c r="D248" s="77"/>
    </row>
    <row r="249" spans="2:4" s="30" customFormat="1" x14ac:dyDescent="0.25">
      <c r="B249" s="41"/>
      <c r="C249" s="29"/>
      <c r="D249" s="77"/>
    </row>
    <row r="250" spans="2:4" s="30" customFormat="1" x14ac:dyDescent="0.25">
      <c r="B250" s="41"/>
      <c r="C250" s="29"/>
      <c r="D250" s="77"/>
    </row>
    <row r="251" spans="2:4" s="30" customFormat="1" x14ac:dyDescent="0.25">
      <c r="B251" s="41"/>
      <c r="C251" s="29"/>
      <c r="D251" s="77"/>
    </row>
    <row r="252" spans="2:4" s="30" customFormat="1" x14ac:dyDescent="0.25">
      <c r="B252" s="41"/>
      <c r="C252" s="29"/>
      <c r="D252" s="77"/>
    </row>
    <row r="253" spans="2:4" s="30" customFormat="1" x14ac:dyDescent="0.25">
      <c r="B253" s="41"/>
      <c r="C253" s="29"/>
      <c r="D253" s="77"/>
    </row>
    <row r="254" spans="2:4" s="30" customFormat="1" x14ac:dyDescent="0.25">
      <c r="B254" s="41"/>
      <c r="C254" s="29"/>
      <c r="D254" s="77"/>
    </row>
    <row r="255" spans="2:4" s="30" customFormat="1" x14ac:dyDescent="0.25">
      <c r="B255" s="41"/>
      <c r="C255" s="29"/>
      <c r="D255" s="77"/>
    </row>
    <row r="256" spans="2:4" s="30" customFormat="1" x14ac:dyDescent="0.25">
      <c r="B256" s="41"/>
      <c r="C256" s="29"/>
      <c r="D256" s="77"/>
    </row>
    <row r="257" spans="2:4" s="30" customFormat="1" x14ac:dyDescent="0.25">
      <c r="B257" s="41"/>
      <c r="C257" s="29"/>
      <c r="D257" s="77"/>
    </row>
    <row r="258" spans="2:4" s="30" customFormat="1" x14ac:dyDescent="0.25">
      <c r="B258" s="41"/>
      <c r="C258" s="29"/>
      <c r="D258" s="77"/>
    </row>
    <row r="259" spans="2:4" s="30" customFormat="1" x14ac:dyDescent="0.25">
      <c r="B259" s="41"/>
      <c r="C259" s="29"/>
      <c r="D259" s="77"/>
    </row>
    <row r="260" spans="2:4" s="30" customFormat="1" x14ac:dyDescent="0.25">
      <c r="B260" s="41"/>
      <c r="C260" s="29"/>
      <c r="D260" s="77"/>
    </row>
    <row r="261" spans="2:4" s="30" customFormat="1" x14ac:dyDescent="0.25">
      <c r="B261" s="41"/>
      <c r="C261" s="29"/>
      <c r="D261" s="77"/>
    </row>
    <row r="262" spans="2:4" s="30" customFormat="1" x14ac:dyDescent="0.25">
      <c r="B262" s="41"/>
      <c r="C262" s="29"/>
      <c r="D262" s="77"/>
    </row>
    <row r="263" spans="2:4" s="30" customFormat="1" x14ac:dyDescent="0.25">
      <c r="B263" s="41"/>
      <c r="C263" s="29"/>
      <c r="D263" s="77"/>
    </row>
    <row r="264" spans="2:4" s="30" customFormat="1" x14ac:dyDescent="0.25">
      <c r="B264" s="41"/>
      <c r="C264" s="29"/>
      <c r="D264" s="77"/>
    </row>
    <row r="265" spans="2:4" s="30" customFormat="1" x14ac:dyDescent="0.25">
      <c r="B265" s="41"/>
      <c r="C265" s="29"/>
      <c r="D265" s="77"/>
    </row>
    <row r="266" spans="2:4" s="30" customFormat="1" x14ac:dyDescent="0.25">
      <c r="B266" s="41"/>
      <c r="C266" s="29"/>
      <c r="D266" s="77"/>
    </row>
    <row r="267" spans="2:4" s="30" customFormat="1" x14ac:dyDescent="0.25">
      <c r="B267" s="41"/>
      <c r="C267" s="29"/>
      <c r="D267" s="77"/>
    </row>
    <row r="268" spans="2:4" s="30" customFormat="1" x14ac:dyDescent="0.25">
      <c r="B268" s="41"/>
      <c r="C268" s="29"/>
      <c r="D268" s="77"/>
    </row>
    <row r="269" spans="2:4" s="30" customFormat="1" x14ac:dyDescent="0.25">
      <c r="B269" s="41"/>
      <c r="C269" s="29"/>
      <c r="D269" s="77"/>
    </row>
    <row r="270" spans="2:4" s="30" customFormat="1" x14ac:dyDescent="0.25">
      <c r="B270" s="41"/>
      <c r="C270" s="29"/>
      <c r="D270" s="77"/>
    </row>
    <row r="271" spans="2:4" s="30" customFormat="1" x14ac:dyDescent="0.25">
      <c r="B271" s="41"/>
      <c r="C271" s="29"/>
      <c r="D271" s="77"/>
    </row>
    <row r="272" spans="2:4" s="30" customFormat="1" x14ac:dyDescent="0.25">
      <c r="B272" s="41"/>
      <c r="C272" s="29"/>
      <c r="D272" s="77"/>
    </row>
    <row r="273" spans="2:4" s="30" customFormat="1" x14ac:dyDescent="0.25">
      <c r="B273" s="41"/>
      <c r="C273" s="29"/>
      <c r="D273" s="77"/>
    </row>
    <row r="274" spans="2:4" s="30" customFormat="1" x14ac:dyDescent="0.25">
      <c r="B274" s="41"/>
      <c r="C274" s="29"/>
      <c r="D274" s="77"/>
    </row>
    <row r="275" spans="2:4" s="30" customFormat="1" x14ac:dyDescent="0.25">
      <c r="B275" s="41"/>
      <c r="C275" s="29"/>
      <c r="D275" s="77"/>
    </row>
    <row r="276" spans="2:4" s="30" customFormat="1" x14ac:dyDescent="0.25">
      <c r="B276" s="41"/>
      <c r="C276" s="29"/>
      <c r="D276" s="77"/>
    </row>
    <row r="277" spans="2:4" s="30" customFormat="1" x14ac:dyDescent="0.25">
      <c r="B277" s="41"/>
      <c r="C277" s="29"/>
      <c r="D277" s="77"/>
    </row>
    <row r="278" spans="2:4" s="30" customFormat="1" x14ac:dyDescent="0.25">
      <c r="B278" s="41"/>
      <c r="C278" s="29"/>
      <c r="D278" s="77"/>
    </row>
    <row r="279" spans="2:4" s="30" customFormat="1" x14ac:dyDescent="0.25">
      <c r="B279" s="41"/>
      <c r="C279" s="29"/>
      <c r="D279" s="77"/>
    </row>
    <row r="280" spans="2:4" s="30" customFormat="1" x14ac:dyDescent="0.25">
      <c r="B280" s="41"/>
      <c r="C280" s="29"/>
      <c r="D280" s="77"/>
    </row>
    <row r="281" spans="2:4" s="30" customFormat="1" x14ac:dyDescent="0.25">
      <c r="B281" s="41"/>
      <c r="C281" s="29"/>
      <c r="D281" s="77"/>
    </row>
    <row r="282" spans="2:4" s="30" customFormat="1" x14ac:dyDescent="0.25">
      <c r="B282" s="41"/>
      <c r="C282" s="29"/>
      <c r="D282" s="77"/>
    </row>
    <row r="283" spans="2:4" s="30" customFormat="1" x14ac:dyDescent="0.25">
      <c r="B283" s="41"/>
      <c r="C283" s="29"/>
      <c r="D283" s="77"/>
    </row>
    <row r="284" spans="2:4" s="30" customFormat="1" x14ac:dyDescent="0.25">
      <c r="B284" s="41"/>
      <c r="C284" s="29"/>
      <c r="D284" s="77"/>
    </row>
    <row r="285" spans="2:4" s="30" customFormat="1" x14ac:dyDescent="0.25">
      <c r="B285" s="41"/>
      <c r="C285" s="29"/>
      <c r="D285" s="77"/>
    </row>
    <row r="286" spans="2:4" s="30" customFormat="1" x14ac:dyDescent="0.25">
      <c r="B286" s="41"/>
      <c r="C286" s="29"/>
      <c r="D286" s="77"/>
    </row>
    <row r="287" spans="2:4" s="30" customFormat="1" x14ac:dyDescent="0.25">
      <c r="B287" s="41"/>
      <c r="C287" s="29"/>
      <c r="D287" s="77"/>
    </row>
    <row r="288" spans="2:4" s="30" customFormat="1" x14ac:dyDescent="0.25">
      <c r="B288" s="41"/>
      <c r="C288" s="29"/>
      <c r="D288" s="77"/>
    </row>
    <row r="289" spans="2:4" s="30" customFormat="1" x14ac:dyDescent="0.25">
      <c r="B289" s="41"/>
      <c r="C289" s="29"/>
      <c r="D289" s="77"/>
    </row>
    <row r="290" spans="2:4" s="30" customFormat="1" x14ac:dyDescent="0.25">
      <c r="B290" s="41"/>
      <c r="C290" s="29"/>
      <c r="D290" s="77"/>
    </row>
    <row r="291" spans="2:4" s="30" customFormat="1" x14ac:dyDescent="0.25">
      <c r="B291" s="41"/>
      <c r="C291" s="29"/>
      <c r="D291" s="77"/>
    </row>
    <row r="292" spans="2:4" s="30" customFormat="1" x14ac:dyDescent="0.25">
      <c r="B292" s="41"/>
      <c r="C292" s="29"/>
      <c r="D292" s="77"/>
    </row>
    <row r="293" spans="2:4" s="30" customFormat="1" x14ac:dyDescent="0.25">
      <c r="B293" s="41"/>
      <c r="C293" s="29"/>
      <c r="D293" s="77"/>
    </row>
    <row r="294" spans="2:4" s="30" customFormat="1" x14ac:dyDescent="0.25">
      <c r="B294" s="41"/>
      <c r="C294" s="29"/>
      <c r="D294" s="77"/>
    </row>
    <row r="295" spans="2:4" s="30" customFormat="1" x14ac:dyDescent="0.25">
      <c r="B295" s="41"/>
      <c r="C295" s="29"/>
      <c r="D295" s="77"/>
    </row>
    <row r="296" spans="2:4" s="30" customFormat="1" x14ac:dyDescent="0.25">
      <c r="B296" s="41"/>
      <c r="C296" s="29"/>
      <c r="D296" s="77"/>
    </row>
    <row r="297" spans="2:4" s="30" customFormat="1" x14ac:dyDescent="0.25">
      <c r="B297" s="41"/>
      <c r="C297" s="29"/>
      <c r="D297" s="77"/>
    </row>
    <row r="298" spans="2:4" s="30" customFormat="1" x14ac:dyDescent="0.25">
      <c r="B298" s="41"/>
      <c r="C298" s="29"/>
      <c r="D298" s="77"/>
    </row>
    <row r="299" spans="2:4" s="30" customFormat="1" x14ac:dyDescent="0.25">
      <c r="B299" s="41"/>
      <c r="C299" s="29"/>
      <c r="D299" s="77"/>
    </row>
    <row r="300" spans="2:4" s="30" customFormat="1" x14ac:dyDescent="0.25">
      <c r="B300" s="41"/>
      <c r="C300" s="29"/>
      <c r="D300" s="77"/>
    </row>
    <row r="301" spans="2:4" s="30" customFormat="1" x14ac:dyDescent="0.25">
      <c r="B301" s="41"/>
      <c r="C301" s="29"/>
      <c r="D301" s="77"/>
    </row>
    <row r="302" spans="2:4" s="30" customFormat="1" x14ac:dyDescent="0.25">
      <c r="B302" s="41"/>
      <c r="C302" s="29"/>
      <c r="D302" s="77"/>
    </row>
    <row r="303" spans="2:4" s="30" customFormat="1" x14ac:dyDescent="0.25">
      <c r="B303" s="41"/>
      <c r="C303" s="29"/>
      <c r="D303" s="77"/>
    </row>
    <row r="304" spans="2:4" s="30" customFormat="1" x14ac:dyDescent="0.25">
      <c r="B304" s="41"/>
      <c r="C304" s="29"/>
      <c r="D304" s="77"/>
    </row>
    <row r="305" spans="2:4" s="30" customFormat="1" x14ac:dyDescent="0.25">
      <c r="B305" s="41"/>
      <c r="C305" s="29"/>
      <c r="D305" s="77"/>
    </row>
    <row r="306" spans="2:4" s="30" customFormat="1" x14ac:dyDescent="0.25">
      <c r="B306" s="41"/>
      <c r="C306" s="29"/>
      <c r="D306" s="77"/>
    </row>
    <row r="307" spans="2:4" s="30" customFormat="1" x14ac:dyDescent="0.25">
      <c r="B307" s="41"/>
      <c r="C307" s="29"/>
      <c r="D307" s="77"/>
    </row>
    <row r="308" spans="2:4" s="30" customFormat="1" x14ac:dyDescent="0.25">
      <c r="B308" s="41"/>
      <c r="C308" s="29"/>
      <c r="D308" s="77"/>
    </row>
    <row r="309" spans="2:4" s="30" customFormat="1" x14ac:dyDescent="0.25">
      <c r="B309" s="41"/>
      <c r="C309" s="29"/>
      <c r="D309" s="77"/>
    </row>
    <row r="310" spans="2:4" s="30" customFormat="1" x14ac:dyDescent="0.25">
      <c r="B310" s="41"/>
      <c r="C310" s="29"/>
      <c r="D310" s="77"/>
    </row>
    <row r="311" spans="2:4" s="30" customFormat="1" x14ac:dyDescent="0.25">
      <c r="B311" s="41"/>
      <c r="C311" s="29"/>
      <c r="D311" s="77"/>
    </row>
    <row r="312" spans="2:4" s="30" customFormat="1" x14ac:dyDescent="0.25">
      <c r="B312" s="41"/>
      <c r="C312" s="29"/>
      <c r="D312" s="77"/>
    </row>
    <row r="313" spans="2:4" s="30" customFormat="1" x14ac:dyDescent="0.25">
      <c r="B313" s="41"/>
      <c r="C313" s="29"/>
      <c r="D313" s="77"/>
    </row>
    <row r="314" spans="2:4" s="30" customFormat="1" x14ac:dyDescent="0.25">
      <c r="B314" s="41"/>
      <c r="C314" s="29"/>
      <c r="D314" s="77"/>
    </row>
    <row r="315" spans="2:4" s="30" customFormat="1" x14ac:dyDescent="0.25">
      <c r="B315" s="41"/>
      <c r="C315" s="29"/>
      <c r="D315" s="77"/>
    </row>
    <row r="316" spans="2:4" s="30" customFormat="1" x14ac:dyDescent="0.25">
      <c r="B316" s="41"/>
      <c r="C316" s="29"/>
      <c r="D316" s="77"/>
    </row>
    <row r="317" spans="2:4" s="30" customFormat="1" x14ac:dyDescent="0.25">
      <c r="B317" s="41"/>
      <c r="C317" s="29"/>
      <c r="D317" s="77"/>
    </row>
    <row r="318" spans="2:4" s="30" customFormat="1" x14ac:dyDescent="0.25">
      <c r="B318" s="41"/>
      <c r="C318" s="29"/>
      <c r="D318" s="77"/>
    </row>
    <row r="319" spans="2:4" s="30" customFormat="1" x14ac:dyDescent="0.25">
      <c r="B319" s="41"/>
      <c r="C319" s="29"/>
      <c r="D319" s="77"/>
    </row>
    <row r="320" spans="2:4" s="30" customFormat="1" x14ac:dyDescent="0.25">
      <c r="B320" s="41"/>
      <c r="C320" s="29"/>
      <c r="D320" s="77"/>
    </row>
    <row r="321" spans="2:4" s="30" customFormat="1" x14ac:dyDescent="0.25">
      <c r="B321" s="41"/>
      <c r="C321" s="29"/>
      <c r="D321" s="77"/>
    </row>
    <row r="322" spans="2:4" s="30" customFormat="1" x14ac:dyDescent="0.25">
      <c r="B322" s="41"/>
      <c r="C322" s="29"/>
      <c r="D322" s="77"/>
    </row>
    <row r="323" spans="2:4" s="30" customFormat="1" x14ac:dyDescent="0.25">
      <c r="B323" s="41"/>
      <c r="C323" s="29"/>
      <c r="D323" s="77"/>
    </row>
    <row r="324" spans="2:4" s="30" customFormat="1" x14ac:dyDescent="0.25">
      <c r="B324" s="41"/>
      <c r="C324" s="29"/>
      <c r="D324" s="77"/>
    </row>
    <row r="325" spans="2:4" s="30" customFormat="1" x14ac:dyDescent="0.25">
      <c r="B325" s="41"/>
      <c r="C325" s="29"/>
      <c r="D325" s="77"/>
    </row>
    <row r="326" spans="2:4" s="30" customFormat="1" x14ac:dyDescent="0.25">
      <c r="B326" s="41"/>
      <c r="C326" s="29"/>
      <c r="D326" s="77"/>
    </row>
    <row r="327" spans="2:4" s="30" customFormat="1" x14ac:dyDescent="0.25">
      <c r="B327" s="41"/>
      <c r="C327" s="29"/>
      <c r="D327" s="77"/>
    </row>
    <row r="328" spans="2:4" s="30" customFormat="1" x14ac:dyDescent="0.25">
      <c r="B328" s="41"/>
      <c r="C328" s="29"/>
      <c r="D328" s="77"/>
    </row>
    <row r="329" spans="2:4" s="30" customFormat="1" x14ac:dyDescent="0.25">
      <c r="B329" s="41"/>
      <c r="C329" s="29"/>
      <c r="D329" s="77"/>
    </row>
    <row r="330" spans="2:4" s="30" customFormat="1" x14ac:dyDescent="0.25">
      <c r="B330" s="41"/>
      <c r="C330" s="29"/>
      <c r="D330" s="77"/>
    </row>
    <row r="331" spans="2:4" s="30" customFormat="1" x14ac:dyDescent="0.25">
      <c r="B331" s="41"/>
      <c r="C331" s="29"/>
      <c r="D331" s="77"/>
    </row>
    <row r="332" spans="2:4" s="30" customFormat="1" x14ac:dyDescent="0.25">
      <c r="B332" s="41"/>
      <c r="C332" s="29"/>
      <c r="D332" s="77"/>
    </row>
    <row r="333" spans="2:4" s="30" customFormat="1" x14ac:dyDescent="0.25">
      <c r="B333" s="41"/>
      <c r="C333" s="29"/>
      <c r="D333" s="77"/>
    </row>
    <row r="334" spans="2:4" s="30" customFormat="1" x14ac:dyDescent="0.25">
      <c r="B334" s="41"/>
      <c r="C334" s="29"/>
      <c r="D334" s="77"/>
    </row>
    <row r="335" spans="2:4" s="30" customFormat="1" x14ac:dyDescent="0.25">
      <c r="B335" s="41"/>
      <c r="C335" s="29"/>
      <c r="D335" s="77"/>
    </row>
    <row r="336" spans="2:4" s="30" customFormat="1" x14ac:dyDescent="0.25">
      <c r="B336" s="41"/>
      <c r="C336" s="29"/>
      <c r="D336" s="77"/>
    </row>
    <row r="337" spans="2:4" s="30" customFormat="1" x14ac:dyDescent="0.25">
      <c r="B337" s="41"/>
      <c r="C337" s="29"/>
      <c r="D337" s="77"/>
    </row>
    <row r="338" spans="2:4" s="30" customFormat="1" x14ac:dyDescent="0.25">
      <c r="B338" s="41"/>
      <c r="C338" s="29"/>
      <c r="D338" s="77"/>
    </row>
    <row r="339" spans="2:4" s="30" customFormat="1" x14ac:dyDescent="0.25">
      <c r="B339" s="41"/>
      <c r="C339" s="29"/>
      <c r="D339" s="77"/>
    </row>
    <row r="340" spans="2:4" s="30" customFormat="1" x14ac:dyDescent="0.25">
      <c r="B340" s="41"/>
      <c r="C340" s="29"/>
      <c r="D340" s="77"/>
    </row>
    <row r="341" spans="2:4" s="30" customFormat="1" x14ac:dyDescent="0.25">
      <c r="B341" s="41"/>
      <c r="C341" s="29"/>
      <c r="D341" s="77"/>
    </row>
    <row r="342" spans="2:4" s="30" customFormat="1" x14ac:dyDescent="0.25">
      <c r="B342" s="41"/>
      <c r="C342" s="29"/>
      <c r="D342" s="77"/>
    </row>
    <row r="343" spans="2:4" s="30" customFormat="1" x14ac:dyDescent="0.25">
      <c r="B343" s="41"/>
      <c r="C343" s="29"/>
      <c r="D343" s="77"/>
    </row>
    <row r="344" spans="2:4" s="30" customFormat="1" x14ac:dyDescent="0.25">
      <c r="B344" s="41"/>
      <c r="C344" s="29"/>
      <c r="D344" s="77"/>
    </row>
    <row r="345" spans="2:4" s="30" customFormat="1" x14ac:dyDescent="0.25">
      <c r="B345" s="41"/>
      <c r="C345" s="29"/>
      <c r="D345" s="77"/>
    </row>
    <row r="346" spans="2:4" s="30" customFormat="1" x14ac:dyDescent="0.25">
      <c r="B346" s="41"/>
      <c r="C346" s="29"/>
      <c r="D346" s="77"/>
    </row>
    <row r="347" spans="2:4" s="30" customFormat="1" x14ac:dyDescent="0.25">
      <c r="B347" s="41"/>
      <c r="C347" s="29"/>
      <c r="D347" s="77"/>
    </row>
    <row r="348" spans="2:4" s="30" customFormat="1" x14ac:dyDescent="0.25">
      <c r="B348" s="41"/>
      <c r="C348" s="29"/>
      <c r="D348" s="77"/>
    </row>
    <row r="349" spans="2:4" s="30" customFormat="1" x14ac:dyDescent="0.25">
      <c r="B349" s="41"/>
      <c r="C349" s="29"/>
      <c r="D349" s="77"/>
    </row>
    <row r="350" spans="2:4" s="30" customFormat="1" x14ac:dyDescent="0.25">
      <c r="B350" s="41"/>
      <c r="C350" s="29"/>
      <c r="D350" s="77"/>
    </row>
    <row r="351" spans="2:4" s="30" customFormat="1" x14ac:dyDescent="0.25">
      <c r="B351" s="41"/>
      <c r="C351" s="29"/>
      <c r="D351" s="77"/>
    </row>
    <row r="352" spans="2:4" s="30" customFormat="1" x14ac:dyDescent="0.25">
      <c r="B352" s="41"/>
      <c r="C352" s="29"/>
      <c r="D352" s="77"/>
    </row>
    <row r="353" spans="2:4" s="30" customFormat="1" x14ac:dyDescent="0.25">
      <c r="B353" s="41"/>
      <c r="C353" s="29"/>
      <c r="D353" s="77"/>
    </row>
    <row r="354" spans="2:4" s="30" customFormat="1" x14ac:dyDescent="0.25">
      <c r="B354" s="41"/>
      <c r="C354" s="29"/>
      <c r="D354" s="77"/>
    </row>
    <row r="355" spans="2:4" s="30" customFormat="1" x14ac:dyDescent="0.25">
      <c r="B355" s="41"/>
      <c r="C355" s="29"/>
      <c r="D355" s="77"/>
    </row>
    <row r="356" spans="2:4" s="30" customFormat="1" x14ac:dyDescent="0.25">
      <c r="B356" s="41"/>
      <c r="C356" s="29"/>
      <c r="D356" s="77"/>
    </row>
    <row r="357" spans="2:4" s="30" customFormat="1" x14ac:dyDescent="0.25">
      <c r="B357" s="41"/>
      <c r="C357" s="29"/>
      <c r="D357" s="77"/>
    </row>
    <row r="358" spans="2:4" s="30" customFormat="1" x14ac:dyDescent="0.25">
      <c r="B358" s="41"/>
      <c r="C358" s="29"/>
      <c r="D358" s="77"/>
    </row>
    <row r="359" spans="2:4" s="30" customFormat="1" x14ac:dyDescent="0.25">
      <c r="B359" s="41"/>
      <c r="C359" s="29"/>
      <c r="D359" s="77"/>
    </row>
    <row r="360" spans="2:4" s="30" customFormat="1" x14ac:dyDescent="0.25">
      <c r="B360" s="41"/>
      <c r="C360" s="29"/>
      <c r="D360" s="77"/>
    </row>
    <row r="361" spans="2:4" s="30" customFormat="1" x14ac:dyDescent="0.25">
      <c r="B361" s="41"/>
      <c r="C361" s="29"/>
      <c r="D361" s="77"/>
    </row>
    <row r="362" spans="2:4" s="30" customFormat="1" x14ac:dyDescent="0.25">
      <c r="B362" s="41"/>
      <c r="C362" s="29"/>
      <c r="D362" s="77"/>
    </row>
    <row r="363" spans="2:4" s="30" customFormat="1" x14ac:dyDescent="0.25">
      <c r="B363" s="41"/>
      <c r="C363" s="29"/>
      <c r="D363" s="77"/>
    </row>
    <row r="364" spans="2:4" s="30" customFormat="1" x14ac:dyDescent="0.25">
      <c r="B364" s="41"/>
      <c r="C364" s="29"/>
      <c r="D364" s="77"/>
    </row>
    <row r="365" spans="2:4" s="30" customFormat="1" x14ac:dyDescent="0.25">
      <c r="B365" s="41"/>
      <c r="C365" s="29"/>
      <c r="D365" s="77"/>
    </row>
    <row r="366" spans="2:4" s="30" customFormat="1" x14ac:dyDescent="0.25">
      <c r="B366" s="41"/>
      <c r="C366" s="29"/>
      <c r="D366" s="77"/>
    </row>
    <row r="367" spans="2:4" s="30" customFormat="1" x14ac:dyDescent="0.25">
      <c r="B367" s="41"/>
      <c r="C367" s="29"/>
      <c r="D367" s="77"/>
    </row>
    <row r="368" spans="2:4" s="30" customFormat="1" x14ac:dyDescent="0.25">
      <c r="B368" s="41"/>
      <c r="C368" s="29"/>
      <c r="D368" s="77"/>
    </row>
    <row r="369" spans="2:4" s="30" customFormat="1" x14ac:dyDescent="0.25">
      <c r="B369" s="41"/>
      <c r="C369" s="29"/>
      <c r="D369" s="77"/>
    </row>
    <row r="370" spans="2:4" s="30" customFormat="1" x14ac:dyDescent="0.25">
      <c r="B370" s="41"/>
      <c r="C370" s="29"/>
      <c r="D370" s="77"/>
    </row>
    <row r="371" spans="2:4" s="30" customFormat="1" x14ac:dyDescent="0.25">
      <c r="B371" s="41"/>
      <c r="C371" s="29"/>
      <c r="D371" s="77"/>
    </row>
    <row r="372" spans="2:4" s="30" customFormat="1" x14ac:dyDescent="0.25">
      <c r="B372" s="41"/>
      <c r="C372" s="29"/>
      <c r="D372" s="77"/>
    </row>
    <row r="373" spans="2:4" s="30" customFormat="1" x14ac:dyDescent="0.25">
      <c r="B373" s="41"/>
      <c r="C373" s="29"/>
      <c r="D373" s="77"/>
    </row>
    <row r="374" spans="2:4" s="30" customFormat="1" x14ac:dyDescent="0.25">
      <c r="B374" s="41"/>
      <c r="C374" s="29"/>
      <c r="D374" s="77"/>
    </row>
    <row r="375" spans="2:4" s="30" customFormat="1" x14ac:dyDescent="0.25">
      <c r="B375" s="41"/>
      <c r="C375" s="29"/>
      <c r="D375" s="77"/>
    </row>
    <row r="376" spans="2:4" s="30" customFormat="1" x14ac:dyDescent="0.25">
      <c r="B376" s="41"/>
      <c r="C376" s="29"/>
      <c r="D376" s="77"/>
    </row>
    <row r="377" spans="2:4" s="30" customFormat="1" x14ac:dyDescent="0.25">
      <c r="B377" s="41"/>
      <c r="C377" s="29"/>
      <c r="D377" s="77"/>
    </row>
    <row r="378" spans="2:4" s="30" customFormat="1" x14ac:dyDescent="0.25">
      <c r="B378" s="41"/>
      <c r="C378" s="29"/>
      <c r="D378" s="77"/>
    </row>
    <row r="379" spans="2:4" s="30" customFormat="1" x14ac:dyDescent="0.25">
      <c r="B379" s="41"/>
      <c r="C379" s="29"/>
      <c r="D379" s="77"/>
    </row>
    <row r="380" spans="2:4" s="30" customFormat="1" x14ac:dyDescent="0.25">
      <c r="B380" s="41"/>
      <c r="C380" s="29"/>
      <c r="D380" s="77"/>
    </row>
    <row r="381" spans="2:4" s="30" customFormat="1" x14ac:dyDescent="0.25">
      <c r="B381" s="41"/>
      <c r="C381" s="29"/>
      <c r="D381" s="77"/>
    </row>
    <row r="382" spans="2:4" s="30" customFormat="1" x14ac:dyDescent="0.25">
      <c r="B382" s="41"/>
      <c r="C382" s="29"/>
      <c r="D382" s="77"/>
    </row>
    <row r="383" spans="2:4" s="30" customFormat="1" x14ac:dyDescent="0.25">
      <c r="B383" s="41"/>
      <c r="C383" s="29"/>
      <c r="D383" s="77"/>
    </row>
    <row r="384" spans="2:4" s="30" customFormat="1" x14ac:dyDescent="0.25">
      <c r="B384" s="41"/>
      <c r="C384" s="29"/>
      <c r="D384" s="77"/>
    </row>
    <row r="385" spans="2:4" s="30" customFormat="1" x14ac:dyDescent="0.25">
      <c r="B385" s="41"/>
      <c r="C385" s="29"/>
      <c r="D385" s="77"/>
    </row>
    <row r="386" spans="2:4" s="30" customFormat="1" x14ac:dyDescent="0.25">
      <c r="B386" s="41"/>
      <c r="C386" s="29"/>
      <c r="D386" s="77"/>
    </row>
    <row r="387" spans="2:4" s="30" customFormat="1" x14ac:dyDescent="0.25">
      <c r="B387" s="41"/>
      <c r="C387" s="29"/>
      <c r="D387" s="77"/>
    </row>
    <row r="388" spans="2:4" s="30" customFormat="1" x14ac:dyDescent="0.25">
      <c r="B388" s="41"/>
      <c r="C388" s="29"/>
      <c r="D388" s="77"/>
    </row>
    <row r="389" spans="2:4" s="30" customFormat="1" x14ac:dyDescent="0.25">
      <c r="B389" s="41"/>
      <c r="C389" s="29"/>
      <c r="D389" s="77"/>
    </row>
    <row r="390" spans="2:4" s="30" customFormat="1" x14ac:dyDescent="0.25">
      <c r="B390" s="41"/>
      <c r="C390" s="29"/>
      <c r="D390" s="77"/>
    </row>
    <row r="391" spans="2:4" s="30" customFormat="1" x14ac:dyDescent="0.25">
      <c r="B391" s="41"/>
      <c r="C391" s="29"/>
      <c r="D391" s="77"/>
    </row>
    <row r="392" spans="2:4" s="30" customFormat="1" x14ac:dyDescent="0.25">
      <c r="B392" s="41"/>
      <c r="C392" s="29"/>
      <c r="D392" s="77"/>
    </row>
    <row r="393" spans="2:4" s="30" customFormat="1" x14ac:dyDescent="0.25">
      <c r="B393" s="41"/>
      <c r="C393" s="29"/>
      <c r="D393" s="77"/>
    </row>
    <row r="394" spans="2:4" s="30" customFormat="1" x14ac:dyDescent="0.25">
      <c r="B394" s="41"/>
      <c r="C394" s="29"/>
      <c r="D394" s="77"/>
    </row>
    <row r="395" spans="2:4" s="30" customFormat="1" x14ac:dyDescent="0.25">
      <c r="B395" s="41"/>
      <c r="C395" s="29"/>
      <c r="D395" s="77"/>
    </row>
    <row r="396" spans="2:4" s="30" customFormat="1" x14ac:dyDescent="0.25">
      <c r="B396" s="41"/>
      <c r="C396" s="29"/>
      <c r="D396" s="77"/>
    </row>
    <row r="397" spans="2:4" s="30" customFormat="1" x14ac:dyDescent="0.25">
      <c r="B397" s="41"/>
      <c r="C397" s="29"/>
      <c r="D397" s="77"/>
    </row>
    <row r="398" spans="2:4" s="30" customFormat="1" x14ac:dyDescent="0.25">
      <c r="B398" s="41"/>
      <c r="C398" s="29"/>
      <c r="D398" s="77"/>
    </row>
    <row r="399" spans="2:4" s="30" customFormat="1" x14ac:dyDescent="0.25">
      <c r="B399" s="41"/>
      <c r="C399" s="29"/>
      <c r="D399" s="77"/>
    </row>
    <row r="400" spans="2:4" s="30" customFormat="1" x14ac:dyDescent="0.25">
      <c r="B400" s="41"/>
      <c r="C400" s="29"/>
      <c r="D400" s="77"/>
    </row>
    <row r="401" spans="2:4" s="30" customFormat="1" x14ac:dyDescent="0.25">
      <c r="B401" s="41"/>
      <c r="C401" s="29"/>
      <c r="D401" s="77"/>
    </row>
    <row r="402" spans="2:4" s="30" customFormat="1" x14ac:dyDescent="0.25">
      <c r="B402" s="41"/>
      <c r="C402" s="29"/>
      <c r="D402" s="77"/>
    </row>
    <row r="403" spans="2:4" s="30" customFormat="1" x14ac:dyDescent="0.25">
      <c r="B403" s="41"/>
      <c r="C403" s="29"/>
      <c r="D403" s="77"/>
    </row>
    <row r="404" spans="2:4" s="30" customFormat="1" x14ac:dyDescent="0.25">
      <c r="B404" s="41"/>
      <c r="C404" s="29"/>
      <c r="D404" s="77"/>
    </row>
    <row r="405" spans="2:4" s="30" customFormat="1" x14ac:dyDescent="0.25">
      <c r="B405" s="41"/>
      <c r="C405" s="29"/>
      <c r="D405" s="77"/>
    </row>
    <row r="406" spans="2:4" s="30" customFormat="1" x14ac:dyDescent="0.25">
      <c r="B406" s="41"/>
      <c r="C406" s="29"/>
      <c r="D406" s="77"/>
    </row>
    <row r="407" spans="2:4" s="30" customFormat="1" x14ac:dyDescent="0.25">
      <c r="B407" s="41"/>
      <c r="C407" s="29"/>
      <c r="D407" s="77"/>
    </row>
    <row r="408" spans="2:4" s="30" customFormat="1" x14ac:dyDescent="0.25">
      <c r="B408" s="41"/>
      <c r="C408" s="29"/>
      <c r="D408" s="77"/>
    </row>
    <row r="409" spans="2:4" s="30" customFormat="1" x14ac:dyDescent="0.25">
      <c r="B409" s="41"/>
      <c r="C409" s="29"/>
      <c r="D409" s="77"/>
    </row>
    <row r="410" spans="2:4" s="30" customFormat="1" x14ac:dyDescent="0.25">
      <c r="B410" s="41"/>
      <c r="C410" s="29"/>
      <c r="D410" s="77"/>
    </row>
    <row r="411" spans="2:4" s="30" customFormat="1" x14ac:dyDescent="0.25">
      <c r="B411" s="41"/>
      <c r="C411" s="29"/>
      <c r="D411" s="77"/>
    </row>
    <row r="412" spans="2:4" s="30" customFormat="1" x14ac:dyDescent="0.25">
      <c r="B412" s="41"/>
      <c r="C412" s="29"/>
      <c r="D412" s="77"/>
    </row>
    <row r="413" spans="2:4" s="30" customFormat="1" x14ac:dyDescent="0.25">
      <c r="B413" s="41"/>
      <c r="C413" s="29"/>
      <c r="D413" s="77"/>
    </row>
    <row r="414" spans="2:4" s="30" customFormat="1" x14ac:dyDescent="0.25">
      <c r="B414" s="41"/>
      <c r="C414" s="29"/>
      <c r="D414" s="77"/>
    </row>
    <row r="415" spans="2:4" s="30" customFormat="1" x14ac:dyDescent="0.25">
      <c r="B415" s="41"/>
      <c r="C415" s="29"/>
      <c r="D415" s="77"/>
    </row>
    <row r="416" spans="2:4" s="30" customFormat="1" x14ac:dyDescent="0.25">
      <c r="B416" s="41"/>
      <c r="C416" s="29"/>
      <c r="D416" s="77"/>
    </row>
    <row r="417" spans="2:4" s="30" customFormat="1" x14ac:dyDescent="0.25">
      <c r="B417" s="41"/>
      <c r="C417" s="29"/>
      <c r="D417" s="77"/>
    </row>
    <row r="418" spans="2:4" s="30" customFormat="1" x14ac:dyDescent="0.25">
      <c r="B418" s="41"/>
      <c r="C418" s="29"/>
      <c r="D418" s="77"/>
    </row>
    <row r="419" spans="2:4" s="30" customFormat="1" x14ac:dyDescent="0.25">
      <c r="B419" s="41"/>
      <c r="C419" s="29"/>
      <c r="D419" s="77"/>
    </row>
    <row r="420" spans="2:4" s="30" customFormat="1" x14ac:dyDescent="0.25">
      <c r="B420" s="41"/>
      <c r="C420" s="29"/>
      <c r="D420" s="77"/>
    </row>
    <row r="421" spans="2:4" s="30" customFormat="1" x14ac:dyDescent="0.25">
      <c r="B421" s="41"/>
      <c r="C421" s="29"/>
      <c r="D421" s="77"/>
    </row>
    <row r="422" spans="2:4" s="30" customFormat="1" x14ac:dyDescent="0.25">
      <c r="B422" s="41"/>
      <c r="C422" s="29"/>
      <c r="D422" s="77"/>
    </row>
    <row r="423" spans="2:4" s="30" customFormat="1" x14ac:dyDescent="0.25">
      <c r="B423" s="41"/>
      <c r="C423" s="29"/>
      <c r="D423" s="77"/>
    </row>
    <row r="424" spans="2:4" s="30" customFormat="1" x14ac:dyDescent="0.25">
      <c r="B424" s="41"/>
      <c r="C424" s="29"/>
      <c r="D424" s="77"/>
    </row>
    <row r="425" spans="2:4" s="30" customFormat="1" x14ac:dyDescent="0.25">
      <c r="B425" s="41"/>
      <c r="C425" s="29"/>
      <c r="D425" s="77"/>
    </row>
    <row r="426" spans="2:4" s="30" customFormat="1" x14ac:dyDescent="0.25">
      <c r="B426" s="41"/>
      <c r="C426" s="29"/>
      <c r="D426" s="77"/>
    </row>
    <row r="427" spans="2:4" s="30" customFormat="1" x14ac:dyDescent="0.25">
      <c r="B427" s="41"/>
      <c r="C427" s="29"/>
      <c r="D427" s="77"/>
    </row>
    <row r="428" spans="2:4" s="30" customFormat="1" x14ac:dyDescent="0.25">
      <c r="B428" s="41"/>
      <c r="C428" s="29"/>
      <c r="D428" s="77"/>
    </row>
    <row r="429" spans="2:4" s="30" customFormat="1" x14ac:dyDescent="0.25">
      <c r="B429" s="41"/>
      <c r="C429" s="29"/>
      <c r="D429" s="77"/>
    </row>
    <row r="430" spans="2:4" s="30" customFormat="1" x14ac:dyDescent="0.25">
      <c r="B430" s="41"/>
      <c r="C430" s="29"/>
      <c r="D430" s="77"/>
    </row>
    <row r="431" spans="2:4" s="30" customFormat="1" x14ac:dyDescent="0.25">
      <c r="B431" s="41"/>
      <c r="C431" s="29"/>
      <c r="D431" s="77"/>
    </row>
    <row r="432" spans="2:4" s="30" customFormat="1" x14ac:dyDescent="0.25">
      <c r="B432" s="41"/>
      <c r="C432" s="29"/>
      <c r="D432" s="77"/>
    </row>
    <row r="433" spans="2:4" s="30" customFormat="1" x14ac:dyDescent="0.25">
      <c r="B433" s="41"/>
      <c r="C433" s="29"/>
      <c r="D433" s="77"/>
    </row>
    <row r="434" spans="2:4" s="30" customFormat="1" x14ac:dyDescent="0.25">
      <c r="B434" s="41"/>
      <c r="C434" s="29"/>
      <c r="D434" s="77"/>
    </row>
    <row r="435" spans="2:4" s="30" customFormat="1" x14ac:dyDescent="0.25">
      <c r="B435" s="41"/>
      <c r="C435" s="29"/>
      <c r="D435" s="77"/>
    </row>
    <row r="436" spans="2:4" s="30" customFormat="1" x14ac:dyDescent="0.25">
      <c r="B436" s="41"/>
      <c r="C436" s="29"/>
      <c r="D436" s="77"/>
    </row>
    <row r="437" spans="2:4" s="30" customFormat="1" x14ac:dyDescent="0.25">
      <c r="B437" s="41"/>
      <c r="C437" s="29"/>
      <c r="D437" s="77"/>
    </row>
    <row r="438" spans="2:4" s="30" customFormat="1" x14ac:dyDescent="0.25">
      <c r="B438" s="41"/>
      <c r="C438" s="29"/>
      <c r="D438" s="77"/>
    </row>
    <row r="439" spans="2:4" s="30" customFormat="1" x14ac:dyDescent="0.25">
      <c r="B439" s="41"/>
      <c r="C439" s="29"/>
      <c r="D439" s="77"/>
    </row>
    <row r="440" spans="2:4" s="30" customFormat="1" x14ac:dyDescent="0.25">
      <c r="B440" s="41"/>
      <c r="C440" s="29"/>
      <c r="D440" s="77"/>
    </row>
    <row r="441" spans="2:4" s="30" customFormat="1" x14ac:dyDescent="0.25">
      <c r="B441" s="41"/>
      <c r="C441" s="29"/>
      <c r="D441" s="77"/>
    </row>
    <row r="442" spans="2:4" s="30" customFormat="1" x14ac:dyDescent="0.25">
      <c r="B442" s="41"/>
      <c r="C442" s="29"/>
      <c r="D442" s="77"/>
    </row>
    <row r="443" spans="2:4" s="30" customFormat="1" x14ac:dyDescent="0.25">
      <c r="B443" s="41"/>
      <c r="C443" s="29"/>
      <c r="D443" s="77"/>
    </row>
    <row r="444" spans="2:4" s="30" customFormat="1" x14ac:dyDescent="0.25">
      <c r="B444" s="41"/>
      <c r="C444" s="29"/>
      <c r="D444" s="77"/>
    </row>
    <row r="445" spans="2:4" s="30" customFormat="1" x14ac:dyDescent="0.25">
      <c r="B445" s="41"/>
      <c r="C445" s="29"/>
      <c r="D445" s="77"/>
    </row>
    <row r="446" spans="2:4" s="30" customFormat="1" x14ac:dyDescent="0.25">
      <c r="B446" s="41"/>
      <c r="C446" s="29"/>
      <c r="D446" s="77"/>
    </row>
    <row r="447" spans="2:4" s="30" customFormat="1" x14ac:dyDescent="0.25">
      <c r="B447" s="41"/>
      <c r="C447" s="29"/>
      <c r="D447" s="77"/>
    </row>
    <row r="448" spans="2:4" s="30" customFormat="1" x14ac:dyDescent="0.25">
      <c r="B448" s="41"/>
      <c r="C448" s="29"/>
      <c r="D448" s="77"/>
    </row>
    <row r="449" spans="2:4" s="30" customFormat="1" x14ac:dyDescent="0.25">
      <c r="B449" s="41"/>
      <c r="C449" s="29"/>
      <c r="D449" s="77"/>
    </row>
    <row r="450" spans="2:4" s="30" customFormat="1" x14ac:dyDescent="0.25">
      <c r="B450" s="41"/>
      <c r="C450" s="29"/>
      <c r="D450" s="77"/>
    </row>
    <row r="451" spans="2:4" s="30" customFormat="1" x14ac:dyDescent="0.25">
      <c r="B451" s="41"/>
      <c r="C451" s="29"/>
      <c r="D451" s="77"/>
    </row>
    <row r="452" spans="2:4" s="30" customFormat="1" x14ac:dyDescent="0.25">
      <c r="B452" s="41"/>
      <c r="C452" s="29"/>
      <c r="D452" s="77"/>
    </row>
    <row r="453" spans="2:4" s="30" customFormat="1" x14ac:dyDescent="0.25">
      <c r="B453" s="41"/>
      <c r="C453" s="29"/>
      <c r="D453" s="77"/>
    </row>
    <row r="454" spans="2:4" s="30" customFormat="1" x14ac:dyDescent="0.25">
      <c r="B454" s="41"/>
      <c r="C454" s="29"/>
      <c r="D454" s="77"/>
    </row>
    <row r="455" spans="2:4" s="30" customFormat="1" x14ac:dyDescent="0.25">
      <c r="B455" s="41"/>
      <c r="C455" s="29"/>
      <c r="D455" s="77"/>
    </row>
    <row r="456" spans="2:4" s="30" customFormat="1" x14ac:dyDescent="0.25">
      <c r="B456" s="41"/>
      <c r="C456" s="29"/>
      <c r="D456" s="77"/>
    </row>
    <row r="457" spans="2:4" s="30" customFormat="1" x14ac:dyDescent="0.25">
      <c r="B457" s="41"/>
      <c r="C457" s="29"/>
      <c r="D457" s="77"/>
    </row>
    <row r="458" spans="2:4" s="30" customFormat="1" x14ac:dyDescent="0.25">
      <c r="B458" s="41"/>
      <c r="C458" s="29"/>
      <c r="D458" s="77"/>
    </row>
    <row r="459" spans="2:4" s="30" customFormat="1" x14ac:dyDescent="0.25">
      <c r="B459" s="41"/>
      <c r="C459" s="29"/>
      <c r="D459" s="77"/>
    </row>
    <row r="460" spans="2:4" s="30" customFormat="1" x14ac:dyDescent="0.25">
      <c r="B460" s="41"/>
      <c r="C460" s="29"/>
      <c r="D460" s="77"/>
    </row>
    <row r="461" spans="2:4" s="30" customFormat="1" x14ac:dyDescent="0.25">
      <c r="B461" s="41"/>
      <c r="C461" s="29"/>
      <c r="D461" s="77"/>
    </row>
    <row r="462" spans="2:4" s="30" customFormat="1" x14ac:dyDescent="0.25">
      <c r="B462" s="41"/>
      <c r="C462" s="29"/>
      <c r="D462" s="77"/>
    </row>
    <row r="463" spans="2:4" s="30" customFormat="1" x14ac:dyDescent="0.25">
      <c r="B463" s="41"/>
      <c r="C463" s="29"/>
      <c r="D463" s="77"/>
    </row>
    <row r="464" spans="2:4" s="30" customFormat="1" x14ac:dyDescent="0.25">
      <c r="B464" s="41"/>
      <c r="C464" s="29"/>
      <c r="D464" s="77"/>
    </row>
    <row r="465" spans="2:4" s="30" customFormat="1" x14ac:dyDescent="0.25">
      <c r="B465" s="41"/>
      <c r="C465" s="29"/>
      <c r="D465" s="77"/>
    </row>
    <row r="466" spans="2:4" s="30" customFormat="1" x14ac:dyDescent="0.25">
      <c r="B466" s="41"/>
      <c r="C466" s="29"/>
      <c r="D466" s="77"/>
    </row>
    <row r="467" spans="2:4" s="30" customFormat="1" x14ac:dyDescent="0.25">
      <c r="B467" s="41"/>
      <c r="C467" s="29"/>
      <c r="D467" s="77"/>
    </row>
    <row r="468" spans="2:4" s="30" customFormat="1" x14ac:dyDescent="0.25">
      <c r="B468" s="41"/>
      <c r="C468" s="29"/>
      <c r="D468" s="77"/>
    </row>
    <row r="469" spans="2:4" s="30" customFormat="1" x14ac:dyDescent="0.25">
      <c r="B469" s="41"/>
      <c r="C469" s="29"/>
      <c r="D469" s="77"/>
    </row>
    <row r="470" spans="2:4" s="30" customFormat="1" x14ac:dyDescent="0.25">
      <c r="B470" s="41"/>
      <c r="C470" s="29"/>
      <c r="D470" s="77"/>
    </row>
    <row r="471" spans="2:4" s="30" customFormat="1" x14ac:dyDescent="0.25">
      <c r="B471" s="41"/>
      <c r="C471" s="29"/>
      <c r="D471" s="77"/>
    </row>
    <row r="472" spans="2:4" s="30" customFormat="1" x14ac:dyDescent="0.25">
      <c r="B472" s="41"/>
      <c r="C472" s="29"/>
      <c r="D472" s="77"/>
    </row>
    <row r="473" spans="2:4" s="30" customFormat="1" x14ac:dyDescent="0.25">
      <c r="B473" s="41"/>
      <c r="C473" s="29"/>
      <c r="D473" s="77"/>
    </row>
    <row r="474" spans="2:4" s="30" customFormat="1" x14ac:dyDescent="0.25">
      <c r="B474" s="41"/>
      <c r="C474" s="29"/>
      <c r="D474" s="77"/>
    </row>
    <row r="475" spans="2:4" s="30" customFormat="1" x14ac:dyDescent="0.25">
      <c r="B475" s="41"/>
      <c r="C475" s="29"/>
      <c r="D475" s="77"/>
    </row>
    <row r="476" spans="2:4" s="30" customFormat="1" x14ac:dyDescent="0.25">
      <c r="B476" s="41"/>
      <c r="C476" s="29"/>
      <c r="D476" s="77"/>
    </row>
    <row r="477" spans="2:4" s="30" customFormat="1" x14ac:dyDescent="0.25">
      <c r="B477" s="41"/>
      <c r="C477" s="29"/>
      <c r="D477" s="77"/>
    </row>
    <row r="478" spans="2:4" s="30" customFormat="1" x14ac:dyDescent="0.25">
      <c r="B478" s="41"/>
      <c r="C478" s="29"/>
      <c r="D478" s="77"/>
    </row>
    <row r="479" spans="2:4" s="30" customFormat="1" x14ac:dyDescent="0.25">
      <c r="B479" s="41"/>
      <c r="C479" s="29"/>
      <c r="D479" s="77"/>
    </row>
    <row r="480" spans="2:4" s="30" customFormat="1" x14ac:dyDescent="0.25">
      <c r="B480" s="41"/>
      <c r="C480" s="29"/>
      <c r="D480" s="77"/>
    </row>
    <row r="481" spans="2:4" s="30" customFormat="1" x14ac:dyDescent="0.25">
      <c r="B481" s="41"/>
      <c r="C481" s="29"/>
      <c r="D481" s="77"/>
    </row>
    <row r="482" spans="2:4" s="30" customFormat="1" x14ac:dyDescent="0.25">
      <c r="B482" s="41"/>
      <c r="C482" s="29"/>
      <c r="D482" s="77"/>
    </row>
    <row r="483" spans="2:4" s="30" customFormat="1" x14ac:dyDescent="0.25">
      <c r="B483" s="41"/>
      <c r="C483" s="29"/>
      <c r="D483" s="77"/>
    </row>
    <row r="484" spans="2:4" s="30" customFormat="1" x14ac:dyDescent="0.25">
      <c r="B484" s="41"/>
      <c r="C484" s="29"/>
      <c r="D484" s="77"/>
    </row>
    <row r="485" spans="2:4" s="30" customFormat="1" x14ac:dyDescent="0.25">
      <c r="B485" s="41"/>
      <c r="C485" s="29"/>
      <c r="D485" s="77"/>
    </row>
    <row r="486" spans="2:4" s="30" customFormat="1" x14ac:dyDescent="0.25">
      <c r="B486" s="41"/>
      <c r="C486" s="29"/>
      <c r="D486" s="77"/>
    </row>
    <row r="487" spans="2:4" s="30" customFormat="1" x14ac:dyDescent="0.25">
      <c r="B487" s="41"/>
      <c r="C487" s="29"/>
      <c r="D487" s="77"/>
    </row>
    <row r="488" spans="2:4" s="30" customFormat="1" x14ac:dyDescent="0.25">
      <c r="B488" s="41"/>
      <c r="C488" s="29"/>
      <c r="D488" s="77"/>
    </row>
    <row r="489" spans="2:4" s="30" customFormat="1" x14ac:dyDescent="0.25">
      <c r="B489" s="41"/>
      <c r="C489" s="29"/>
      <c r="D489" s="77"/>
    </row>
    <row r="490" spans="2:4" s="30" customFormat="1" x14ac:dyDescent="0.25">
      <c r="B490" s="41"/>
      <c r="C490" s="29"/>
      <c r="D490" s="77"/>
    </row>
    <row r="491" spans="2:4" s="30" customFormat="1" x14ac:dyDescent="0.25">
      <c r="B491" s="41"/>
      <c r="C491" s="29"/>
      <c r="D491" s="77"/>
    </row>
    <row r="492" spans="2:4" s="30" customFormat="1" x14ac:dyDescent="0.25">
      <c r="B492" s="41"/>
      <c r="C492" s="29"/>
      <c r="D492" s="77"/>
    </row>
    <row r="493" spans="2:4" s="30" customFormat="1" x14ac:dyDescent="0.25">
      <c r="B493" s="41"/>
      <c r="C493" s="29"/>
      <c r="D493" s="77"/>
    </row>
    <row r="494" spans="2:4" s="30" customFormat="1" x14ac:dyDescent="0.25">
      <c r="B494" s="41"/>
      <c r="C494" s="29"/>
      <c r="D494" s="77"/>
    </row>
    <row r="495" spans="2:4" s="30" customFormat="1" x14ac:dyDescent="0.25">
      <c r="B495" s="41"/>
      <c r="C495" s="29"/>
      <c r="D495" s="77"/>
    </row>
    <row r="496" spans="2:4" s="30" customFormat="1" x14ac:dyDescent="0.25">
      <c r="B496" s="41"/>
      <c r="C496" s="29"/>
      <c r="D496" s="77"/>
    </row>
    <row r="497" spans="2:4" s="30" customFormat="1" x14ac:dyDescent="0.25">
      <c r="B497" s="41"/>
      <c r="C497" s="29"/>
      <c r="D497" s="77"/>
    </row>
    <row r="498" spans="2:4" s="30" customFormat="1" x14ac:dyDescent="0.25">
      <c r="B498" s="41"/>
      <c r="C498" s="29"/>
      <c r="D498" s="77"/>
    </row>
    <row r="499" spans="2:4" s="30" customFormat="1" x14ac:dyDescent="0.25">
      <c r="B499" s="41"/>
      <c r="C499" s="29"/>
      <c r="D499" s="77"/>
    </row>
    <row r="500" spans="2:4" s="30" customFormat="1" x14ac:dyDescent="0.25">
      <c r="B500" s="41"/>
      <c r="C500" s="29"/>
      <c r="D500" s="77"/>
    </row>
    <row r="501" spans="2:4" s="30" customFormat="1" x14ac:dyDescent="0.25">
      <c r="B501" s="41"/>
      <c r="C501" s="29"/>
      <c r="D501" s="77"/>
    </row>
    <row r="502" spans="2:4" s="30" customFormat="1" x14ac:dyDescent="0.25">
      <c r="B502" s="41"/>
      <c r="C502" s="29"/>
      <c r="D502" s="77"/>
    </row>
    <row r="503" spans="2:4" s="30" customFormat="1" x14ac:dyDescent="0.25">
      <c r="B503" s="41"/>
      <c r="C503" s="29"/>
      <c r="D503" s="77"/>
    </row>
    <row r="504" spans="2:4" s="30" customFormat="1" x14ac:dyDescent="0.25">
      <c r="B504" s="41"/>
      <c r="C504" s="29"/>
      <c r="D504" s="77"/>
    </row>
    <row r="505" spans="2:4" s="30" customFormat="1" x14ac:dyDescent="0.25">
      <c r="B505" s="41"/>
      <c r="C505" s="29"/>
      <c r="D505" s="77"/>
    </row>
    <row r="506" spans="2:4" s="30" customFormat="1" x14ac:dyDescent="0.25">
      <c r="B506" s="41"/>
      <c r="C506" s="29"/>
      <c r="D506" s="77"/>
    </row>
    <row r="507" spans="2:4" s="30" customFormat="1" x14ac:dyDescent="0.25">
      <c r="B507" s="41"/>
      <c r="C507" s="29"/>
      <c r="D507" s="77"/>
    </row>
    <row r="508" spans="2:4" s="30" customFormat="1" x14ac:dyDescent="0.25">
      <c r="B508" s="41"/>
      <c r="C508" s="29"/>
      <c r="D508" s="77"/>
    </row>
    <row r="509" spans="2:4" s="30" customFormat="1" x14ac:dyDescent="0.25">
      <c r="B509" s="41"/>
      <c r="C509" s="29"/>
      <c r="D509" s="77"/>
    </row>
    <row r="510" spans="2:4" s="30" customFormat="1" x14ac:dyDescent="0.25">
      <c r="B510" s="41"/>
      <c r="C510" s="29"/>
      <c r="D510" s="77"/>
    </row>
    <row r="511" spans="2:4" s="30" customFormat="1" x14ac:dyDescent="0.25">
      <c r="B511" s="41"/>
      <c r="C511" s="29"/>
      <c r="D511" s="77"/>
    </row>
    <row r="512" spans="2:4" s="30" customFormat="1" x14ac:dyDescent="0.25">
      <c r="B512" s="41"/>
      <c r="C512" s="29"/>
      <c r="D512" s="77"/>
    </row>
    <row r="513" spans="2:4" s="30" customFormat="1" x14ac:dyDescent="0.25">
      <c r="B513" s="41"/>
      <c r="C513" s="29"/>
      <c r="D513" s="77"/>
    </row>
    <row r="514" spans="2:4" s="30" customFormat="1" x14ac:dyDescent="0.25">
      <c r="B514" s="41"/>
      <c r="C514" s="29"/>
      <c r="D514" s="77"/>
    </row>
    <row r="515" spans="2:4" s="30" customFormat="1" x14ac:dyDescent="0.25">
      <c r="B515" s="41"/>
      <c r="C515" s="29"/>
      <c r="D515" s="77"/>
    </row>
    <row r="516" spans="2:4" s="30" customFormat="1" x14ac:dyDescent="0.25">
      <c r="B516" s="41"/>
      <c r="C516" s="29"/>
      <c r="D516" s="77"/>
    </row>
    <row r="517" spans="2:4" s="30" customFormat="1" x14ac:dyDescent="0.25">
      <c r="C517" s="29"/>
      <c r="D517" s="77"/>
    </row>
    <row r="518" spans="2:4" s="30" customFormat="1" x14ac:dyDescent="0.25">
      <c r="C518" s="29"/>
      <c r="D518" s="77"/>
    </row>
    <row r="519" spans="2:4" s="30" customFormat="1" x14ac:dyDescent="0.25">
      <c r="C519" s="29"/>
      <c r="D519" s="77"/>
    </row>
    <row r="520" spans="2:4" s="30" customFormat="1" x14ac:dyDescent="0.25">
      <c r="C520" s="29"/>
      <c r="D520" s="77"/>
    </row>
    <row r="521" spans="2:4" s="30" customFormat="1" x14ac:dyDescent="0.25">
      <c r="C521" s="29"/>
      <c r="D521" s="77"/>
    </row>
    <row r="522" spans="2:4" s="30" customFormat="1" x14ac:dyDescent="0.25">
      <c r="C522" s="29"/>
      <c r="D522" s="77"/>
    </row>
    <row r="523" spans="2:4" s="30" customFormat="1" x14ac:dyDescent="0.25">
      <c r="C523" s="29"/>
      <c r="D523" s="77"/>
    </row>
    <row r="524" spans="2:4" s="30" customFormat="1" x14ac:dyDescent="0.25">
      <c r="C524" s="29"/>
      <c r="D524" s="77"/>
    </row>
    <row r="525" spans="2:4" s="30" customFormat="1" x14ac:dyDescent="0.25">
      <c r="C525" s="29"/>
      <c r="D525" s="77"/>
    </row>
    <row r="526" spans="2:4" s="30" customFormat="1" x14ac:dyDescent="0.25">
      <c r="C526" s="29"/>
      <c r="D526" s="77"/>
    </row>
    <row r="527" spans="2:4" s="30" customFormat="1" x14ac:dyDescent="0.25">
      <c r="C527" s="29"/>
      <c r="D527" s="77"/>
    </row>
    <row r="528" spans="2:4" s="30" customFormat="1" x14ac:dyDescent="0.25">
      <c r="C528" s="29"/>
      <c r="D528" s="77"/>
    </row>
    <row r="529" spans="3:4" s="30" customFormat="1" x14ac:dyDescent="0.25">
      <c r="C529" s="29"/>
      <c r="D529" s="77"/>
    </row>
    <row r="530" spans="3:4" s="30" customFormat="1" x14ac:dyDescent="0.25">
      <c r="C530" s="29"/>
      <c r="D530" s="77"/>
    </row>
    <row r="531" spans="3:4" s="30" customFormat="1" x14ac:dyDescent="0.25">
      <c r="C531" s="29"/>
      <c r="D531" s="77"/>
    </row>
    <row r="532" spans="3:4" s="30" customFormat="1" x14ac:dyDescent="0.25">
      <c r="C532" s="29"/>
      <c r="D532" s="77"/>
    </row>
    <row r="533" spans="3:4" s="30" customFormat="1" x14ac:dyDescent="0.25">
      <c r="C533" s="29"/>
      <c r="D533" s="77"/>
    </row>
    <row r="534" spans="3:4" s="30" customFormat="1" x14ac:dyDescent="0.25">
      <c r="C534" s="29"/>
      <c r="D534" s="77"/>
    </row>
    <row r="535" spans="3:4" s="30" customFormat="1" x14ac:dyDescent="0.25">
      <c r="C535" s="29"/>
      <c r="D535" s="77"/>
    </row>
    <row r="536" spans="3:4" s="30" customFormat="1" x14ac:dyDescent="0.25">
      <c r="C536" s="29"/>
      <c r="D536" s="77"/>
    </row>
  </sheetData>
  <sheetProtection password="C90B" sheet="1" objects="1" scenarios="1"/>
  <mergeCells count="4">
    <mergeCell ref="C1:D1"/>
    <mergeCell ref="B3:C3"/>
    <mergeCell ref="B5:C5"/>
    <mergeCell ref="B33:B37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312"/>
  <sheetViews>
    <sheetView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8" customWidth="1"/>
    <col min="4" max="4" width="30.77734375" style="1" customWidth="1"/>
    <col min="5" max="5" width="35.77734375" style="1" customWidth="1"/>
    <col min="6" max="6" width="21.77734375" style="1" customWidth="1"/>
    <col min="7" max="16384" width="9.109375" style="1"/>
  </cols>
  <sheetData>
    <row r="1" spans="1:6" s="97" customFormat="1" ht="36.6" customHeight="1" x14ac:dyDescent="0.2">
      <c r="A1" s="95"/>
      <c r="B1" s="95"/>
      <c r="C1" s="96"/>
      <c r="D1" s="141" t="s">
        <v>540</v>
      </c>
      <c r="E1" s="141"/>
      <c r="F1" s="141"/>
    </row>
    <row r="2" spans="1:6" ht="13.8" x14ac:dyDescent="0.25">
      <c r="B2" s="38" t="s">
        <v>14</v>
      </c>
      <c r="C2" s="26">
        <f>SUM(C5:C88)</f>
        <v>2271580.65</v>
      </c>
      <c r="D2" s="39"/>
      <c r="E2" s="39"/>
      <c r="F2" s="27"/>
    </row>
    <row r="4" spans="1:6" s="101" customFormat="1" ht="36.6" customHeight="1" x14ac:dyDescent="0.3">
      <c r="B4" s="103" t="s">
        <v>0</v>
      </c>
      <c r="C4" s="104" t="s">
        <v>1</v>
      </c>
      <c r="D4" s="113" t="s">
        <v>2</v>
      </c>
      <c r="E4" s="113" t="s">
        <v>13</v>
      </c>
      <c r="F4" s="103" t="s">
        <v>17</v>
      </c>
    </row>
    <row r="5" spans="1:6" x14ac:dyDescent="0.25">
      <c r="B5" s="131">
        <v>41701</v>
      </c>
      <c r="C5" s="57">
        <v>200000</v>
      </c>
      <c r="D5" s="7" t="s">
        <v>632</v>
      </c>
      <c r="E5" s="7" t="s">
        <v>28</v>
      </c>
      <c r="F5" s="7" t="s">
        <v>6</v>
      </c>
    </row>
    <row r="6" spans="1:6" x14ac:dyDescent="0.25">
      <c r="B6" s="131">
        <v>41701</v>
      </c>
      <c r="C6" s="9">
        <v>10000</v>
      </c>
      <c r="D6" s="7" t="s">
        <v>27</v>
      </c>
      <c r="E6" s="6" t="s">
        <v>25</v>
      </c>
      <c r="F6" s="6" t="s">
        <v>6</v>
      </c>
    </row>
    <row r="7" spans="1:6" x14ac:dyDescent="0.25">
      <c r="B7" s="131">
        <v>41701</v>
      </c>
      <c r="C7" s="9">
        <v>1000</v>
      </c>
      <c r="D7" s="7" t="s">
        <v>632</v>
      </c>
      <c r="E7" s="6" t="s">
        <v>633</v>
      </c>
      <c r="F7" s="6" t="s">
        <v>6</v>
      </c>
    </row>
    <row r="8" spans="1:6" x14ac:dyDescent="0.25">
      <c r="B8" s="131">
        <v>41701</v>
      </c>
      <c r="C8" s="9">
        <v>1000</v>
      </c>
      <c r="D8" s="7" t="s">
        <v>632</v>
      </c>
      <c r="E8" s="6" t="s">
        <v>634</v>
      </c>
      <c r="F8" s="6" t="s">
        <v>6</v>
      </c>
    </row>
    <row r="9" spans="1:6" x14ac:dyDescent="0.25">
      <c r="B9" s="131">
        <v>41701</v>
      </c>
      <c r="C9" s="9">
        <v>1000</v>
      </c>
      <c r="D9" s="7" t="s">
        <v>632</v>
      </c>
      <c r="E9" s="6" t="s">
        <v>635</v>
      </c>
      <c r="F9" s="6" t="s">
        <v>6</v>
      </c>
    </row>
    <row r="10" spans="1:6" x14ac:dyDescent="0.25">
      <c r="B10" s="131">
        <v>41701</v>
      </c>
      <c r="C10" s="9">
        <v>1000</v>
      </c>
      <c r="D10" s="7" t="s">
        <v>632</v>
      </c>
      <c r="E10" s="6" t="s">
        <v>51</v>
      </c>
      <c r="F10" s="6" t="s">
        <v>6</v>
      </c>
    </row>
    <row r="11" spans="1:6" x14ac:dyDescent="0.25">
      <c r="B11" s="131">
        <v>41701</v>
      </c>
      <c r="C11" s="9">
        <v>5000</v>
      </c>
      <c r="D11" s="7" t="s">
        <v>632</v>
      </c>
      <c r="E11" s="6" t="s">
        <v>29</v>
      </c>
      <c r="F11" s="6" t="s">
        <v>6</v>
      </c>
    </row>
    <row r="12" spans="1:6" x14ac:dyDescent="0.25">
      <c r="B12" s="131">
        <v>41701</v>
      </c>
      <c r="C12" s="9">
        <v>8500</v>
      </c>
      <c r="D12" s="7" t="s">
        <v>632</v>
      </c>
      <c r="E12" s="6" t="s">
        <v>30</v>
      </c>
      <c r="F12" s="6" t="s">
        <v>6</v>
      </c>
    </row>
    <row r="13" spans="1:6" x14ac:dyDescent="0.25">
      <c r="B13" s="131">
        <v>41701</v>
      </c>
      <c r="C13" s="9">
        <v>10000</v>
      </c>
      <c r="D13" s="7" t="s">
        <v>54</v>
      </c>
      <c r="E13" s="6" t="s">
        <v>636</v>
      </c>
      <c r="F13" s="6" t="s">
        <v>6</v>
      </c>
    </row>
    <row r="14" spans="1:6" x14ac:dyDescent="0.25">
      <c r="B14" s="131">
        <v>41701</v>
      </c>
      <c r="C14" s="9">
        <v>36000</v>
      </c>
      <c r="D14" s="7" t="s">
        <v>53</v>
      </c>
      <c r="E14" s="6" t="s">
        <v>21</v>
      </c>
      <c r="F14" s="6" t="s">
        <v>6</v>
      </c>
    </row>
    <row r="15" spans="1:6" x14ac:dyDescent="0.25">
      <c r="B15" s="131">
        <v>41701</v>
      </c>
      <c r="C15" s="9">
        <v>400000</v>
      </c>
      <c r="D15" s="7" t="s">
        <v>632</v>
      </c>
      <c r="E15" s="6" t="s">
        <v>637</v>
      </c>
      <c r="F15" s="6" t="s">
        <v>6</v>
      </c>
    </row>
    <row r="16" spans="1:6" x14ac:dyDescent="0.25">
      <c r="B16" s="132">
        <v>41702</v>
      </c>
      <c r="C16" s="9">
        <v>3000</v>
      </c>
      <c r="D16" s="7" t="s">
        <v>632</v>
      </c>
      <c r="E16" s="6" t="s">
        <v>638</v>
      </c>
      <c r="F16" s="6" t="s">
        <v>6</v>
      </c>
    </row>
    <row r="17" spans="2:6" x14ac:dyDescent="0.25">
      <c r="B17" s="132">
        <v>41702</v>
      </c>
      <c r="C17" s="9">
        <v>15000</v>
      </c>
      <c r="D17" s="7" t="s">
        <v>632</v>
      </c>
      <c r="E17" s="6" t="s">
        <v>19</v>
      </c>
      <c r="F17" s="6" t="s">
        <v>6</v>
      </c>
    </row>
    <row r="18" spans="2:6" x14ac:dyDescent="0.25">
      <c r="B18" s="132">
        <v>41702</v>
      </c>
      <c r="C18" s="9">
        <v>40000</v>
      </c>
      <c r="D18" s="7" t="s">
        <v>632</v>
      </c>
      <c r="E18" s="6" t="s">
        <v>31</v>
      </c>
      <c r="F18" s="6" t="s">
        <v>6</v>
      </c>
    </row>
    <row r="19" spans="2:6" x14ac:dyDescent="0.25">
      <c r="B19" s="132">
        <v>41702</v>
      </c>
      <c r="C19" s="9">
        <v>200</v>
      </c>
      <c r="D19" s="7" t="s">
        <v>632</v>
      </c>
      <c r="E19" s="6" t="s">
        <v>639</v>
      </c>
      <c r="F19" s="6" t="s">
        <v>6</v>
      </c>
    </row>
    <row r="20" spans="2:6" x14ac:dyDescent="0.25">
      <c r="B20" s="132">
        <v>41702</v>
      </c>
      <c r="C20" s="9">
        <v>1000</v>
      </c>
      <c r="D20" s="7" t="s">
        <v>632</v>
      </c>
      <c r="E20" s="6" t="s">
        <v>22</v>
      </c>
      <c r="F20" s="6" t="s">
        <v>6</v>
      </c>
    </row>
    <row r="21" spans="2:6" x14ac:dyDescent="0.25">
      <c r="B21" s="132">
        <v>41702</v>
      </c>
      <c r="C21" s="9">
        <v>3000</v>
      </c>
      <c r="D21" s="7" t="s">
        <v>632</v>
      </c>
      <c r="E21" s="6" t="s">
        <v>640</v>
      </c>
      <c r="F21" s="6" t="s">
        <v>6</v>
      </c>
    </row>
    <row r="22" spans="2:6" x14ac:dyDescent="0.25">
      <c r="B22" s="132">
        <v>41702</v>
      </c>
      <c r="C22" s="9">
        <v>15000</v>
      </c>
      <c r="D22" s="7" t="s">
        <v>632</v>
      </c>
      <c r="E22" s="6" t="s">
        <v>32</v>
      </c>
      <c r="F22" s="6" t="s">
        <v>6</v>
      </c>
    </row>
    <row r="23" spans="2:6" x14ac:dyDescent="0.25">
      <c r="B23" s="132">
        <v>41702</v>
      </c>
      <c r="C23" s="9">
        <v>29000</v>
      </c>
      <c r="D23" s="7" t="s">
        <v>632</v>
      </c>
      <c r="E23" s="6" t="s">
        <v>641</v>
      </c>
      <c r="F23" s="6" t="s">
        <v>6</v>
      </c>
    </row>
    <row r="24" spans="2:6" x14ac:dyDescent="0.25">
      <c r="B24" s="132">
        <v>41702</v>
      </c>
      <c r="C24" s="9">
        <v>30000</v>
      </c>
      <c r="D24" s="7" t="s">
        <v>632</v>
      </c>
      <c r="E24" s="6" t="s">
        <v>33</v>
      </c>
      <c r="F24" s="6" t="s">
        <v>6</v>
      </c>
    </row>
    <row r="25" spans="2:6" x14ac:dyDescent="0.25">
      <c r="B25" s="132">
        <v>41703</v>
      </c>
      <c r="C25" s="9">
        <v>470</v>
      </c>
      <c r="D25" s="7" t="s">
        <v>632</v>
      </c>
      <c r="E25" s="6" t="s">
        <v>642</v>
      </c>
      <c r="F25" s="6" t="s">
        <v>6</v>
      </c>
    </row>
    <row r="26" spans="2:6" x14ac:dyDescent="0.25">
      <c r="B26" s="132">
        <v>41703</v>
      </c>
      <c r="C26" s="9">
        <v>1000</v>
      </c>
      <c r="D26" s="7" t="s">
        <v>632</v>
      </c>
      <c r="E26" s="6" t="s">
        <v>643</v>
      </c>
      <c r="F26" s="6" t="s">
        <v>6</v>
      </c>
    </row>
    <row r="27" spans="2:6" x14ac:dyDescent="0.25">
      <c r="B27" s="132">
        <v>41703</v>
      </c>
      <c r="C27" s="9">
        <v>1000</v>
      </c>
      <c r="D27" s="7" t="s">
        <v>632</v>
      </c>
      <c r="E27" s="6" t="s">
        <v>644</v>
      </c>
      <c r="F27" s="6" t="s">
        <v>6</v>
      </c>
    </row>
    <row r="28" spans="2:6" x14ac:dyDescent="0.25">
      <c r="B28" s="132">
        <v>41703</v>
      </c>
      <c r="C28" s="9">
        <v>10000</v>
      </c>
      <c r="D28" s="7" t="s">
        <v>632</v>
      </c>
      <c r="E28" s="6" t="s">
        <v>34</v>
      </c>
      <c r="F28" s="6" t="s">
        <v>6</v>
      </c>
    </row>
    <row r="29" spans="2:6" x14ac:dyDescent="0.25">
      <c r="B29" s="132">
        <v>41703</v>
      </c>
      <c r="C29" s="9">
        <v>10279.950000000001</v>
      </c>
      <c r="D29" s="7" t="s">
        <v>632</v>
      </c>
      <c r="E29" s="6" t="s">
        <v>35</v>
      </c>
      <c r="F29" s="6" t="s">
        <v>6</v>
      </c>
    </row>
    <row r="30" spans="2:6" x14ac:dyDescent="0.25">
      <c r="B30" s="132">
        <v>41703</v>
      </c>
      <c r="C30" s="9">
        <v>35000</v>
      </c>
      <c r="D30" s="7" t="s">
        <v>632</v>
      </c>
      <c r="E30" s="6" t="s">
        <v>36</v>
      </c>
      <c r="F30" s="6" t="s">
        <v>6</v>
      </c>
    </row>
    <row r="31" spans="2:6" x14ac:dyDescent="0.25">
      <c r="B31" s="132">
        <v>41703</v>
      </c>
      <c r="C31" s="9">
        <v>290000</v>
      </c>
      <c r="D31" s="7" t="s">
        <v>632</v>
      </c>
      <c r="E31" s="6" t="s">
        <v>637</v>
      </c>
      <c r="F31" s="6" t="s">
        <v>6</v>
      </c>
    </row>
    <row r="32" spans="2:6" x14ac:dyDescent="0.25">
      <c r="B32" s="132">
        <v>41704</v>
      </c>
      <c r="C32" s="9">
        <v>260000</v>
      </c>
      <c r="D32" s="7" t="s">
        <v>55</v>
      </c>
      <c r="E32" s="6" t="s">
        <v>37</v>
      </c>
      <c r="F32" s="6" t="s">
        <v>6</v>
      </c>
    </row>
    <row r="33" spans="2:6" x14ac:dyDescent="0.25">
      <c r="B33" s="132">
        <v>41704</v>
      </c>
      <c r="C33" s="9">
        <v>500</v>
      </c>
      <c r="D33" s="7" t="s">
        <v>632</v>
      </c>
      <c r="E33" s="6" t="s">
        <v>645</v>
      </c>
      <c r="F33" s="6" t="s">
        <v>6</v>
      </c>
    </row>
    <row r="34" spans="2:6" x14ac:dyDescent="0.25">
      <c r="B34" s="132">
        <v>41704</v>
      </c>
      <c r="C34" s="9">
        <v>2000</v>
      </c>
      <c r="D34" s="7" t="s">
        <v>56</v>
      </c>
      <c r="E34" s="6" t="s">
        <v>646</v>
      </c>
      <c r="F34" s="6" t="s">
        <v>6</v>
      </c>
    </row>
    <row r="35" spans="2:6" x14ac:dyDescent="0.25">
      <c r="B35" s="132">
        <v>41704</v>
      </c>
      <c r="C35" s="9">
        <v>4960</v>
      </c>
      <c r="D35" s="7" t="s">
        <v>632</v>
      </c>
      <c r="E35" s="6" t="s">
        <v>38</v>
      </c>
      <c r="F35" s="6" t="s">
        <v>6</v>
      </c>
    </row>
    <row r="36" spans="2:6" x14ac:dyDescent="0.25">
      <c r="B36" s="132">
        <v>41705</v>
      </c>
      <c r="C36" s="9">
        <v>250</v>
      </c>
      <c r="D36" s="7" t="s">
        <v>632</v>
      </c>
      <c r="E36" s="6" t="s">
        <v>39</v>
      </c>
      <c r="F36" s="6" t="s">
        <v>6</v>
      </c>
    </row>
    <row r="37" spans="2:6" x14ac:dyDescent="0.25">
      <c r="B37" s="132">
        <v>41705</v>
      </c>
      <c r="C37" s="9">
        <v>500</v>
      </c>
      <c r="D37" s="7" t="s">
        <v>632</v>
      </c>
      <c r="E37" s="6" t="s">
        <v>647</v>
      </c>
      <c r="F37" s="6" t="s">
        <v>6</v>
      </c>
    </row>
    <row r="38" spans="2:6" x14ac:dyDescent="0.25">
      <c r="B38" s="132">
        <v>41705</v>
      </c>
      <c r="C38" s="9">
        <v>6250</v>
      </c>
      <c r="D38" s="7" t="s">
        <v>632</v>
      </c>
      <c r="E38" s="6" t="s">
        <v>648</v>
      </c>
      <c r="F38" s="6" t="s">
        <v>6</v>
      </c>
    </row>
    <row r="39" spans="2:6" x14ac:dyDescent="0.25">
      <c r="B39" s="132">
        <v>41705</v>
      </c>
      <c r="C39" s="9">
        <v>20000</v>
      </c>
      <c r="D39" s="7" t="s">
        <v>632</v>
      </c>
      <c r="E39" s="6" t="s">
        <v>40</v>
      </c>
      <c r="F39" s="6" t="s">
        <v>6</v>
      </c>
    </row>
    <row r="40" spans="2:6" x14ac:dyDescent="0.25">
      <c r="B40" s="132">
        <v>41705</v>
      </c>
      <c r="C40" s="9">
        <v>20000</v>
      </c>
      <c r="D40" s="7" t="s">
        <v>632</v>
      </c>
      <c r="E40" s="6" t="s">
        <v>649</v>
      </c>
      <c r="F40" s="6" t="s">
        <v>6</v>
      </c>
    </row>
    <row r="41" spans="2:6" x14ac:dyDescent="0.25">
      <c r="B41" s="132">
        <v>41709</v>
      </c>
      <c r="C41" s="9">
        <v>2000</v>
      </c>
      <c r="D41" s="7" t="s">
        <v>632</v>
      </c>
      <c r="E41" s="6" t="s">
        <v>650</v>
      </c>
      <c r="F41" s="6" t="s">
        <v>6</v>
      </c>
    </row>
    <row r="42" spans="2:6" x14ac:dyDescent="0.25">
      <c r="B42" s="132">
        <v>41709</v>
      </c>
      <c r="C42" s="9">
        <v>3000</v>
      </c>
      <c r="D42" s="7" t="s">
        <v>632</v>
      </c>
      <c r="E42" s="6" t="s">
        <v>651</v>
      </c>
      <c r="F42" s="6" t="s">
        <v>6</v>
      </c>
    </row>
    <row r="43" spans="2:6" x14ac:dyDescent="0.25">
      <c r="B43" s="132">
        <v>41709</v>
      </c>
      <c r="C43" s="9">
        <v>7500</v>
      </c>
      <c r="D43" s="7" t="s">
        <v>632</v>
      </c>
      <c r="E43" s="6" t="s">
        <v>26</v>
      </c>
      <c r="F43" s="6" t="s">
        <v>6</v>
      </c>
    </row>
    <row r="44" spans="2:6" x14ac:dyDescent="0.25">
      <c r="B44" s="132">
        <v>41710</v>
      </c>
      <c r="C44" s="9">
        <v>5000</v>
      </c>
      <c r="D44" s="7" t="s">
        <v>632</v>
      </c>
      <c r="E44" s="6" t="s">
        <v>41</v>
      </c>
      <c r="F44" s="6" t="s">
        <v>6</v>
      </c>
    </row>
    <row r="45" spans="2:6" x14ac:dyDescent="0.25">
      <c r="B45" s="132">
        <v>41710</v>
      </c>
      <c r="C45" s="9">
        <v>10000</v>
      </c>
      <c r="D45" s="7" t="s">
        <v>632</v>
      </c>
      <c r="E45" s="6" t="s">
        <v>24</v>
      </c>
      <c r="F45" s="6" t="s">
        <v>6</v>
      </c>
    </row>
    <row r="46" spans="2:6" x14ac:dyDescent="0.25">
      <c r="B46" s="132">
        <v>41711</v>
      </c>
      <c r="C46" s="9">
        <v>500</v>
      </c>
      <c r="D46" s="7" t="s">
        <v>632</v>
      </c>
      <c r="E46" s="6" t="s">
        <v>652</v>
      </c>
      <c r="F46" s="6" t="s">
        <v>6</v>
      </c>
    </row>
    <row r="47" spans="2:6" x14ac:dyDescent="0.25">
      <c r="B47" s="132">
        <v>41711</v>
      </c>
      <c r="C47" s="9">
        <v>1000</v>
      </c>
      <c r="D47" s="7" t="s">
        <v>632</v>
      </c>
      <c r="E47" s="6" t="s">
        <v>653</v>
      </c>
      <c r="F47" s="6" t="s">
        <v>6</v>
      </c>
    </row>
    <row r="48" spans="2:6" x14ac:dyDescent="0.25">
      <c r="B48" s="132">
        <v>41711</v>
      </c>
      <c r="C48" s="9">
        <v>20000</v>
      </c>
      <c r="D48" s="7" t="s">
        <v>632</v>
      </c>
      <c r="E48" s="6" t="s">
        <v>5</v>
      </c>
      <c r="F48" s="6" t="s">
        <v>6</v>
      </c>
    </row>
    <row r="49" spans="2:6" x14ac:dyDescent="0.25">
      <c r="B49" s="132">
        <v>41711</v>
      </c>
      <c r="C49" s="9">
        <v>20000</v>
      </c>
      <c r="D49" s="7" t="s">
        <v>632</v>
      </c>
      <c r="E49" s="6" t="s">
        <v>42</v>
      </c>
      <c r="F49" s="6" t="s">
        <v>6</v>
      </c>
    </row>
    <row r="50" spans="2:6" x14ac:dyDescent="0.25">
      <c r="B50" s="132">
        <v>41712</v>
      </c>
      <c r="C50" s="9">
        <v>500</v>
      </c>
      <c r="D50" s="7" t="s">
        <v>632</v>
      </c>
      <c r="E50" s="6" t="s">
        <v>645</v>
      </c>
      <c r="F50" s="6" t="s">
        <v>6</v>
      </c>
    </row>
    <row r="51" spans="2:6" x14ac:dyDescent="0.25">
      <c r="B51" s="132">
        <v>41712</v>
      </c>
      <c r="C51" s="9">
        <v>1000</v>
      </c>
      <c r="D51" s="7" t="s">
        <v>632</v>
      </c>
      <c r="E51" s="6" t="s">
        <v>654</v>
      </c>
      <c r="F51" s="6" t="s">
        <v>6</v>
      </c>
    </row>
    <row r="52" spans="2:6" x14ac:dyDescent="0.25">
      <c r="B52" s="132">
        <v>41712</v>
      </c>
      <c r="C52" s="9">
        <v>4000</v>
      </c>
      <c r="D52" s="7" t="s">
        <v>53</v>
      </c>
      <c r="E52" s="6" t="s">
        <v>20</v>
      </c>
      <c r="F52" s="6" t="s">
        <v>6</v>
      </c>
    </row>
    <row r="53" spans="2:6" x14ac:dyDescent="0.25">
      <c r="B53" s="132">
        <v>41712</v>
      </c>
      <c r="C53" s="9">
        <v>100000</v>
      </c>
      <c r="D53" s="7" t="s">
        <v>632</v>
      </c>
      <c r="E53" s="6" t="s">
        <v>43</v>
      </c>
      <c r="F53" s="6" t="s">
        <v>6</v>
      </c>
    </row>
    <row r="54" spans="2:6" x14ac:dyDescent="0.25">
      <c r="B54" s="132">
        <v>41715</v>
      </c>
      <c r="C54" s="9">
        <v>96</v>
      </c>
      <c r="D54" s="7" t="s">
        <v>632</v>
      </c>
      <c r="E54" s="6" t="s">
        <v>44</v>
      </c>
      <c r="F54" s="6" t="s">
        <v>6</v>
      </c>
    </row>
    <row r="55" spans="2:6" x14ac:dyDescent="0.25">
      <c r="B55" s="132">
        <v>41715</v>
      </c>
      <c r="C55" s="9">
        <v>500</v>
      </c>
      <c r="D55" s="7" t="s">
        <v>54</v>
      </c>
      <c r="E55" s="6" t="s">
        <v>51</v>
      </c>
      <c r="F55" s="6" t="s">
        <v>6</v>
      </c>
    </row>
    <row r="56" spans="2:6" x14ac:dyDescent="0.25">
      <c r="B56" s="132">
        <v>41715</v>
      </c>
      <c r="C56" s="9">
        <v>500</v>
      </c>
      <c r="D56" s="7" t="s">
        <v>53</v>
      </c>
      <c r="E56" s="6" t="s">
        <v>51</v>
      </c>
      <c r="F56" s="6" t="s">
        <v>6</v>
      </c>
    </row>
    <row r="57" spans="2:6" x14ac:dyDescent="0.25">
      <c r="B57" s="132">
        <v>41715</v>
      </c>
      <c r="C57" s="9">
        <v>2000</v>
      </c>
      <c r="D57" s="7" t="s">
        <v>632</v>
      </c>
      <c r="E57" s="6" t="s">
        <v>655</v>
      </c>
      <c r="F57" s="6" t="s">
        <v>6</v>
      </c>
    </row>
    <row r="58" spans="2:6" x14ac:dyDescent="0.25">
      <c r="B58" s="132">
        <v>41715</v>
      </c>
      <c r="C58" s="9">
        <v>500</v>
      </c>
      <c r="D58" s="7" t="s">
        <v>632</v>
      </c>
      <c r="E58" s="6" t="s">
        <v>656</v>
      </c>
      <c r="F58" s="6" t="s">
        <v>6</v>
      </c>
    </row>
    <row r="59" spans="2:6" x14ac:dyDescent="0.25">
      <c r="B59" s="132">
        <v>41715</v>
      </c>
      <c r="C59" s="9">
        <v>1000</v>
      </c>
      <c r="D59" s="7" t="s">
        <v>632</v>
      </c>
      <c r="E59" s="6" t="s">
        <v>657</v>
      </c>
      <c r="F59" s="6" t="s">
        <v>6</v>
      </c>
    </row>
    <row r="60" spans="2:6" x14ac:dyDescent="0.25">
      <c r="B60" s="132">
        <v>41715</v>
      </c>
      <c r="C60" s="9">
        <v>2000</v>
      </c>
      <c r="D60" s="7" t="s">
        <v>632</v>
      </c>
      <c r="E60" s="6" t="s">
        <v>658</v>
      </c>
      <c r="F60" s="6" t="s">
        <v>6</v>
      </c>
    </row>
    <row r="61" spans="2:6" x14ac:dyDescent="0.25">
      <c r="B61" s="132">
        <v>41715</v>
      </c>
      <c r="C61" s="9">
        <v>2000</v>
      </c>
      <c r="D61" s="7" t="s">
        <v>632</v>
      </c>
      <c r="E61" s="6" t="s">
        <v>659</v>
      </c>
      <c r="F61" s="6" t="s">
        <v>6</v>
      </c>
    </row>
    <row r="62" spans="2:6" x14ac:dyDescent="0.25">
      <c r="B62" s="132">
        <v>41715</v>
      </c>
      <c r="C62" s="9">
        <v>5000</v>
      </c>
      <c r="D62" s="7" t="s">
        <v>632</v>
      </c>
      <c r="E62" s="6" t="s">
        <v>660</v>
      </c>
      <c r="F62" s="6" t="s">
        <v>6</v>
      </c>
    </row>
    <row r="63" spans="2:6" x14ac:dyDescent="0.25">
      <c r="B63" s="132">
        <v>41715</v>
      </c>
      <c r="C63" s="9">
        <v>5000</v>
      </c>
      <c r="D63" s="7" t="s">
        <v>632</v>
      </c>
      <c r="E63" s="6" t="s">
        <v>661</v>
      </c>
      <c r="F63" s="6" t="s">
        <v>6</v>
      </c>
    </row>
    <row r="64" spans="2:6" x14ac:dyDescent="0.25">
      <c r="B64" s="132">
        <v>41716</v>
      </c>
      <c r="C64" s="9">
        <v>1000</v>
      </c>
      <c r="D64" s="7" t="s">
        <v>632</v>
      </c>
      <c r="E64" s="6" t="s">
        <v>662</v>
      </c>
      <c r="F64" s="6" t="s">
        <v>6</v>
      </c>
    </row>
    <row r="65" spans="2:6" x14ac:dyDescent="0.25">
      <c r="B65" s="132">
        <v>41716</v>
      </c>
      <c r="C65" s="9">
        <v>2000</v>
      </c>
      <c r="D65" s="7" t="s">
        <v>53</v>
      </c>
      <c r="E65" s="6" t="s">
        <v>663</v>
      </c>
      <c r="F65" s="6" t="s">
        <v>6</v>
      </c>
    </row>
    <row r="66" spans="2:6" x14ac:dyDescent="0.25">
      <c r="B66" s="132">
        <v>41716</v>
      </c>
      <c r="C66" s="9">
        <v>30000</v>
      </c>
      <c r="D66" s="7" t="s">
        <v>53</v>
      </c>
      <c r="E66" s="6" t="s">
        <v>21</v>
      </c>
      <c r="F66" s="6" t="s">
        <v>6</v>
      </c>
    </row>
    <row r="67" spans="2:6" x14ac:dyDescent="0.25">
      <c r="B67" s="132">
        <v>41717</v>
      </c>
      <c r="C67" s="9">
        <v>1000</v>
      </c>
      <c r="D67" s="7" t="s">
        <v>632</v>
      </c>
      <c r="E67" s="6" t="s">
        <v>664</v>
      </c>
      <c r="F67" s="6" t="s">
        <v>6</v>
      </c>
    </row>
    <row r="68" spans="2:6" x14ac:dyDescent="0.25">
      <c r="B68" s="132">
        <v>41718</v>
      </c>
      <c r="C68" s="9">
        <v>10000</v>
      </c>
      <c r="D68" s="7" t="s">
        <v>57</v>
      </c>
      <c r="E68" s="6" t="s">
        <v>636</v>
      </c>
      <c r="F68" s="6" t="s">
        <v>6</v>
      </c>
    </row>
    <row r="69" spans="2:6" x14ac:dyDescent="0.25">
      <c r="B69" s="132">
        <v>41718</v>
      </c>
      <c r="C69" s="9">
        <v>500</v>
      </c>
      <c r="D69" s="7" t="s">
        <v>632</v>
      </c>
      <c r="E69" s="6" t="s">
        <v>665</v>
      </c>
      <c r="F69" s="6" t="s">
        <v>6</v>
      </c>
    </row>
    <row r="70" spans="2:6" x14ac:dyDescent="0.25">
      <c r="B70" s="132">
        <v>41718</v>
      </c>
      <c r="C70" s="9">
        <v>500</v>
      </c>
      <c r="D70" s="7" t="s">
        <v>632</v>
      </c>
      <c r="E70" s="6" t="s">
        <v>45</v>
      </c>
      <c r="F70" s="6" t="s">
        <v>6</v>
      </c>
    </row>
    <row r="71" spans="2:6" x14ac:dyDescent="0.25">
      <c r="B71" s="132">
        <v>41718</v>
      </c>
      <c r="C71" s="9">
        <v>2000</v>
      </c>
      <c r="D71" s="7" t="s">
        <v>632</v>
      </c>
      <c r="E71" s="6" t="s">
        <v>666</v>
      </c>
      <c r="F71" s="6" t="s">
        <v>6</v>
      </c>
    </row>
    <row r="72" spans="2:6" x14ac:dyDescent="0.25">
      <c r="B72" s="132">
        <v>41718</v>
      </c>
      <c r="C72" s="9">
        <v>10000</v>
      </c>
      <c r="D72" s="7" t="s">
        <v>632</v>
      </c>
      <c r="E72" s="6" t="s">
        <v>46</v>
      </c>
      <c r="F72" s="6" t="s">
        <v>6</v>
      </c>
    </row>
    <row r="73" spans="2:6" x14ac:dyDescent="0.25">
      <c r="B73" s="132">
        <v>41719</v>
      </c>
      <c r="C73" s="9">
        <v>1000</v>
      </c>
      <c r="D73" s="7" t="s">
        <v>632</v>
      </c>
      <c r="E73" s="6" t="s">
        <v>667</v>
      </c>
      <c r="F73" s="6" t="s">
        <v>6</v>
      </c>
    </row>
    <row r="74" spans="2:6" x14ac:dyDescent="0.25">
      <c r="B74" s="132">
        <v>41719</v>
      </c>
      <c r="C74" s="9">
        <v>3000</v>
      </c>
      <c r="D74" s="7" t="s">
        <v>632</v>
      </c>
      <c r="E74" s="6" t="s">
        <v>47</v>
      </c>
      <c r="F74" s="6" t="s">
        <v>6</v>
      </c>
    </row>
    <row r="75" spans="2:6" x14ac:dyDescent="0.25">
      <c r="B75" s="132">
        <v>41719</v>
      </c>
      <c r="C75" s="9">
        <v>10000</v>
      </c>
      <c r="D75" s="7" t="s">
        <v>632</v>
      </c>
      <c r="E75" s="6" t="s">
        <v>23</v>
      </c>
      <c r="F75" s="6" t="s">
        <v>6</v>
      </c>
    </row>
    <row r="76" spans="2:6" x14ac:dyDescent="0.25">
      <c r="B76" s="132">
        <v>41719</v>
      </c>
      <c r="C76" s="9">
        <v>23000</v>
      </c>
      <c r="D76" s="7" t="s">
        <v>632</v>
      </c>
      <c r="E76" s="6" t="s">
        <v>641</v>
      </c>
      <c r="F76" s="6" t="s">
        <v>6</v>
      </c>
    </row>
    <row r="77" spans="2:6" x14ac:dyDescent="0.25">
      <c r="B77" s="132">
        <v>41719</v>
      </c>
      <c r="C77" s="9">
        <v>97.5</v>
      </c>
      <c r="D77" s="7" t="s">
        <v>632</v>
      </c>
      <c r="E77" s="6" t="s">
        <v>44</v>
      </c>
      <c r="F77" s="6" t="s">
        <v>6</v>
      </c>
    </row>
    <row r="78" spans="2:6" x14ac:dyDescent="0.25">
      <c r="B78" s="132">
        <v>41722</v>
      </c>
      <c r="C78" s="9">
        <v>500</v>
      </c>
      <c r="D78" s="7" t="s">
        <v>632</v>
      </c>
      <c r="E78" s="6" t="s">
        <v>652</v>
      </c>
      <c r="F78" s="6" t="s">
        <v>6</v>
      </c>
    </row>
    <row r="79" spans="2:6" x14ac:dyDescent="0.25">
      <c r="B79" s="132">
        <v>41722</v>
      </c>
      <c r="C79" s="9">
        <v>7246</v>
      </c>
      <c r="D79" s="7" t="s">
        <v>632</v>
      </c>
      <c r="E79" s="6" t="s">
        <v>668</v>
      </c>
      <c r="F79" s="6" t="s">
        <v>6</v>
      </c>
    </row>
    <row r="80" spans="2:6" x14ac:dyDescent="0.25">
      <c r="B80" s="132">
        <v>41723</v>
      </c>
      <c r="C80" s="9">
        <v>20000</v>
      </c>
      <c r="D80" s="7" t="s">
        <v>632</v>
      </c>
      <c r="E80" s="6" t="s">
        <v>669</v>
      </c>
      <c r="F80" s="6" t="s">
        <v>6</v>
      </c>
    </row>
    <row r="81" spans="2:6" x14ac:dyDescent="0.25">
      <c r="B81" s="132">
        <v>41723</v>
      </c>
      <c r="C81" s="9">
        <v>74090</v>
      </c>
      <c r="D81" s="7" t="s">
        <v>632</v>
      </c>
      <c r="E81" s="6" t="s">
        <v>670</v>
      </c>
      <c r="F81" s="6" t="s">
        <v>6</v>
      </c>
    </row>
    <row r="82" spans="2:6" x14ac:dyDescent="0.25">
      <c r="B82" s="132">
        <v>41724</v>
      </c>
      <c r="C82" s="9">
        <v>1000</v>
      </c>
      <c r="D82" s="7" t="s">
        <v>632</v>
      </c>
      <c r="E82" s="6" t="s">
        <v>22</v>
      </c>
      <c r="F82" s="6" t="s">
        <v>6</v>
      </c>
    </row>
    <row r="83" spans="2:6" x14ac:dyDescent="0.25">
      <c r="B83" s="132">
        <v>41724</v>
      </c>
      <c r="C83" s="9">
        <v>1000</v>
      </c>
      <c r="D83" s="7" t="s">
        <v>632</v>
      </c>
      <c r="E83" s="6" t="s">
        <v>48</v>
      </c>
      <c r="F83" s="6" t="s">
        <v>6</v>
      </c>
    </row>
    <row r="84" spans="2:6" x14ac:dyDescent="0.25">
      <c r="B84" s="132">
        <v>41726</v>
      </c>
      <c r="C84" s="9">
        <v>50000</v>
      </c>
      <c r="D84" s="7" t="s">
        <v>632</v>
      </c>
      <c r="E84" s="6" t="s">
        <v>49</v>
      </c>
      <c r="F84" s="6" t="s">
        <v>6</v>
      </c>
    </row>
    <row r="85" spans="2:6" x14ac:dyDescent="0.25">
      <c r="B85" s="132">
        <v>41726</v>
      </c>
      <c r="C85" s="9">
        <v>50000</v>
      </c>
      <c r="D85" s="7" t="s">
        <v>632</v>
      </c>
      <c r="E85" s="6" t="s">
        <v>50</v>
      </c>
      <c r="F85" s="6" t="s">
        <v>6</v>
      </c>
    </row>
    <row r="86" spans="2:6" x14ac:dyDescent="0.25">
      <c r="B86" s="132">
        <v>41729</v>
      </c>
      <c r="C86" s="9">
        <v>99</v>
      </c>
      <c r="D86" s="7" t="s">
        <v>632</v>
      </c>
      <c r="E86" s="6" t="s">
        <v>44</v>
      </c>
      <c r="F86" s="6" t="s">
        <v>6</v>
      </c>
    </row>
    <row r="87" spans="2:6" x14ac:dyDescent="0.25">
      <c r="B87" s="132">
        <v>41729</v>
      </c>
      <c r="C87" s="9">
        <v>500</v>
      </c>
      <c r="D87" s="7" t="s">
        <v>632</v>
      </c>
      <c r="E87" s="6" t="s">
        <v>671</v>
      </c>
      <c r="F87" s="6" t="s">
        <v>6</v>
      </c>
    </row>
    <row r="88" spans="2:6" x14ac:dyDescent="0.25">
      <c r="B88" s="132">
        <v>41729</v>
      </c>
      <c r="C88" s="9">
        <v>308042.2</v>
      </c>
      <c r="D88" s="7" t="s">
        <v>632</v>
      </c>
      <c r="E88" s="6" t="s">
        <v>52</v>
      </c>
      <c r="F88" s="6" t="s">
        <v>7</v>
      </c>
    </row>
    <row r="89" spans="2:6" x14ac:dyDescent="0.25">
      <c r="B89" s="30"/>
      <c r="C89" s="58"/>
      <c r="D89" s="30"/>
      <c r="E89" s="30"/>
      <c r="F89" s="30"/>
    </row>
    <row r="90" spans="2:6" x14ac:dyDescent="0.25">
      <c r="B90" s="30"/>
      <c r="C90" s="58"/>
      <c r="D90" s="30"/>
      <c r="E90" s="30"/>
      <c r="F90" s="30"/>
    </row>
    <row r="91" spans="2:6" x14ac:dyDescent="0.25">
      <c r="B91" s="30"/>
      <c r="C91" s="58"/>
      <c r="D91" s="30"/>
      <c r="E91" s="30"/>
      <c r="F91" s="30"/>
    </row>
    <row r="92" spans="2:6" x14ac:dyDescent="0.25">
      <c r="B92" s="30"/>
      <c r="C92" s="58"/>
      <c r="D92" s="30"/>
      <c r="E92" s="30"/>
      <c r="F92" s="30"/>
    </row>
    <row r="93" spans="2:6" x14ac:dyDescent="0.25">
      <c r="B93" s="30"/>
      <c r="C93" s="58"/>
      <c r="D93" s="30"/>
      <c r="E93" s="30"/>
      <c r="F93" s="30"/>
    </row>
    <row r="94" spans="2:6" x14ac:dyDescent="0.25">
      <c r="B94" s="30"/>
      <c r="C94" s="58"/>
      <c r="D94" s="30"/>
      <c r="E94" s="30"/>
      <c r="F94" s="30"/>
    </row>
    <row r="95" spans="2:6" x14ac:dyDescent="0.25">
      <c r="B95" s="30"/>
      <c r="C95" s="58"/>
      <c r="D95" s="30"/>
      <c r="E95" s="30"/>
      <c r="F95" s="30"/>
    </row>
    <row r="96" spans="2:6" x14ac:dyDescent="0.25">
      <c r="B96" s="30"/>
      <c r="C96" s="58"/>
      <c r="D96" s="30"/>
      <c r="E96" s="30"/>
      <c r="F96" s="30"/>
    </row>
    <row r="97" spans="2:6" x14ac:dyDescent="0.25">
      <c r="B97" s="30"/>
      <c r="C97" s="58"/>
      <c r="D97" s="30"/>
      <c r="E97" s="30"/>
      <c r="F97" s="30"/>
    </row>
    <row r="98" spans="2:6" x14ac:dyDescent="0.25">
      <c r="B98" s="30"/>
      <c r="C98" s="58"/>
      <c r="D98" s="30"/>
      <c r="E98" s="30"/>
      <c r="F98" s="30"/>
    </row>
    <row r="99" spans="2:6" x14ac:dyDescent="0.25">
      <c r="B99" s="30"/>
      <c r="C99" s="58"/>
      <c r="D99" s="30"/>
      <c r="E99" s="30"/>
      <c r="F99" s="30"/>
    </row>
    <row r="100" spans="2:6" x14ac:dyDescent="0.25">
      <c r="B100" s="30"/>
      <c r="C100" s="58"/>
      <c r="D100" s="30"/>
      <c r="E100" s="30"/>
      <c r="F100" s="30"/>
    </row>
    <row r="101" spans="2:6" x14ac:dyDescent="0.25">
      <c r="B101" s="30"/>
      <c r="C101" s="58"/>
      <c r="D101" s="30"/>
      <c r="E101" s="30"/>
      <c r="F101" s="30"/>
    </row>
    <row r="102" spans="2:6" x14ac:dyDescent="0.25">
      <c r="B102" s="30"/>
      <c r="C102" s="58"/>
      <c r="D102" s="30"/>
      <c r="E102" s="30"/>
      <c r="F102" s="30"/>
    </row>
    <row r="103" spans="2:6" x14ac:dyDescent="0.25">
      <c r="B103" s="30"/>
      <c r="C103" s="58"/>
      <c r="D103" s="30"/>
      <c r="E103" s="30"/>
      <c r="F103" s="30"/>
    </row>
    <row r="104" spans="2:6" x14ac:dyDescent="0.25">
      <c r="B104" s="30"/>
      <c r="C104" s="58"/>
      <c r="D104" s="30"/>
      <c r="E104" s="30"/>
      <c r="F104" s="30"/>
    </row>
    <row r="105" spans="2:6" x14ac:dyDescent="0.25">
      <c r="B105" s="30"/>
      <c r="C105" s="58"/>
      <c r="D105" s="30"/>
      <c r="E105" s="30"/>
      <c r="F105" s="30"/>
    </row>
    <row r="106" spans="2:6" x14ac:dyDescent="0.25">
      <c r="B106" s="30"/>
      <c r="C106" s="58"/>
      <c r="D106" s="30"/>
      <c r="E106" s="30"/>
      <c r="F106" s="30"/>
    </row>
    <row r="107" spans="2:6" x14ac:dyDescent="0.25">
      <c r="B107" s="30"/>
      <c r="C107" s="58"/>
      <c r="D107" s="30"/>
      <c r="E107" s="30"/>
      <c r="F107" s="30"/>
    </row>
    <row r="108" spans="2:6" x14ac:dyDescent="0.25">
      <c r="B108" s="30"/>
      <c r="C108" s="58"/>
      <c r="D108" s="30"/>
      <c r="E108" s="30"/>
      <c r="F108" s="30"/>
    </row>
    <row r="109" spans="2:6" x14ac:dyDescent="0.25">
      <c r="B109" s="30"/>
      <c r="C109" s="58"/>
      <c r="D109" s="30"/>
      <c r="E109" s="30"/>
      <c r="F109" s="30"/>
    </row>
    <row r="110" spans="2:6" x14ac:dyDescent="0.25">
      <c r="B110" s="30"/>
      <c r="C110" s="58"/>
      <c r="D110" s="30"/>
      <c r="E110" s="30"/>
      <c r="F110" s="30"/>
    </row>
    <row r="111" spans="2:6" x14ac:dyDescent="0.25">
      <c r="B111" s="30"/>
      <c r="C111" s="58"/>
      <c r="D111" s="30"/>
      <c r="E111" s="30"/>
      <c r="F111" s="30"/>
    </row>
    <row r="112" spans="2:6" x14ac:dyDescent="0.25">
      <c r="B112" s="30"/>
      <c r="C112" s="58"/>
      <c r="D112" s="30"/>
      <c r="E112" s="30"/>
      <c r="F112" s="30"/>
    </row>
    <row r="113" spans="2:6" x14ac:dyDescent="0.25">
      <c r="B113" s="30"/>
      <c r="C113" s="58"/>
      <c r="D113" s="30"/>
      <c r="E113" s="30"/>
      <c r="F113" s="30"/>
    </row>
    <row r="114" spans="2:6" x14ac:dyDescent="0.25">
      <c r="B114" s="30"/>
      <c r="C114" s="58"/>
      <c r="D114" s="30"/>
      <c r="E114" s="30"/>
      <c r="F114" s="30"/>
    </row>
    <row r="115" spans="2:6" x14ac:dyDescent="0.25">
      <c r="B115" s="30"/>
      <c r="C115" s="58"/>
      <c r="D115" s="30"/>
      <c r="E115" s="30"/>
      <c r="F115" s="30"/>
    </row>
    <row r="116" spans="2:6" x14ac:dyDescent="0.25">
      <c r="B116" s="30"/>
      <c r="C116" s="58"/>
      <c r="D116" s="30"/>
      <c r="E116" s="30"/>
      <c r="F116" s="30"/>
    </row>
    <row r="117" spans="2:6" x14ac:dyDescent="0.25">
      <c r="B117" s="30"/>
      <c r="C117" s="58"/>
      <c r="D117" s="30"/>
      <c r="E117" s="30"/>
      <c r="F117" s="30"/>
    </row>
    <row r="118" spans="2:6" x14ac:dyDescent="0.25">
      <c r="B118" s="30"/>
      <c r="C118" s="58"/>
      <c r="D118" s="30"/>
      <c r="E118" s="30"/>
      <c r="F118" s="30"/>
    </row>
    <row r="119" spans="2:6" x14ac:dyDescent="0.25">
      <c r="B119" s="30"/>
      <c r="C119" s="58"/>
      <c r="D119" s="30"/>
      <c r="E119" s="30"/>
      <c r="F119" s="30"/>
    </row>
    <row r="120" spans="2:6" x14ac:dyDescent="0.25">
      <c r="B120" s="30"/>
      <c r="C120" s="58"/>
      <c r="D120" s="30"/>
      <c r="E120" s="30"/>
      <c r="F120" s="30"/>
    </row>
    <row r="121" spans="2:6" x14ac:dyDescent="0.25">
      <c r="B121" s="30"/>
      <c r="C121" s="58"/>
      <c r="D121" s="30"/>
      <c r="E121" s="30"/>
      <c r="F121" s="30"/>
    </row>
    <row r="122" spans="2:6" x14ac:dyDescent="0.25">
      <c r="B122" s="30"/>
      <c r="C122" s="58"/>
      <c r="D122" s="30"/>
      <c r="E122" s="30"/>
      <c r="F122" s="30"/>
    </row>
    <row r="123" spans="2:6" x14ac:dyDescent="0.25">
      <c r="B123" s="30"/>
      <c r="C123" s="58"/>
      <c r="D123" s="30"/>
      <c r="E123" s="30"/>
      <c r="F123" s="30"/>
    </row>
    <row r="124" spans="2:6" x14ac:dyDescent="0.25">
      <c r="B124" s="30"/>
      <c r="C124" s="58"/>
      <c r="D124" s="30"/>
      <c r="E124" s="30"/>
      <c r="F124" s="30"/>
    </row>
    <row r="125" spans="2:6" x14ac:dyDescent="0.25">
      <c r="B125" s="30"/>
      <c r="C125" s="58"/>
      <c r="D125" s="30"/>
      <c r="E125" s="30"/>
      <c r="F125" s="30"/>
    </row>
    <row r="126" spans="2:6" x14ac:dyDescent="0.25">
      <c r="B126" s="30"/>
      <c r="C126" s="58"/>
      <c r="D126" s="30"/>
      <c r="E126" s="30"/>
      <c r="F126" s="30"/>
    </row>
    <row r="127" spans="2:6" x14ac:dyDescent="0.25">
      <c r="B127" s="30"/>
      <c r="C127" s="58"/>
      <c r="D127" s="30"/>
      <c r="E127" s="30"/>
      <c r="F127" s="30"/>
    </row>
    <row r="128" spans="2:6" x14ac:dyDescent="0.25">
      <c r="B128" s="30"/>
      <c r="C128" s="58"/>
      <c r="D128" s="30"/>
      <c r="E128" s="30"/>
      <c r="F128" s="30"/>
    </row>
    <row r="129" spans="2:6" x14ac:dyDescent="0.25">
      <c r="B129" s="30"/>
      <c r="C129" s="58"/>
      <c r="D129" s="30"/>
      <c r="E129" s="30"/>
      <c r="F129" s="30"/>
    </row>
    <row r="130" spans="2:6" x14ac:dyDescent="0.25">
      <c r="B130" s="30"/>
      <c r="C130" s="58"/>
      <c r="D130" s="30"/>
      <c r="E130" s="30"/>
      <c r="F130" s="30"/>
    </row>
    <row r="131" spans="2:6" x14ac:dyDescent="0.25">
      <c r="B131" s="30"/>
      <c r="C131" s="58"/>
      <c r="D131" s="30"/>
      <c r="E131" s="30"/>
      <c r="F131" s="30"/>
    </row>
    <row r="132" spans="2:6" x14ac:dyDescent="0.25">
      <c r="B132" s="30"/>
      <c r="C132" s="58"/>
      <c r="D132" s="30"/>
      <c r="E132" s="30"/>
      <c r="F132" s="30"/>
    </row>
    <row r="133" spans="2:6" x14ac:dyDescent="0.25">
      <c r="B133" s="30"/>
      <c r="C133" s="58"/>
      <c r="D133" s="30"/>
      <c r="E133" s="30"/>
      <c r="F133" s="30"/>
    </row>
    <row r="134" spans="2:6" x14ac:dyDescent="0.25">
      <c r="B134" s="30"/>
      <c r="C134" s="58"/>
      <c r="D134" s="30"/>
      <c r="E134" s="30"/>
      <c r="F134" s="30"/>
    </row>
    <row r="135" spans="2:6" x14ac:dyDescent="0.25">
      <c r="B135" s="30"/>
      <c r="C135" s="58"/>
      <c r="D135" s="30"/>
      <c r="E135" s="30"/>
      <c r="F135" s="30"/>
    </row>
    <row r="136" spans="2:6" x14ac:dyDescent="0.25">
      <c r="B136" s="30"/>
      <c r="C136" s="58"/>
      <c r="D136" s="30"/>
      <c r="E136" s="30"/>
      <c r="F136" s="30"/>
    </row>
    <row r="137" spans="2:6" x14ac:dyDescent="0.25">
      <c r="B137" s="30"/>
      <c r="C137" s="58"/>
      <c r="D137" s="30"/>
      <c r="E137" s="30"/>
      <c r="F137" s="30"/>
    </row>
    <row r="138" spans="2:6" x14ac:dyDescent="0.25">
      <c r="B138" s="30"/>
      <c r="C138" s="58"/>
      <c r="D138" s="30"/>
      <c r="E138" s="30"/>
      <c r="F138" s="30"/>
    </row>
    <row r="139" spans="2:6" x14ac:dyDescent="0.25">
      <c r="B139" s="30"/>
      <c r="C139" s="58"/>
      <c r="D139" s="30"/>
      <c r="E139" s="30"/>
      <c r="F139" s="30"/>
    </row>
    <row r="140" spans="2:6" x14ac:dyDescent="0.25">
      <c r="B140" s="30"/>
      <c r="C140" s="58"/>
      <c r="D140" s="30"/>
      <c r="E140" s="30"/>
      <c r="F140" s="30"/>
    </row>
    <row r="141" spans="2:6" x14ac:dyDescent="0.25">
      <c r="B141" s="30"/>
      <c r="C141" s="58"/>
      <c r="D141" s="30"/>
      <c r="E141" s="30"/>
      <c r="F141" s="30"/>
    </row>
    <row r="142" spans="2:6" x14ac:dyDescent="0.25">
      <c r="B142" s="30"/>
      <c r="C142" s="58"/>
      <c r="D142" s="30"/>
      <c r="E142" s="30"/>
      <c r="F142" s="30"/>
    </row>
    <row r="143" spans="2:6" x14ac:dyDescent="0.25">
      <c r="B143" s="30"/>
      <c r="C143" s="58"/>
      <c r="D143" s="30"/>
      <c r="E143" s="30"/>
      <c r="F143" s="30"/>
    </row>
    <row r="144" spans="2:6" x14ac:dyDescent="0.25">
      <c r="B144" s="30"/>
      <c r="C144" s="58"/>
      <c r="D144" s="30"/>
      <c r="E144" s="30"/>
      <c r="F144" s="30"/>
    </row>
    <row r="145" spans="2:6" x14ac:dyDescent="0.25">
      <c r="B145" s="30"/>
      <c r="C145" s="58"/>
      <c r="D145" s="30"/>
      <c r="E145" s="30"/>
      <c r="F145" s="30"/>
    </row>
    <row r="146" spans="2:6" x14ac:dyDescent="0.25">
      <c r="B146" s="30"/>
      <c r="C146" s="58"/>
      <c r="D146" s="30"/>
      <c r="E146" s="30"/>
      <c r="F146" s="30"/>
    </row>
    <row r="147" spans="2:6" x14ac:dyDescent="0.25">
      <c r="B147" s="30"/>
      <c r="C147" s="58"/>
      <c r="D147" s="30"/>
      <c r="E147" s="30"/>
      <c r="F147" s="30"/>
    </row>
    <row r="148" spans="2:6" x14ac:dyDescent="0.25">
      <c r="B148" s="30"/>
      <c r="C148" s="58"/>
      <c r="D148" s="30"/>
      <c r="E148" s="30"/>
      <c r="F148" s="30"/>
    </row>
    <row r="149" spans="2:6" x14ac:dyDescent="0.25">
      <c r="B149" s="30"/>
      <c r="C149" s="58"/>
      <c r="D149" s="30"/>
      <c r="E149" s="30"/>
      <c r="F149" s="30"/>
    </row>
    <row r="150" spans="2:6" x14ac:dyDescent="0.25">
      <c r="B150" s="30"/>
      <c r="C150" s="58"/>
      <c r="D150" s="30"/>
      <c r="E150" s="30"/>
      <c r="F150" s="30"/>
    </row>
    <row r="151" spans="2:6" x14ac:dyDescent="0.25">
      <c r="B151" s="30"/>
      <c r="C151" s="58"/>
      <c r="D151" s="30"/>
      <c r="E151" s="30"/>
      <c r="F151" s="30"/>
    </row>
    <row r="152" spans="2:6" x14ac:dyDescent="0.25">
      <c r="B152" s="30"/>
      <c r="C152" s="58"/>
      <c r="D152" s="30"/>
      <c r="E152" s="30"/>
      <c r="F152" s="30"/>
    </row>
    <row r="153" spans="2:6" x14ac:dyDescent="0.25">
      <c r="B153" s="30"/>
      <c r="C153" s="58"/>
      <c r="D153" s="30"/>
      <c r="E153" s="30"/>
      <c r="F153" s="30"/>
    </row>
    <row r="154" spans="2:6" x14ac:dyDescent="0.25">
      <c r="B154" s="30"/>
      <c r="C154" s="58"/>
      <c r="D154" s="30"/>
      <c r="E154" s="30"/>
      <c r="F154" s="30"/>
    </row>
    <row r="155" spans="2:6" x14ac:dyDescent="0.25">
      <c r="B155" s="30"/>
      <c r="C155" s="58"/>
      <c r="D155" s="30"/>
      <c r="E155" s="30"/>
      <c r="F155" s="30"/>
    </row>
    <row r="156" spans="2:6" x14ac:dyDescent="0.25">
      <c r="B156" s="30"/>
      <c r="C156" s="58"/>
      <c r="D156" s="30"/>
      <c r="E156" s="30"/>
      <c r="F156" s="30"/>
    </row>
    <row r="157" spans="2:6" x14ac:dyDescent="0.25">
      <c r="B157" s="30"/>
      <c r="C157" s="58"/>
      <c r="D157" s="30"/>
      <c r="E157" s="30"/>
      <c r="F157" s="30"/>
    </row>
    <row r="158" spans="2:6" x14ac:dyDescent="0.25">
      <c r="B158" s="30"/>
      <c r="C158" s="58"/>
      <c r="D158" s="30"/>
      <c r="E158" s="30"/>
      <c r="F158" s="30"/>
    </row>
    <row r="159" spans="2:6" x14ac:dyDescent="0.25">
      <c r="B159" s="30"/>
      <c r="C159" s="58"/>
      <c r="D159" s="30"/>
      <c r="E159" s="30"/>
      <c r="F159" s="30"/>
    </row>
    <row r="160" spans="2:6" x14ac:dyDescent="0.25">
      <c r="B160" s="30"/>
      <c r="C160" s="58"/>
      <c r="D160" s="30"/>
      <c r="E160" s="30"/>
      <c r="F160" s="30"/>
    </row>
    <row r="161" spans="2:6" x14ac:dyDescent="0.25">
      <c r="B161" s="30"/>
      <c r="C161" s="58"/>
      <c r="D161" s="30"/>
      <c r="E161" s="30"/>
      <c r="F161" s="30"/>
    </row>
    <row r="162" spans="2:6" x14ac:dyDescent="0.25">
      <c r="B162" s="30"/>
      <c r="C162" s="58"/>
      <c r="D162" s="30"/>
      <c r="E162" s="30"/>
      <c r="F162" s="30"/>
    </row>
    <row r="163" spans="2:6" x14ac:dyDescent="0.25">
      <c r="B163" s="30"/>
      <c r="C163" s="58"/>
      <c r="D163" s="30"/>
      <c r="E163" s="30"/>
      <c r="F163" s="30"/>
    </row>
    <row r="164" spans="2:6" x14ac:dyDescent="0.25">
      <c r="B164" s="30"/>
      <c r="C164" s="58"/>
      <c r="D164" s="30"/>
      <c r="E164" s="30"/>
      <c r="F164" s="30"/>
    </row>
    <row r="165" spans="2:6" x14ac:dyDescent="0.25">
      <c r="B165" s="30"/>
      <c r="C165" s="58"/>
      <c r="D165" s="30"/>
      <c r="E165" s="30"/>
      <c r="F165" s="30"/>
    </row>
    <row r="166" spans="2:6" x14ac:dyDescent="0.25">
      <c r="B166" s="30"/>
      <c r="C166" s="58"/>
      <c r="D166" s="30"/>
      <c r="E166" s="30"/>
      <c r="F166" s="30"/>
    </row>
    <row r="167" spans="2:6" x14ac:dyDescent="0.25">
      <c r="B167" s="30"/>
      <c r="C167" s="58"/>
      <c r="D167" s="30"/>
      <c r="E167" s="30"/>
      <c r="F167" s="30"/>
    </row>
    <row r="168" spans="2:6" x14ac:dyDescent="0.25">
      <c r="B168" s="30"/>
      <c r="C168" s="58"/>
      <c r="D168" s="30"/>
      <c r="E168" s="30"/>
      <c r="F168" s="30"/>
    </row>
    <row r="169" spans="2:6" x14ac:dyDescent="0.25">
      <c r="B169" s="30"/>
      <c r="C169" s="58"/>
      <c r="D169" s="30"/>
      <c r="E169" s="30"/>
      <c r="F169" s="30"/>
    </row>
    <row r="170" spans="2:6" x14ac:dyDescent="0.25">
      <c r="B170" s="30"/>
      <c r="C170" s="58"/>
      <c r="D170" s="30"/>
      <c r="E170" s="30"/>
      <c r="F170" s="30"/>
    </row>
    <row r="171" spans="2:6" x14ac:dyDescent="0.25">
      <c r="B171" s="30"/>
      <c r="C171" s="58"/>
      <c r="D171" s="30"/>
      <c r="E171" s="30"/>
      <c r="F171" s="30"/>
    </row>
    <row r="172" spans="2:6" x14ac:dyDescent="0.25">
      <c r="B172" s="30"/>
      <c r="C172" s="58"/>
      <c r="D172" s="30"/>
      <c r="E172" s="30"/>
      <c r="F172" s="30"/>
    </row>
    <row r="173" spans="2:6" x14ac:dyDescent="0.25">
      <c r="B173" s="30"/>
      <c r="C173" s="58"/>
      <c r="D173" s="30"/>
      <c r="E173" s="30"/>
      <c r="F173" s="30"/>
    </row>
    <row r="174" spans="2:6" x14ac:dyDescent="0.25">
      <c r="B174" s="30"/>
      <c r="C174" s="58"/>
      <c r="D174" s="30"/>
      <c r="E174" s="30"/>
      <c r="F174" s="30"/>
    </row>
    <row r="175" spans="2:6" x14ac:dyDescent="0.25">
      <c r="B175" s="30"/>
      <c r="C175" s="58"/>
      <c r="D175" s="30"/>
      <c r="E175" s="30"/>
      <c r="F175" s="30"/>
    </row>
    <row r="176" spans="2:6" x14ac:dyDescent="0.25">
      <c r="B176" s="30"/>
      <c r="C176" s="58"/>
      <c r="D176" s="30"/>
      <c r="E176" s="30"/>
      <c r="F176" s="30"/>
    </row>
    <row r="177" spans="2:6" x14ac:dyDescent="0.25">
      <c r="B177" s="30"/>
      <c r="C177" s="58"/>
      <c r="D177" s="30"/>
      <c r="E177" s="30"/>
      <c r="F177" s="30"/>
    </row>
    <row r="178" spans="2:6" x14ac:dyDescent="0.25">
      <c r="B178" s="30"/>
      <c r="C178" s="58"/>
      <c r="D178" s="30"/>
      <c r="E178" s="30"/>
      <c r="F178" s="30"/>
    </row>
    <row r="179" spans="2:6" x14ac:dyDescent="0.25">
      <c r="B179" s="30"/>
      <c r="C179" s="58"/>
      <c r="D179" s="30"/>
      <c r="E179" s="30"/>
      <c r="F179" s="30"/>
    </row>
    <row r="180" spans="2:6" x14ac:dyDescent="0.25">
      <c r="B180" s="30"/>
      <c r="C180" s="58"/>
      <c r="D180" s="30"/>
      <c r="E180" s="30"/>
      <c r="F180" s="30"/>
    </row>
    <row r="181" spans="2:6" x14ac:dyDescent="0.25">
      <c r="B181" s="30"/>
      <c r="C181" s="58"/>
      <c r="D181" s="30"/>
      <c r="E181" s="30"/>
      <c r="F181" s="30"/>
    </row>
    <row r="182" spans="2:6" x14ac:dyDescent="0.25">
      <c r="B182" s="30"/>
      <c r="C182" s="58"/>
      <c r="D182" s="30"/>
      <c r="E182" s="30"/>
      <c r="F182" s="30"/>
    </row>
    <row r="183" spans="2:6" x14ac:dyDescent="0.25">
      <c r="B183" s="30"/>
      <c r="C183" s="58"/>
      <c r="D183" s="30"/>
      <c r="E183" s="30"/>
      <c r="F183" s="30"/>
    </row>
    <row r="184" spans="2:6" x14ac:dyDescent="0.25">
      <c r="B184" s="30"/>
      <c r="C184" s="58"/>
      <c r="D184" s="30"/>
      <c r="E184" s="30"/>
      <c r="F184" s="30"/>
    </row>
    <row r="185" spans="2:6" x14ac:dyDescent="0.25">
      <c r="B185" s="30"/>
      <c r="C185" s="58"/>
      <c r="D185" s="30"/>
      <c r="E185" s="30"/>
      <c r="F185" s="30"/>
    </row>
    <row r="186" spans="2:6" x14ac:dyDescent="0.25">
      <c r="B186" s="30"/>
      <c r="C186" s="58"/>
      <c r="D186" s="30"/>
      <c r="E186" s="30"/>
      <c r="F186" s="30"/>
    </row>
    <row r="187" spans="2:6" x14ac:dyDescent="0.25">
      <c r="B187" s="30"/>
      <c r="C187" s="58"/>
      <c r="D187" s="30"/>
      <c r="E187" s="30"/>
      <c r="F187" s="30"/>
    </row>
    <row r="188" spans="2:6" x14ac:dyDescent="0.25">
      <c r="B188" s="30"/>
      <c r="C188" s="58"/>
      <c r="D188" s="30"/>
      <c r="E188" s="30"/>
      <c r="F188" s="30"/>
    </row>
    <row r="189" spans="2:6" x14ac:dyDescent="0.25">
      <c r="B189" s="30"/>
      <c r="C189" s="58"/>
      <c r="D189" s="30"/>
      <c r="E189" s="30"/>
      <c r="F189" s="30"/>
    </row>
    <row r="190" spans="2:6" x14ac:dyDescent="0.25">
      <c r="B190" s="30"/>
      <c r="C190" s="58"/>
      <c r="D190" s="30"/>
      <c r="E190" s="30"/>
      <c r="F190" s="30"/>
    </row>
    <row r="191" spans="2:6" x14ac:dyDescent="0.25">
      <c r="B191" s="30"/>
      <c r="C191" s="58"/>
      <c r="D191" s="30"/>
      <c r="E191" s="30"/>
      <c r="F191" s="30"/>
    </row>
    <row r="192" spans="2:6" x14ac:dyDescent="0.25">
      <c r="B192" s="30"/>
      <c r="C192" s="58"/>
      <c r="D192" s="30"/>
      <c r="E192" s="30"/>
      <c r="F192" s="30"/>
    </row>
    <row r="193" spans="2:6" x14ac:dyDescent="0.25">
      <c r="B193" s="30"/>
      <c r="C193" s="58"/>
      <c r="D193" s="30"/>
      <c r="E193" s="30"/>
      <c r="F193" s="30"/>
    </row>
    <row r="194" spans="2:6" x14ac:dyDescent="0.25">
      <c r="B194" s="30"/>
      <c r="C194" s="58"/>
      <c r="D194" s="30"/>
      <c r="E194" s="30"/>
      <c r="F194" s="30"/>
    </row>
    <row r="195" spans="2:6" x14ac:dyDescent="0.25">
      <c r="B195" s="30"/>
      <c r="C195" s="58"/>
      <c r="D195" s="30"/>
      <c r="E195" s="30"/>
      <c r="F195" s="30"/>
    </row>
    <row r="196" spans="2:6" x14ac:dyDescent="0.25">
      <c r="B196" s="30"/>
      <c r="C196" s="58"/>
      <c r="D196" s="30"/>
      <c r="E196" s="30"/>
      <c r="F196" s="30"/>
    </row>
    <row r="197" spans="2:6" x14ac:dyDescent="0.25">
      <c r="B197" s="30"/>
      <c r="C197" s="58"/>
      <c r="D197" s="30"/>
      <c r="E197" s="30"/>
      <c r="F197" s="30"/>
    </row>
    <row r="198" spans="2:6" x14ac:dyDescent="0.25">
      <c r="B198" s="30"/>
      <c r="C198" s="58"/>
      <c r="D198" s="30"/>
      <c r="E198" s="30"/>
      <c r="F198" s="30"/>
    </row>
    <row r="199" spans="2:6" x14ac:dyDescent="0.25">
      <c r="B199" s="30"/>
      <c r="C199" s="58"/>
      <c r="D199" s="30"/>
      <c r="E199" s="30"/>
      <c r="F199" s="30"/>
    </row>
    <row r="200" spans="2:6" x14ac:dyDescent="0.25">
      <c r="B200" s="30"/>
      <c r="C200" s="58"/>
      <c r="D200" s="30"/>
      <c r="E200" s="30"/>
      <c r="F200" s="30"/>
    </row>
    <row r="201" spans="2:6" x14ac:dyDescent="0.25">
      <c r="B201" s="30"/>
      <c r="C201" s="58"/>
      <c r="D201" s="30"/>
      <c r="E201" s="30"/>
      <c r="F201" s="30"/>
    </row>
    <row r="202" spans="2:6" x14ac:dyDescent="0.25">
      <c r="B202" s="30"/>
      <c r="C202" s="58"/>
      <c r="D202" s="30"/>
      <c r="E202" s="30"/>
      <c r="F202" s="30"/>
    </row>
    <row r="203" spans="2:6" x14ac:dyDescent="0.25">
      <c r="B203" s="30"/>
      <c r="C203" s="58"/>
      <c r="D203" s="30"/>
      <c r="E203" s="30"/>
      <c r="F203" s="30"/>
    </row>
    <row r="204" spans="2:6" x14ac:dyDescent="0.25">
      <c r="B204" s="30"/>
      <c r="C204" s="58"/>
      <c r="D204" s="30"/>
      <c r="E204" s="30"/>
      <c r="F204" s="30"/>
    </row>
    <row r="205" spans="2:6" x14ac:dyDescent="0.25">
      <c r="B205" s="30"/>
      <c r="C205" s="58"/>
      <c r="D205" s="30"/>
      <c r="E205" s="30"/>
      <c r="F205" s="30"/>
    </row>
    <row r="206" spans="2:6" x14ac:dyDescent="0.25">
      <c r="B206" s="30"/>
      <c r="C206" s="58"/>
      <c r="D206" s="30"/>
      <c r="E206" s="30"/>
      <c r="F206" s="30"/>
    </row>
    <row r="207" spans="2:6" x14ac:dyDescent="0.25">
      <c r="B207" s="30"/>
      <c r="C207" s="58"/>
      <c r="D207" s="30"/>
      <c r="E207" s="30"/>
      <c r="F207" s="30"/>
    </row>
    <row r="208" spans="2:6" x14ac:dyDescent="0.25">
      <c r="B208" s="30"/>
      <c r="C208" s="58"/>
      <c r="D208" s="30"/>
      <c r="E208" s="30"/>
      <c r="F208" s="30"/>
    </row>
    <row r="209" spans="2:6" x14ac:dyDescent="0.25">
      <c r="B209" s="30"/>
      <c r="C209" s="58"/>
      <c r="D209" s="30"/>
      <c r="E209" s="30"/>
      <c r="F209" s="30"/>
    </row>
    <row r="210" spans="2:6" x14ac:dyDescent="0.25">
      <c r="B210" s="30"/>
      <c r="C210" s="58"/>
      <c r="D210" s="30"/>
      <c r="E210" s="30"/>
      <c r="F210" s="30"/>
    </row>
    <row r="211" spans="2:6" x14ac:dyDescent="0.25">
      <c r="B211" s="30"/>
      <c r="C211" s="58"/>
      <c r="D211" s="30"/>
      <c r="E211" s="30"/>
      <c r="F211" s="30"/>
    </row>
    <row r="212" spans="2:6" x14ac:dyDescent="0.25">
      <c r="B212" s="30"/>
      <c r="C212" s="58"/>
      <c r="D212" s="30"/>
      <c r="E212" s="30"/>
      <c r="F212" s="30"/>
    </row>
    <row r="213" spans="2:6" x14ac:dyDescent="0.25">
      <c r="B213" s="30"/>
      <c r="C213" s="58"/>
      <c r="D213" s="30"/>
      <c r="E213" s="30"/>
      <c r="F213" s="30"/>
    </row>
    <row r="214" spans="2:6" x14ac:dyDescent="0.25">
      <c r="B214" s="30"/>
      <c r="C214" s="58"/>
      <c r="D214" s="30"/>
      <c r="E214" s="30"/>
      <c r="F214" s="30"/>
    </row>
    <row r="215" spans="2:6" x14ac:dyDescent="0.25">
      <c r="B215" s="30"/>
      <c r="C215" s="58"/>
      <c r="D215" s="30"/>
      <c r="E215" s="30"/>
      <c r="F215" s="30"/>
    </row>
    <row r="216" spans="2:6" x14ac:dyDescent="0.25">
      <c r="B216" s="30"/>
      <c r="C216" s="58"/>
      <c r="D216" s="30"/>
      <c r="E216" s="30"/>
      <c r="F216" s="30"/>
    </row>
    <row r="217" spans="2:6" x14ac:dyDescent="0.25">
      <c r="B217" s="30"/>
      <c r="C217" s="58"/>
      <c r="D217" s="30"/>
      <c r="E217" s="30"/>
      <c r="F217" s="30"/>
    </row>
    <row r="218" spans="2:6" x14ac:dyDescent="0.25">
      <c r="B218" s="30"/>
      <c r="C218" s="58"/>
      <c r="D218" s="30"/>
      <c r="E218" s="30"/>
      <c r="F218" s="30"/>
    </row>
    <row r="219" spans="2:6" x14ac:dyDescent="0.25">
      <c r="B219" s="30"/>
      <c r="C219" s="58"/>
      <c r="D219" s="30"/>
      <c r="E219" s="30"/>
      <c r="F219" s="30"/>
    </row>
    <row r="220" spans="2:6" x14ac:dyDescent="0.25">
      <c r="B220" s="30"/>
      <c r="C220" s="58"/>
      <c r="D220" s="30"/>
      <c r="E220" s="30"/>
      <c r="F220" s="30"/>
    </row>
    <row r="221" spans="2:6" x14ac:dyDescent="0.25">
      <c r="B221" s="30"/>
      <c r="C221" s="58"/>
      <c r="D221" s="30"/>
      <c r="E221" s="30"/>
      <c r="F221" s="30"/>
    </row>
    <row r="222" spans="2:6" x14ac:dyDescent="0.25">
      <c r="B222" s="30"/>
      <c r="C222" s="58"/>
      <c r="D222" s="30"/>
      <c r="E222" s="30"/>
      <c r="F222" s="30"/>
    </row>
    <row r="223" spans="2:6" x14ac:dyDescent="0.25">
      <c r="B223" s="30"/>
      <c r="C223" s="58"/>
      <c r="D223" s="30"/>
      <c r="E223" s="30"/>
      <c r="F223" s="30"/>
    </row>
    <row r="224" spans="2:6" x14ac:dyDescent="0.25">
      <c r="B224" s="30"/>
      <c r="C224" s="58"/>
      <c r="D224" s="30"/>
      <c r="E224" s="30"/>
      <c r="F224" s="30"/>
    </row>
    <row r="225" spans="2:6" x14ac:dyDescent="0.25">
      <c r="B225" s="30"/>
      <c r="C225" s="58"/>
      <c r="D225" s="30"/>
      <c r="E225" s="30"/>
      <c r="F225" s="30"/>
    </row>
    <row r="226" spans="2:6" x14ac:dyDescent="0.25">
      <c r="B226" s="30"/>
      <c r="C226" s="58"/>
      <c r="D226" s="30"/>
      <c r="E226" s="30"/>
      <c r="F226" s="30"/>
    </row>
    <row r="227" spans="2:6" x14ac:dyDescent="0.25">
      <c r="B227" s="30"/>
      <c r="C227" s="58"/>
      <c r="D227" s="30"/>
      <c r="E227" s="30"/>
      <c r="F227" s="30"/>
    </row>
    <row r="228" spans="2:6" x14ac:dyDescent="0.25">
      <c r="B228" s="30"/>
      <c r="C228" s="58"/>
      <c r="D228" s="30"/>
      <c r="E228" s="30"/>
      <c r="F228" s="30"/>
    </row>
    <row r="229" spans="2:6" x14ac:dyDescent="0.25">
      <c r="B229" s="30"/>
      <c r="C229" s="58"/>
      <c r="D229" s="30"/>
      <c r="E229" s="30"/>
      <c r="F229" s="30"/>
    </row>
    <row r="230" spans="2:6" x14ac:dyDescent="0.25">
      <c r="B230" s="30"/>
      <c r="C230" s="58"/>
      <c r="D230" s="30"/>
      <c r="E230" s="30"/>
      <c r="F230" s="30"/>
    </row>
    <row r="231" spans="2:6" x14ac:dyDescent="0.25">
      <c r="B231" s="30"/>
      <c r="C231" s="58"/>
      <c r="D231" s="30"/>
      <c r="E231" s="30"/>
      <c r="F231" s="30"/>
    </row>
    <row r="232" spans="2:6" x14ac:dyDescent="0.25">
      <c r="B232" s="30"/>
      <c r="C232" s="58"/>
      <c r="D232" s="30"/>
      <c r="E232" s="30"/>
      <c r="F232" s="30"/>
    </row>
    <row r="233" spans="2:6" x14ac:dyDescent="0.25">
      <c r="B233" s="30"/>
      <c r="C233" s="58"/>
      <c r="D233" s="30"/>
      <c r="E233" s="30"/>
      <c r="F233" s="30"/>
    </row>
    <row r="234" spans="2:6" x14ac:dyDescent="0.25">
      <c r="B234" s="30"/>
      <c r="C234" s="58"/>
      <c r="D234" s="30"/>
      <c r="E234" s="30"/>
      <c r="F234" s="30"/>
    </row>
    <row r="235" spans="2:6" x14ac:dyDescent="0.25">
      <c r="B235" s="30"/>
      <c r="C235" s="58"/>
      <c r="D235" s="30"/>
      <c r="E235" s="30"/>
      <c r="F235" s="30"/>
    </row>
    <row r="236" spans="2:6" x14ac:dyDescent="0.25">
      <c r="B236" s="30"/>
      <c r="C236" s="58"/>
      <c r="D236" s="30"/>
      <c r="E236" s="30"/>
      <c r="F236" s="30"/>
    </row>
    <row r="237" spans="2:6" x14ac:dyDescent="0.25">
      <c r="B237" s="30"/>
      <c r="C237" s="58"/>
      <c r="D237" s="30"/>
      <c r="E237" s="30"/>
      <c r="F237" s="30"/>
    </row>
    <row r="238" spans="2:6" x14ac:dyDescent="0.25">
      <c r="B238" s="30"/>
      <c r="C238" s="58"/>
      <c r="D238" s="30"/>
      <c r="E238" s="30"/>
      <c r="F238" s="30"/>
    </row>
    <row r="239" spans="2:6" x14ac:dyDescent="0.25">
      <c r="B239" s="30"/>
      <c r="C239" s="58"/>
      <c r="D239" s="30"/>
      <c r="E239" s="30"/>
      <c r="F239" s="30"/>
    </row>
    <row r="240" spans="2:6" x14ac:dyDescent="0.25">
      <c r="B240" s="30"/>
      <c r="C240" s="58"/>
      <c r="D240" s="30"/>
      <c r="E240" s="30"/>
      <c r="F240" s="30"/>
    </row>
    <row r="241" spans="2:6" x14ac:dyDescent="0.25">
      <c r="B241" s="30"/>
      <c r="C241" s="58"/>
      <c r="D241" s="30"/>
      <c r="E241" s="30"/>
      <c r="F241" s="30"/>
    </row>
    <row r="242" spans="2:6" x14ac:dyDescent="0.25">
      <c r="B242" s="30"/>
      <c r="C242" s="58"/>
      <c r="D242" s="30"/>
      <c r="E242" s="30"/>
      <c r="F242" s="30"/>
    </row>
    <row r="243" spans="2:6" x14ac:dyDescent="0.25">
      <c r="B243" s="30"/>
      <c r="C243" s="58"/>
      <c r="D243" s="30"/>
      <c r="E243" s="30"/>
      <c r="F243" s="30"/>
    </row>
    <row r="244" spans="2:6" x14ac:dyDescent="0.25">
      <c r="B244" s="30"/>
      <c r="C244" s="58"/>
      <c r="D244" s="30"/>
      <c r="E244" s="30"/>
      <c r="F244" s="30"/>
    </row>
    <row r="245" spans="2:6" x14ac:dyDescent="0.25">
      <c r="B245" s="30"/>
      <c r="C245" s="58"/>
      <c r="D245" s="30"/>
      <c r="E245" s="30"/>
      <c r="F245" s="30"/>
    </row>
    <row r="246" spans="2:6" x14ac:dyDescent="0.25">
      <c r="B246" s="30"/>
      <c r="C246" s="58"/>
      <c r="D246" s="30"/>
      <c r="E246" s="30"/>
      <c r="F246" s="30"/>
    </row>
    <row r="247" spans="2:6" x14ac:dyDescent="0.25">
      <c r="B247" s="30"/>
      <c r="C247" s="58"/>
      <c r="D247" s="30"/>
      <c r="E247" s="30"/>
      <c r="F247" s="30"/>
    </row>
    <row r="248" spans="2:6" x14ac:dyDescent="0.25">
      <c r="B248" s="30"/>
      <c r="C248" s="58"/>
      <c r="D248" s="30"/>
      <c r="E248" s="30"/>
      <c r="F248" s="30"/>
    </row>
    <row r="249" spans="2:6" x14ac:dyDescent="0.25">
      <c r="B249" s="30"/>
      <c r="C249" s="58"/>
      <c r="D249" s="30"/>
      <c r="E249" s="30"/>
      <c r="F249" s="30"/>
    </row>
    <row r="250" spans="2:6" x14ac:dyDescent="0.25">
      <c r="B250" s="30"/>
      <c r="C250" s="58"/>
      <c r="D250" s="30"/>
      <c r="E250" s="30"/>
      <c r="F250" s="30"/>
    </row>
    <row r="251" spans="2:6" x14ac:dyDescent="0.25">
      <c r="B251" s="30"/>
      <c r="C251" s="58"/>
      <c r="D251" s="30"/>
      <c r="E251" s="30"/>
      <c r="F251" s="30"/>
    </row>
    <row r="252" spans="2:6" x14ac:dyDescent="0.25">
      <c r="B252" s="30"/>
      <c r="C252" s="58"/>
      <c r="D252" s="30"/>
      <c r="E252" s="30"/>
      <c r="F252" s="30"/>
    </row>
    <row r="253" spans="2:6" x14ac:dyDescent="0.25">
      <c r="B253" s="30"/>
      <c r="C253" s="58"/>
      <c r="D253" s="30"/>
      <c r="E253" s="30"/>
      <c r="F253" s="30"/>
    </row>
    <row r="254" spans="2:6" x14ac:dyDescent="0.25">
      <c r="B254" s="30"/>
      <c r="C254" s="58"/>
      <c r="D254" s="30"/>
      <c r="E254" s="30"/>
      <c r="F254" s="30"/>
    </row>
    <row r="255" spans="2:6" x14ac:dyDescent="0.25">
      <c r="B255" s="30"/>
      <c r="C255" s="58"/>
      <c r="D255" s="30"/>
      <c r="E255" s="30"/>
      <c r="F255" s="30"/>
    </row>
    <row r="256" spans="2:6" x14ac:dyDescent="0.25">
      <c r="B256" s="30"/>
      <c r="C256" s="58"/>
      <c r="D256" s="30"/>
      <c r="E256" s="30"/>
      <c r="F256" s="30"/>
    </row>
    <row r="257" spans="2:6" x14ac:dyDescent="0.25">
      <c r="B257" s="30"/>
      <c r="C257" s="58"/>
      <c r="D257" s="30"/>
      <c r="E257" s="30"/>
      <c r="F257" s="30"/>
    </row>
    <row r="258" spans="2:6" x14ac:dyDescent="0.25">
      <c r="B258" s="30"/>
      <c r="C258" s="58"/>
      <c r="D258" s="30"/>
      <c r="E258" s="30"/>
      <c r="F258" s="30"/>
    </row>
    <row r="259" spans="2:6" x14ac:dyDescent="0.25">
      <c r="B259" s="30"/>
      <c r="C259" s="58"/>
      <c r="D259" s="30"/>
      <c r="E259" s="30"/>
      <c r="F259" s="30"/>
    </row>
    <row r="260" spans="2:6" x14ac:dyDescent="0.25">
      <c r="B260" s="30"/>
      <c r="C260" s="58"/>
      <c r="D260" s="30"/>
      <c r="E260" s="30"/>
      <c r="F260" s="30"/>
    </row>
    <row r="261" spans="2:6" x14ac:dyDescent="0.25">
      <c r="B261" s="30"/>
      <c r="C261" s="58"/>
      <c r="D261" s="30"/>
      <c r="E261" s="30"/>
      <c r="F261" s="30"/>
    </row>
    <row r="262" spans="2:6" x14ac:dyDescent="0.25">
      <c r="B262" s="30"/>
      <c r="C262" s="58"/>
      <c r="D262" s="30"/>
      <c r="E262" s="30"/>
      <c r="F262" s="30"/>
    </row>
    <row r="263" spans="2:6" x14ac:dyDescent="0.25">
      <c r="B263" s="30"/>
      <c r="C263" s="58"/>
      <c r="D263" s="30"/>
      <c r="E263" s="30"/>
      <c r="F263" s="30"/>
    </row>
    <row r="264" spans="2:6" x14ac:dyDescent="0.25">
      <c r="B264" s="30"/>
      <c r="C264" s="58"/>
      <c r="D264" s="30"/>
      <c r="E264" s="30"/>
      <c r="F264" s="30"/>
    </row>
    <row r="265" spans="2:6" x14ac:dyDescent="0.25">
      <c r="B265" s="30"/>
      <c r="C265" s="58"/>
      <c r="D265" s="30"/>
      <c r="E265" s="30"/>
      <c r="F265" s="30"/>
    </row>
    <row r="266" spans="2:6" x14ac:dyDescent="0.25">
      <c r="B266" s="30"/>
      <c r="C266" s="58"/>
      <c r="D266" s="30"/>
      <c r="E266" s="30"/>
      <c r="F266" s="30"/>
    </row>
    <row r="267" spans="2:6" x14ac:dyDescent="0.25">
      <c r="B267" s="30"/>
      <c r="C267" s="58"/>
      <c r="D267" s="30"/>
      <c r="E267" s="30"/>
      <c r="F267" s="30"/>
    </row>
    <row r="268" spans="2:6" x14ac:dyDescent="0.25">
      <c r="B268" s="30"/>
      <c r="C268" s="58"/>
      <c r="D268" s="30"/>
      <c r="E268" s="30"/>
      <c r="F268" s="30"/>
    </row>
    <row r="269" spans="2:6" x14ac:dyDescent="0.25">
      <c r="B269" s="30"/>
      <c r="C269" s="58"/>
      <c r="D269" s="30"/>
      <c r="E269" s="30"/>
      <c r="F269" s="30"/>
    </row>
    <row r="270" spans="2:6" x14ac:dyDescent="0.25">
      <c r="B270" s="30"/>
      <c r="C270" s="58"/>
      <c r="D270" s="30"/>
      <c r="E270" s="30"/>
      <c r="F270" s="30"/>
    </row>
    <row r="271" spans="2:6" x14ac:dyDescent="0.25">
      <c r="B271" s="30"/>
      <c r="C271" s="58"/>
      <c r="D271" s="30"/>
      <c r="E271" s="30"/>
      <c r="F271" s="30"/>
    </row>
    <row r="272" spans="2:6" x14ac:dyDescent="0.25">
      <c r="B272" s="30"/>
      <c r="C272" s="58"/>
      <c r="D272" s="30"/>
      <c r="E272" s="30"/>
      <c r="F272" s="30"/>
    </row>
    <row r="273" spans="2:6" x14ac:dyDescent="0.25">
      <c r="B273" s="30"/>
      <c r="C273" s="58"/>
      <c r="D273" s="30"/>
      <c r="E273" s="30"/>
      <c r="F273" s="30"/>
    </row>
    <row r="274" spans="2:6" x14ac:dyDescent="0.25">
      <c r="B274" s="30"/>
      <c r="C274" s="58"/>
      <c r="D274" s="30"/>
      <c r="E274" s="30"/>
      <c r="F274" s="30"/>
    </row>
    <row r="275" spans="2:6" x14ac:dyDescent="0.25">
      <c r="B275" s="30"/>
      <c r="C275" s="58"/>
      <c r="D275" s="30"/>
      <c r="E275" s="30"/>
      <c r="F275" s="30"/>
    </row>
    <row r="276" spans="2:6" x14ac:dyDescent="0.25">
      <c r="B276" s="30"/>
      <c r="C276" s="58"/>
      <c r="D276" s="30"/>
      <c r="E276" s="30"/>
      <c r="F276" s="30"/>
    </row>
    <row r="277" spans="2:6" x14ac:dyDescent="0.25">
      <c r="B277" s="30"/>
      <c r="C277" s="58"/>
      <c r="D277" s="30"/>
      <c r="E277" s="30"/>
      <c r="F277" s="30"/>
    </row>
    <row r="278" spans="2:6" x14ac:dyDescent="0.25">
      <c r="B278" s="30"/>
      <c r="C278" s="58"/>
      <c r="D278" s="30"/>
      <c r="E278" s="30"/>
      <c r="F278" s="30"/>
    </row>
    <row r="279" spans="2:6" x14ac:dyDescent="0.25">
      <c r="B279" s="30"/>
      <c r="C279" s="58"/>
      <c r="D279" s="30"/>
      <c r="E279" s="30"/>
      <c r="F279" s="30"/>
    </row>
    <row r="280" spans="2:6" x14ac:dyDescent="0.25">
      <c r="B280" s="30"/>
      <c r="C280" s="58"/>
      <c r="D280" s="30"/>
      <c r="E280" s="30"/>
      <c r="F280" s="30"/>
    </row>
    <row r="281" spans="2:6" x14ac:dyDescent="0.25">
      <c r="B281" s="30"/>
      <c r="C281" s="58"/>
      <c r="D281" s="30"/>
      <c r="E281" s="30"/>
      <c r="F281" s="30"/>
    </row>
    <row r="282" spans="2:6" x14ac:dyDescent="0.25">
      <c r="B282" s="30"/>
      <c r="C282" s="58"/>
      <c r="D282" s="30"/>
      <c r="E282" s="30"/>
      <c r="F282" s="30"/>
    </row>
    <row r="283" spans="2:6" x14ac:dyDescent="0.25">
      <c r="B283" s="30"/>
      <c r="C283" s="58"/>
      <c r="D283" s="30"/>
      <c r="E283" s="30"/>
      <c r="F283" s="30"/>
    </row>
    <row r="284" spans="2:6" x14ac:dyDescent="0.25">
      <c r="B284" s="30"/>
      <c r="C284" s="58"/>
      <c r="D284" s="30"/>
      <c r="E284" s="30"/>
      <c r="F284" s="30"/>
    </row>
    <row r="285" spans="2:6" x14ac:dyDescent="0.25">
      <c r="B285" s="30"/>
      <c r="C285" s="58"/>
      <c r="D285" s="30"/>
      <c r="E285" s="30"/>
      <c r="F285" s="30"/>
    </row>
    <row r="286" spans="2:6" x14ac:dyDescent="0.25">
      <c r="B286" s="30"/>
      <c r="C286" s="58"/>
      <c r="D286" s="30"/>
      <c r="E286" s="30"/>
      <c r="F286" s="30"/>
    </row>
    <row r="287" spans="2:6" x14ac:dyDescent="0.25">
      <c r="B287" s="30"/>
      <c r="C287" s="58"/>
      <c r="D287" s="30"/>
      <c r="E287" s="30"/>
      <c r="F287" s="30"/>
    </row>
    <row r="288" spans="2:6" x14ac:dyDescent="0.25">
      <c r="B288" s="30"/>
      <c r="C288" s="58"/>
      <c r="D288" s="30"/>
      <c r="E288" s="30"/>
      <c r="F288" s="30"/>
    </row>
    <row r="289" spans="2:6" x14ac:dyDescent="0.25">
      <c r="B289" s="30"/>
      <c r="C289" s="58"/>
      <c r="D289" s="30"/>
      <c r="E289" s="30"/>
      <c r="F289" s="30"/>
    </row>
    <row r="290" spans="2:6" x14ac:dyDescent="0.25">
      <c r="B290" s="30"/>
      <c r="C290" s="58"/>
      <c r="D290" s="30"/>
      <c r="E290" s="30"/>
      <c r="F290" s="30"/>
    </row>
    <row r="291" spans="2:6" x14ac:dyDescent="0.25">
      <c r="B291" s="30"/>
      <c r="C291" s="58"/>
      <c r="D291" s="30"/>
      <c r="E291" s="30"/>
      <c r="F291" s="30"/>
    </row>
    <row r="292" spans="2:6" x14ac:dyDescent="0.25">
      <c r="B292" s="30"/>
      <c r="C292" s="58"/>
      <c r="D292" s="30"/>
      <c r="E292" s="30"/>
      <c r="F292" s="30"/>
    </row>
    <row r="293" spans="2:6" x14ac:dyDescent="0.25">
      <c r="B293" s="30"/>
      <c r="C293" s="58"/>
      <c r="D293" s="30"/>
      <c r="E293" s="30"/>
      <c r="F293" s="30"/>
    </row>
    <row r="294" spans="2:6" x14ac:dyDescent="0.25">
      <c r="B294" s="30"/>
      <c r="C294" s="58"/>
      <c r="D294" s="30"/>
      <c r="E294" s="30"/>
      <c r="F294" s="30"/>
    </row>
    <row r="295" spans="2:6" x14ac:dyDescent="0.25">
      <c r="B295" s="30"/>
      <c r="C295" s="58"/>
      <c r="D295" s="30"/>
      <c r="E295" s="30"/>
      <c r="F295" s="30"/>
    </row>
    <row r="296" spans="2:6" x14ac:dyDescent="0.25">
      <c r="B296" s="30"/>
      <c r="C296" s="58"/>
      <c r="D296" s="30"/>
      <c r="E296" s="30"/>
      <c r="F296" s="30"/>
    </row>
    <row r="297" spans="2:6" x14ac:dyDescent="0.25">
      <c r="B297" s="30"/>
      <c r="C297" s="58"/>
      <c r="D297" s="30"/>
      <c r="E297" s="30"/>
      <c r="F297" s="30"/>
    </row>
    <row r="298" spans="2:6" x14ac:dyDescent="0.25">
      <c r="B298" s="30"/>
      <c r="C298" s="58"/>
      <c r="D298" s="30"/>
      <c r="E298" s="30"/>
      <c r="F298" s="30"/>
    </row>
    <row r="299" spans="2:6" x14ac:dyDescent="0.25">
      <c r="B299" s="30"/>
      <c r="C299" s="58"/>
      <c r="D299" s="30"/>
      <c r="E299" s="30"/>
      <c r="F299" s="30"/>
    </row>
    <row r="300" spans="2:6" x14ac:dyDescent="0.25">
      <c r="B300" s="30"/>
      <c r="C300" s="58"/>
      <c r="D300" s="30"/>
      <c r="E300" s="30"/>
      <c r="F300" s="30"/>
    </row>
    <row r="301" spans="2:6" x14ac:dyDescent="0.25">
      <c r="B301" s="30"/>
      <c r="C301" s="58"/>
      <c r="D301" s="30"/>
      <c r="E301" s="30"/>
      <c r="F301" s="30"/>
    </row>
    <row r="302" spans="2:6" x14ac:dyDescent="0.25">
      <c r="B302" s="30"/>
      <c r="C302" s="58"/>
      <c r="D302" s="30"/>
      <c r="E302" s="30"/>
      <c r="F302" s="30"/>
    </row>
    <row r="303" spans="2:6" x14ac:dyDescent="0.25">
      <c r="B303" s="30"/>
      <c r="C303" s="58"/>
      <c r="D303" s="30"/>
      <c r="E303" s="30"/>
      <c r="F303" s="30"/>
    </row>
    <row r="304" spans="2:6" x14ac:dyDescent="0.25">
      <c r="B304" s="30"/>
      <c r="C304" s="58"/>
      <c r="D304" s="30"/>
      <c r="E304" s="30"/>
      <c r="F304" s="30"/>
    </row>
    <row r="305" spans="2:6" x14ac:dyDescent="0.25">
      <c r="B305" s="30"/>
      <c r="C305" s="58"/>
      <c r="D305" s="30"/>
      <c r="E305" s="30"/>
      <c r="F305" s="30"/>
    </row>
    <row r="306" spans="2:6" x14ac:dyDescent="0.25">
      <c r="B306" s="30"/>
      <c r="C306" s="58"/>
      <c r="D306" s="30"/>
      <c r="E306" s="30"/>
      <c r="F306" s="30"/>
    </row>
    <row r="307" spans="2:6" x14ac:dyDescent="0.25">
      <c r="B307" s="30"/>
      <c r="C307" s="58"/>
      <c r="D307" s="30"/>
      <c r="E307" s="30"/>
      <c r="F307" s="30"/>
    </row>
    <row r="308" spans="2:6" x14ac:dyDescent="0.25">
      <c r="B308" s="30"/>
      <c r="C308" s="58"/>
      <c r="D308" s="30"/>
      <c r="E308" s="30"/>
      <c r="F308" s="30"/>
    </row>
    <row r="309" spans="2:6" x14ac:dyDescent="0.25">
      <c r="B309" s="30"/>
      <c r="C309" s="58"/>
      <c r="D309" s="30"/>
      <c r="E309" s="30"/>
      <c r="F309" s="30"/>
    </row>
    <row r="310" spans="2:6" x14ac:dyDescent="0.25">
      <c r="B310" s="30"/>
      <c r="C310" s="58"/>
      <c r="D310" s="30"/>
      <c r="E310" s="30"/>
      <c r="F310" s="30"/>
    </row>
    <row r="311" spans="2:6" x14ac:dyDescent="0.25">
      <c r="B311" s="30"/>
      <c r="C311" s="58"/>
      <c r="D311" s="30"/>
      <c r="E311" s="30"/>
      <c r="F311" s="30"/>
    </row>
    <row r="312" spans="2:6" x14ac:dyDescent="0.25">
      <c r="B312" s="30"/>
      <c r="C312" s="58"/>
      <c r="D312" s="30"/>
      <c r="E312" s="30"/>
      <c r="F312" s="30"/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75"/>
  <sheetViews>
    <sheetView zoomScaleNormal="100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42" customWidth="1"/>
    <col min="3" max="3" width="21.77734375" style="3" customWidth="1"/>
    <col min="4" max="4" width="34.77734375" style="1" customWidth="1"/>
    <col min="5" max="16384" width="9.109375" style="1"/>
  </cols>
  <sheetData>
    <row r="1" spans="1:6" ht="36.6" customHeight="1" x14ac:dyDescent="0.25">
      <c r="A1" s="93"/>
      <c r="B1" s="93"/>
      <c r="C1" s="142" t="s">
        <v>541</v>
      </c>
      <c r="D1" s="142"/>
      <c r="E1" s="98"/>
      <c r="F1" s="94"/>
    </row>
    <row r="2" spans="1:6" ht="13.8" x14ac:dyDescent="0.25">
      <c r="B2" s="34" t="s">
        <v>18</v>
      </c>
      <c r="C2" s="26">
        <f>(C61-C62)+C66</f>
        <v>135674.9</v>
      </c>
      <c r="D2" s="27"/>
    </row>
    <row r="3" spans="1:6" x14ac:dyDescent="0.25">
      <c r="B3" s="35"/>
      <c r="C3" s="36"/>
      <c r="D3" s="30"/>
    </row>
    <row r="4" spans="1:6" s="101" customFormat="1" ht="34.200000000000003" customHeight="1" x14ac:dyDescent="0.3">
      <c r="B4" s="103" t="s">
        <v>0</v>
      </c>
      <c r="C4" s="104" t="s">
        <v>1</v>
      </c>
      <c r="D4" s="103" t="s">
        <v>13</v>
      </c>
    </row>
    <row r="5" spans="1:6" ht="14.4" x14ac:dyDescent="0.3">
      <c r="B5" s="65">
        <v>41700</v>
      </c>
      <c r="C5" s="16">
        <v>490</v>
      </c>
      <c r="D5" s="114" t="s">
        <v>51</v>
      </c>
    </row>
    <row r="6" spans="1:6" ht="14.4" x14ac:dyDescent="0.3">
      <c r="B6" s="65">
        <v>41700</v>
      </c>
      <c r="C6" s="16">
        <v>10000</v>
      </c>
      <c r="D6" s="114" t="s">
        <v>672</v>
      </c>
    </row>
    <row r="7" spans="1:6" ht="14.4" x14ac:dyDescent="0.3">
      <c r="B7" s="65">
        <v>41701</v>
      </c>
      <c r="C7" s="16">
        <v>200</v>
      </c>
      <c r="D7" s="114" t="s">
        <v>51</v>
      </c>
    </row>
    <row r="8" spans="1:6" ht="14.4" x14ac:dyDescent="0.3">
      <c r="B8" s="65">
        <v>41702</v>
      </c>
      <c r="C8" s="16">
        <v>100</v>
      </c>
      <c r="D8" s="114" t="s">
        <v>673</v>
      </c>
    </row>
    <row r="9" spans="1:6" ht="14.4" x14ac:dyDescent="0.3">
      <c r="B9" s="65">
        <v>41702</v>
      </c>
      <c r="C9" s="16">
        <v>5000</v>
      </c>
      <c r="D9" s="114" t="s">
        <v>674</v>
      </c>
    </row>
    <row r="10" spans="1:6" ht="14.4" x14ac:dyDescent="0.3">
      <c r="B10" s="65">
        <v>41702</v>
      </c>
      <c r="C10" s="16">
        <v>100</v>
      </c>
      <c r="D10" s="114" t="s">
        <v>51</v>
      </c>
    </row>
    <row r="11" spans="1:6" ht="14.4" x14ac:dyDescent="0.3">
      <c r="B11" s="65">
        <v>41702</v>
      </c>
      <c r="C11" s="16">
        <v>5000</v>
      </c>
      <c r="D11" s="114" t="s">
        <v>675</v>
      </c>
    </row>
    <row r="12" spans="1:6" ht="14.4" x14ac:dyDescent="0.3">
      <c r="B12" s="65">
        <v>41703</v>
      </c>
      <c r="C12" s="16">
        <v>500</v>
      </c>
      <c r="D12" s="114" t="s">
        <v>676</v>
      </c>
    </row>
    <row r="13" spans="1:6" ht="14.4" x14ac:dyDescent="0.3">
      <c r="B13" s="65">
        <v>41703</v>
      </c>
      <c r="C13" s="16">
        <v>10000</v>
      </c>
      <c r="D13" s="114" t="s">
        <v>51</v>
      </c>
    </row>
    <row r="14" spans="1:6" ht="14.4" x14ac:dyDescent="0.3">
      <c r="B14" s="65">
        <v>41703</v>
      </c>
      <c r="C14" s="16">
        <v>1000</v>
      </c>
      <c r="D14" s="114" t="s">
        <v>51</v>
      </c>
    </row>
    <row r="15" spans="1:6" ht="14.4" x14ac:dyDescent="0.3">
      <c r="B15" s="65">
        <v>41703</v>
      </c>
      <c r="C15" s="16">
        <v>500</v>
      </c>
      <c r="D15" s="114" t="s">
        <v>677</v>
      </c>
    </row>
    <row r="16" spans="1:6" ht="14.4" x14ac:dyDescent="0.3">
      <c r="B16" s="65">
        <v>41703</v>
      </c>
      <c r="C16" s="16">
        <v>1000</v>
      </c>
      <c r="D16" s="114" t="s">
        <v>51</v>
      </c>
    </row>
    <row r="17" spans="2:4" ht="14.4" x14ac:dyDescent="0.3">
      <c r="B17" s="65">
        <v>41704</v>
      </c>
      <c r="C17" s="16">
        <v>500</v>
      </c>
      <c r="D17" s="114" t="s">
        <v>51</v>
      </c>
    </row>
    <row r="18" spans="2:4" ht="14.4" x14ac:dyDescent="0.3">
      <c r="B18" s="65">
        <v>41704</v>
      </c>
      <c r="C18" s="16">
        <v>1000</v>
      </c>
      <c r="D18" s="114" t="s">
        <v>678</v>
      </c>
    </row>
    <row r="19" spans="2:4" ht="14.4" x14ac:dyDescent="0.3">
      <c r="B19" s="65">
        <v>41704</v>
      </c>
      <c r="C19" s="16">
        <v>2000</v>
      </c>
      <c r="D19" s="114" t="s">
        <v>679</v>
      </c>
    </row>
    <row r="20" spans="2:4" ht="14.4" x14ac:dyDescent="0.3">
      <c r="B20" s="65">
        <v>41704</v>
      </c>
      <c r="C20" s="16">
        <v>500</v>
      </c>
      <c r="D20" s="114" t="s">
        <v>680</v>
      </c>
    </row>
    <row r="21" spans="2:4" ht="14.4" x14ac:dyDescent="0.3">
      <c r="B21" s="65">
        <v>41705</v>
      </c>
      <c r="C21" s="16">
        <v>1000</v>
      </c>
      <c r="D21" s="114" t="s">
        <v>51</v>
      </c>
    </row>
    <row r="22" spans="2:4" ht="14.4" x14ac:dyDescent="0.3">
      <c r="B22" s="65">
        <v>41705</v>
      </c>
      <c r="C22" s="16">
        <v>500</v>
      </c>
      <c r="D22" s="114" t="s">
        <v>681</v>
      </c>
    </row>
    <row r="23" spans="2:4" ht="14.4" x14ac:dyDescent="0.3">
      <c r="B23" s="65">
        <v>41706</v>
      </c>
      <c r="C23" s="16">
        <v>1000</v>
      </c>
      <c r="D23" s="114" t="s">
        <v>682</v>
      </c>
    </row>
    <row r="24" spans="2:4" ht="14.4" x14ac:dyDescent="0.3">
      <c r="B24" s="65">
        <v>41708</v>
      </c>
      <c r="C24" s="16">
        <v>5000</v>
      </c>
      <c r="D24" s="114" t="s">
        <v>683</v>
      </c>
    </row>
    <row r="25" spans="2:4" ht="14.4" x14ac:dyDescent="0.3">
      <c r="B25" s="65">
        <v>41709</v>
      </c>
      <c r="C25" s="16">
        <v>1000</v>
      </c>
      <c r="D25" s="114" t="s">
        <v>684</v>
      </c>
    </row>
    <row r="26" spans="2:4" ht="14.4" x14ac:dyDescent="0.3">
      <c r="B26" s="65">
        <v>41709</v>
      </c>
      <c r="C26" s="16">
        <v>1500</v>
      </c>
      <c r="D26" s="114" t="s">
        <v>685</v>
      </c>
    </row>
    <row r="27" spans="2:4" ht="14.4" x14ac:dyDescent="0.3">
      <c r="B27" s="65">
        <v>41709</v>
      </c>
      <c r="C27" s="16">
        <v>5000</v>
      </c>
      <c r="D27" s="114" t="s">
        <v>51</v>
      </c>
    </row>
    <row r="28" spans="2:4" ht="14.4" x14ac:dyDescent="0.3">
      <c r="B28" s="65">
        <v>41709</v>
      </c>
      <c r="C28" s="16">
        <v>1000</v>
      </c>
      <c r="D28" s="114" t="s">
        <v>686</v>
      </c>
    </row>
    <row r="29" spans="2:4" ht="14.4" x14ac:dyDescent="0.3">
      <c r="B29" s="65">
        <v>41709</v>
      </c>
      <c r="C29" s="16">
        <v>10000</v>
      </c>
      <c r="D29" s="114" t="s">
        <v>51</v>
      </c>
    </row>
    <row r="30" spans="2:4" ht="14.4" x14ac:dyDescent="0.3">
      <c r="B30" s="65">
        <v>41710</v>
      </c>
      <c r="C30" s="16">
        <v>500</v>
      </c>
      <c r="D30" s="114" t="s">
        <v>51</v>
      </c>
    </row>
    <row r="31" spans="2:4" ht="14.4" x14ac:dyDescent="0.3">
      <c r="B31" s="65">
        <v>41711</v>
      </c>
      <c r="C31" s="16">
        <v>1000</v>
      </c>
      <c r="D31" s="114" t="s">
        <v>687</v>
      </c>
    </row>
    <row r="32" spans="2:4" ht="14.4" x14ac:dyDescent="0.3">
      <c r="B32" s="65">
        <v>41712</v>
      </c>
      <c r="C32" s="16">
        <v>400</v>
      </c>
      <c r="D32" s="114" t="s">
        <v>688</v>
      </c>
    </row>
    <row r="33" spans="2:4" ht="14.4" x14ac:dyDescent="0.3">
      <c r="B33" s="65">
        <v>41712</v>
      </c>
      <c r="C33" s="16">
        <v>300</v>
      </c>
      <c r="D33" s="114" t="s">
        <v>689</v>
      </c>
    </row>
    <row r="34" spans="2:4" ht="14.4" x14ac:dyDescent="0.3">
      <c r="B34" s="65">
        <v>41714</v>
      </c>
      <c r="C34" s="16">
        <v>200</v>
      </c>
      <c r="D34" s="114" t="s">
        <v>51</v>
      </c>
    </row>
    <row r="35" spans="2:4" ht="14.4" x14ac:dyDescent="0.3">
      <c r="B35" s="65">
        <v>41714</v>
      </c>
      <c r="C35" s="16">
        <v>500</v>
      </c>
      <c r="D35" s="114" t="s">
        <v>51</v>
      </c>
    </row>
    <row r="36" spans="2:4" ht="14.4" x14ac:dyDescent="0.3">
      <c r="B36" s="65">
        <v>41714</v>
      </c>
      <c r="C36" s="16">
        <v>1000</v>
      </c>
      <c r="D36" s="114" t="s">
        <v>690</v>
      </c>
    </row>
    <row r="37" spans="2:4" ht="14.4" x14ac:dyDescent="0.3">
      <c r="B37" s="65">
        <v>41715</v>
      </c>
      <c r="C37" s="16">
        <v>1000</v>
      </c>
      <c r="D37" s="114" t="s">
        <v>691</v>
      </c>
    </row>
    <row r="38" spans="2:4" ht="14.4" x14ac:dyDescent="0.3">
      <c r="B38" s="65">
        <v>41715</v>
      </c>
      <c r="C38" s="16">
        <v>1000</v>
      </c>
      <c r="D38" s="114" t="s">
        <v>51</v>
      </c>
    </row>
    <row r="39" spans="2:4" ht="14.4" x14ac:dyDescent="0.3">
      <c r="B39" s="65">
        <v>41715</v>
      </c>
      <c r="C39" s="16">
        <v>500</v>
      </c>
      <c r="D39" s="114" t="s">
        <v>51</v>
      </c>
    </row>
    <row r="40" spans="2:4" ht="14.4" x14ac:dyDescent="0.3">
      <c r="B40" s="65">
        <v>41715</v>
      </c>
      <c r="C40" s="16">
        <v>1000</v>
      </c>
      <c r="D40" s="114" t="s">
        <v>51</v>
      </c>
    </row>
    <row r="41" spans="2:4" ht="14.4" x14ac:dyDescent="0.3">
      <c r="B41" s="65">
        <v>41715</v>
      </c>
      <c r="C41" s="16">
        <v>2000</v>
      </c>
      <c r="D41" s="114" t="s">
        <v>692</v>
      </c>
    </row>
    <row r="42" spans="2:4" ht="14.4" x14ac:dyDescent="0.3">
      <c r="B42" s="65">
        <v>41715</v>
      </c>
      <c r="C42" s="16">
        <v>10000</v>
      </c>
      <c r="D42" s="114" t="s">
        <v>693</v>
      </c>
    </row>
    <row r="43" spans="2:4" ht="14.4" x14ac:dyDescent="0.3">
      <c r="B43" s="65">
        <v>41715</v>
      </c>
      <c r="C43" s="16">
        <v>120</v>
      </c>
      <c r="D43" s="114" t="s">
        <v>51</v>
      </c>
    </row>
    <row r="44" spans="2:4" ht="14.4" x14ac:dyDescent="0.3">
      <c r="B44" s="65">
        <v>41716</v>
      </c>
      <c r="C44" s="16">
        <v>400</v>
      </c>
      <c r="D44" s="114" t="s">
        <v>694</v>
      </c>
    </row>
    <row r="45" spans="2:4" ht="14.4" x14ac:dyDescent="0.3">
      <c r="B45" s="65">
        <v>41716</v>
      </c>
      <c r="C45" s="16">
        <v>1500</v>
      </c>
      <c r="D45" s="15" t="s">
        <v>58</v>
      </c>
    </row>
    <row r="46" spans="2:4" ht="14.4" x14ac:dyDescent="0.3">
      <c r="B46" s="65">
        <v>41717</v>
      </c>
      <c r="C46" s="16">
        <v>1000</v>
      </c>
      <c r="D46" s="114" t="s">
        <v>695</v>
      </c>
    </row>
    <row r="47" spans="2:4" ht="14.4" x14ac:dyDescent="0.3">
      <c r="B47" s="65">
        <v>41717</v>
      </c>
      <c r="C47" s="16">
        <v>500</v>
      </c>
      <c r="D47" s="114" t="s">
        <v>696</v>
      </c>
    </row>
    <row r="48" spans="2:4" ht="14.4" x14ac:dyDescent="0.3">
      <c r="B48" s="65">
        <v>41717</v>
      </c>
      <c r="C48" s="16">
        <v>1000</v>
      </c>
      <c r="D48" s="114" t="s">
        <v>697</v>
      </c>
    </row>
    <row r="49" spans="2:4" ht="14.4" x14ac:dyDescent="0.3">
      <c r="B49" s="65">
        <v>41718</v>
      </c>
      <c r="C49" s="16">
        <v>2000</v>
      </c>
      <c r="D49" s="114" t="s">
        <v>698</v>
      </c>
    </row>
    <row r="50" spans="2:4" ht="14.4" x14ac:dyDescent="0.3">
      <c r="B50" s="65">
        <v>41719</v>
      </c>
      <c r="C50" s="16">
        <v>300</v>
      </c>
      <c r="D50" s="114" t="s">
        <v>699</v>
      </c>
    </row>
    <row r="51" spans="2:4" ht="14.4" x14ac:dyDescent="0.3">
      <c r="B51" s="65">
        <v>41719</v>
      </c>
      <c r="C51" s="16">
        <v>1000</v>
      </c>
      <c r="D51" s="114" t="s">
        <v>700</v>
      </c>
    </row>
    <row r="52" spans="2:4" ht="14.4" x14ac:dyDescent="0.3">
      <c r="B52" s="65">
        <v>41721</v>
      </c>
      <c r="C52" s="16">
        <v>1000</v>
      </c>
      <c r="D52" s="114" t="s">
        <v>51</v>
      </c>
    </row>
    <row r="53" spans="2:4" ht="14.4" x14ac:dyDescent="0.3">
      <c r="B53" s="65">
        <v>41721</v>
      </c>
      <c r="C53" s="16">
        <v>1500</v>
      </c>
      <c r="D53" s="114" t="s">
        <v>701</v>
      </c>
    </row>
    <row r="54" spans="2:4" ht="14.4" x14ac:dyDescent="0.3">
      <c r="B54" s="65">
        <v>41722</v>
      </c>
      <c r="C54" s="16">
        <v>1000</v>
      </c>
      <c r="D54" s="114" t="s">
        <v>702</v>
      </c>
    </row>
    <row r="55" spans="2:4" ht="14.4" x14ac:dyDescent="0.3">
      <c r="B55" s="65">
        <v>41722</v>
      </c>
      <c r="C55" s="16">
        <v>10000</v>
      </c>
      <c r="D55" s="114" t="s">
        <v>693</v>
      </c>
    </row>
    <row r="56" spans="2:4" ht="14.4" x14ac:dyDescent="0.3">
      <c r="B56" s="65">
        <v>41724</v>
      </c>
      <c r="C56" s="16">
        <v>100</v>
      </c>
      <c r="D56" s="114" t="s">
        <v>703</v>
      </c>
    </row>
    <row r="57" spans="2:4" ht="14.4" x14ac:dyDescent="0.3">
      <c r="B57" s="65">
        <v>41725</v>
      </c>
      <c r="C57" s="16">
        <v>1000</v>
      </c>
      <c r="D57" s="114" t="s">
        <v>51</v>
      </c>
    </row>
    <row r="58" spans="2:4" ht="14.4" x14ac:dyDescent="0.3">
      <c r="B58" s="65">
        <v>41726</v>
      </c>
      <c r="C58" s="16">
        <v>150</v>
      </c>
      <c r="D58" s="114" t="s">
        <v>51</v>
      </c>
    </row>
    <row r="59" spans="2:4" ht="14.4" x14ac:dyDescent="0.3">
      <c r="B59" s="65">
        <v>41728</v>
      </c>
      <c r="C59" s="16">
        <v>750</v>
      </c>
      <c r="D59" s="114" t="s">
        <v>704</v>
      </c>
    </row>
    <row r="60" spans="2:4" ht="14.4" x14ac:dyDescent="0.3">
      <c r="B60" s="65">
        <v>41728</v>
      </c>
      <c r="C60" s="16">
        <v>200</v>
      </c>
      <c r="D60" s="114" t="s">
        <v>51</v>
      </c>
    </row>
    <row r="61" spans="2:4" x14ac:dyDescent="0.25">
      <c r="B61" s="37" t="s">
        <v>14</v>
      </c>
      <c r="C61" s="24">
        <f>SUM(C5:C60)</f>
        <v>106810</v>
      </c>
      <c r="D61" s="86"/>
    </row>
    <row r="62" spans="2:4" x14ac:dyDescent="0.25">
      <c r="B62" s="91" t="s">
        <v>535</v>
      </c>
      <c r="C62" s="92">
        <f>C61*0.06</f>
        <v>6408.5999999999995</v>
      </c>
      <c r="D62" s="86"/>
    </row>
    <row r="63" spans="2:4" s="30" customFormat="1" x14ac:dyDescent="0.25">
      <c r="B63" s="41"/>
      <c r="C63" s="29"/>
    </row>
    <row r="64" spans="2:4" s="101" customFormat="1" ht="34.200000000000003" customHeight="1" x14ac:dyDescent="0.3">
      <c r="B64" s="103" t="s">
        <v>0</v>
      </c>
      <c r="C64" s="104" t="s">
        <v>1</v>
      </c>
      <c r="D64" s="103" t="s">
        <v>13</v>
      </c>
    </row>
    <row r="65" spans="2:4" ht="14.4" x14ac:dyDescent="0.3">
      <c r="B65" s="65">
        <v>41729</v>
      </c>
      <c r="C65" s="16">
        <v>35273.5</v>
      </c>
      <c r="D65" s="114" t="s">
        <v>629</v>
      </c>
    </row>
    <row r="66" spans="2:4" x14ac:dyDescent="0.25">
      <c r="B66" s="37" t="s">
        <v>14</v>
      </c>
      <c r="C66" s="24">
        <f>SUM(C65)</f>
        <v>35273.5</v>
      </c>
      <c r="D66" s="86"/>
    </row>
    <row r="67" spans="2:4" s="30" customFormat="1" x14ac:dyDescent="0.25">
      <c r="B67" s="41"/>
      <c r="C67" s="29"/>
    </row>
    <row r="68" spans="2:4" s="30" customFormat="1" x14ac:dyDescent="0.25">
      <c r="B68" s="41"/>
      <c r="C68" s="29"/>
    </row>
    <row r="69" spans="2:4" s="30" customFormat="1" x14ac:dyDescent="0.25">
      <c r="B69" s="41"/>
      <c r="C69" s="29"/>
    </row>
    <row r="70" spans="2:4" s="30" customFormat="1" x14ac:dyDescent="0.25">
      <c r="B70" s="41"/>
      <c r="C70" s="29"/>
    </row>
    <row r="71" spans="2:4" s="30" customFormat="1" x14ac:dyDescent="0.25">
      <c r="B71" s="41"/>
      <c r="C71" s="29"/>
    </row>
    <row r="72" spans="2:4" s="30" customFormat="1" x14ac:dyDescent="0.25">
      <c r="B72" s="41"/>
      <c r="C72" s="29"/>
    </row>
    <row r="73" spans="2:4" s="30" customFormat="1" x14ac:dyDescent="0.25">
      <c r="B73" s="41"/>
      <c r="C73" s="29"/>
    </row>
    <row r="74" spans="2:4" s="30" customFormat="1" x14ac:dyDescent="0.25">
      <c r="B74" s="41"/>
      <c r="C74" s="29"/>
    </row>
    <row r="75" spans="2:4" s="30" customFormat="1" x14ac:dyDescent="0.25">
      <c r="B75" s="41"/>
      <c r="C75" s="29"/>
    </row>
    <row r="76" spans="2:4" s="30" customFormat="1" x14ac:dyDescent="0.25">
      <c r="B76" s="41"/>
      <c r="C76" s="29"/>
    </row>
    <row r="77" spans="2:4" s="30" customFormat="1" x14ac:dyDescent="0.25">
      <c r="B77" s="41"/>
      <c r="C77" s="29"/>
    </row>
    <row r="78" spans="2:4" s="30" customFormat="1" x14ac:dyDescent="0.25">
      <c r="B78" s="41"/>
      <c r="C78" s="29"/>
    </row>
    <row r="79" spans="2:4" s="30" customFormat="1" x14ac:dyDescent="0.25">
      <c r="B79" s="41"/>
      <c r="C79" s="29"/>
    </row>
    <row r="80" spans="2:4" s="30" customFormat="1" x14ac:dyDescent="0.25">
      <c r="B80" s="41"/>
      <c r="C80" s="29"/>
    </row>
    <row r="81" spans="2:3" s="30" customFormat="1" x14ac:dyDescent="0.25">
      <c r="B81" s="41"/>
      <c r="C81" s="29"/>
    </row>
    <row r="82" spans="2:3" s="30" customFormat="1" x14ac:dyDescent="0.25">
      <c r="B82" s="41"/>
      <c r="C82" s="29"/>
    </row>
    <row r="83" spans="2:3" s="30" customFormat="1" x14ac:dyDescent="0.25">
      <c r="B83" s="41"/>
      <c r="C83" s="29"/>
    </row>
    <row r="84" spans="2:3" s="30" customFormat="1" x14ac:dyDescent="0.25">
      <c r="B84" s="41"/>
      <c r="C84" s="29"/>
    </row>
    <row r="85" spans="2:3" s="30" customFormat="1" x14ac:dyDescent="0.25">
      <c r="B85" s="41"/>
      <c r="C85" s="29"/>
    </row>
    <row r="86" spans="2:3" s="30" customFormat="1" x14ac:dyDescent="0.25">
      <c r="B86" s="41"/>
      <c r="C86" s="29"/>
    </row>
    <row r="87" spans="2:3" s="30" customFormat="1" x14ac:dyDescent="0.25">
      <c r="B87" s="41"/>
      <c r="C87" s="29"/>
    </row>
    <row r="88" spans="2:3" s="30" customFormat="1" x14ac:dyDescent="0.25">
      <c r="B88" s="41"/>
      <c r="C88" s="29"/>
    </row>
    <row r="89" spans="2:3" s="30" customFormat="1" x14ac:dyDescent="0.25">
      <c r="B89" s="41"/>
      <c r="C89" s="29"/>
    </row>
    <row r="90" spans="2:3" s="30" customFormat="1" x14ac:dyDescent="0.25">
      <c r="B90" s="41"/>
      <c r="C90" s="29"/>
    </row>
    <row r="91" spans="2:3" s="30" customFormat="1" x14ac:dyDescent="0.25">
      <c r="B91" s="41"/>
      <c r="C91" s="29"/>
    </row>
    <row r="92" spans="2:3" s="30" customFormat="1" x14ac:dyDescent="0.25">
      <c r="B92" s="41"/>
      <c r="C92" s="29"/>
    </row>
    <row r="93" spans="2:3" s="30" customFormat="1" x14ac:dyDescent="0.25">
      <c r="B93" s="41"/>
      <c r="C93" s="29"/>
    </row>
    <row r="94" spans="2:3" s="30" customFormat="1" x14ac:dyDescent="0.25">
      <c r="B94" s="41"/>
      <c r="C94" s="29"/>
    </row>
    <row r="95" spans="2:3" s="30" customFormat="1" x14ac:dyDescent="0.25">
      <c r="B95" s="41"/>
      <c r="C95" s="29"/>
    </row>
    <row r="96" spans="2:3" s="30" customFormat="1" x14ac:dyDescent="0.25">
      <c r="B96" s="41"/>
      <c r="C96" s="29"/>
    </row>
    <row r="97" spans="2:3" s="30" customFormat="1" x14ac:dyDescent="0.25">
      <c r="B97" s="41"/>
      <c r="C97" s="29"/>
    </row>
    <row r="98" spans="2:3" s="30" customFormat="1" x14ac:dyDescent="0.25">
      <c r="B98" s="41"/>
      <c r="C98" s="29"/>
    </row>
    <row r="99" spans="2:3" s="30" customFormat="1" x14ac:dyDescent="0.25">
      <c r="B99" s="41"/>
      <c r="C99" s="29"/>
    </row>
    <row r="100" spans="2:3" s="30" customFormat="1" x14ac:dyDescent="0.25">
      <c r="B100" s="41"/>
      <c r="C100" s="29"/>
    </row>
    <row r="101" spans="2:3" s="30" customFormat="1" x14ac:dyDescent="0.25">
      <c r="B101" s="41"/>
      <c r="C101" s="29"/>
    </row>
    <row r="102" spans="2:3" s="30" customFormat="1" x14ac:dyDescent="0.25">
      <c r="B102" s="41"/>
      <c r="C102" s="29"/>
    </row>
    <row r="103" spans="2:3" s="30" customFormat="1" x14ac:dyDescent="0.25">
      <c r="B103" s="41"/>
      <c r="C103" s="29"/>
    </row>
    <row r="104" spans="2:3" s="30" customFormat="1" x14ac:dyDescent="0.25">
      <c r="B104" s="41"/>
      <c r="C104" s="29"/>
    </row>
    <row r="105" spans="2:3" s="30" customFormat="1" x14ac:dyDescent="0.25">
      <c r="B105" s="41"/>
      <c r="C105" s="29"/>
    </row>
    <row r="106" spans="2:3" s="30" customFormat="1" x14ac:dyDescent="0.25">
      <c r="B106" s="41"/>
      <c r="C106" s="29"/>
    </row>
    <row r="107" spans="2:3" s="30" customFormat="1" x14ac:dyDescent="0.25">
      <c r="B107" s="41"/>
      <c r="C107" s="29"/>
    </row>
    <row r="108" spans="2:3" s="30" customFormat="1" x14ac:dyDescent="0.25">
      <c r="B108" s="41"/>
      <c r="C108" s="29"/>
    </row>
    <row r="109" spans="2:3" s="30" customFormat="1" x14ac:dyDescent="0.25">
      <c r="B109" s="41"/>
      <c r="C109" s="29"/>
    </row>
    <row r="110" spans="2:3" s="30" customFormat="1" x14ac:dyDescent="0.25">
      <c r="B110" s="41"/>
      <c r="C110" s="29"/>
    </row>
    <row r="111" spans="2:3" s="30" customFormat="1" x14ac:dyDescent="0.25">
      <c r="B111" s="41"/>
      <c r="C111" s="29"/>
    </row>
    <row r="112" spans="2:3" s="30" customFormat="1" x14ac:dyDescent="0.25">
      <c r="B112" s="41"/>
      <c r="C112" s="29"/>
    </row>
    <row r="113" spans="2:3" s="30" customFormat="1" x14ac:dyDescent="0.25">
      <c r="B113" s="41"/>
      <c r="C113" s="29"/>
    </row>
    <row r="114" spans="2:3" s="30" customFormat="1" x14ac:dyDescent="0.25">
      <c r="B114" s="41"/>
      <c r="C114" s="29"/>
    </row>
    <row r="115" spans="2:3" s="30" customFormat="1" x14ac:dyDescent="0.25">
      <c r="B115" s="41"/>
      <c r="C115" s="29"/>
    </row>
    <row r="116" spans="2:3" s="30" customFormat="1" x14ac:dyDescent="0.25">
      <c r="B116" s="41"/>
      <c r="C116" s="29"/>
    </row>
    <row r="117" spans="2:3" s="30" customFormat="1" x14ac:dyDescent="0.25">
      <c r="B117" s="41"/>
      <c r="C117" s="29"/>
    </row>
    <row r="118" spans="2:3" s="30" customFormat="1" x14ac:dyDescent="0.25">
      <c r="B118" s="41"/>
      <c r="C118" s="29"/>
    </row>
    <row r="119" spans="2:3" s="30" customFormat="1" x14ac:dyDescent="0.25">
      <c r="B119" s="41"/>
      <c r="C119" s="29"/>
    </row>
    <row r="120" spans="2:3" s="30" customFormat="1" x14ac:dyDescent="0.25">
      <c r="B120" s="41"/>
      <c r="C120" s="29"/>
    </row>
    <row r="121" spans="2:3" s="30" customFormat="1" x14ac:dyDescent="0.25">
      <c r="B121" s="41"/>
      <c r="C121" s="29"/>
    </row>
    <row r="122" spans="2:3" s="30" customFormat="1" x14ac:dyDescent="0.25">
      <c r="B122" s="41"/>
      <c r="C122" s="29"/>
    </row>
    <row r="123" spans="2:3" s="30" customFormat="1" x14ac:dyDescent="0.25">
      <c r="B123" s="41"/>
      <c r="C123" s="29"/>
    </row>
    <row r="124" spans="2:3" s="30" customFormat="1" x14ac:dyDescent="0.25">
      <c r="B124" s="41"/>
      <c r="C124" s="29"/>
    </row>
    <row r="125" spans="2:3" s="30" customFormat="1" x14ac:dyDescent="0.25">
      <c r="B125" s="41"/>
      <c r="C125" s="29"/>
    </row>
    <row r="126" spans="2:3" s="30" customFormat="1" x14ac:dyDescent="0.25">
      <c r="B126" s="41"/>
      <c r="C126" s="29"/>
    </row>
    <row r="127" spans="2:3" s="30" customFormat="1" x14ac:dyDescent="0.25">
      <c r="B127" s="41"/>
      <c r="C127" s="29"/>
    </row>
    <row r="128" spans="2:3" s="30" customFormat="1" x14ac:dyDescent="0.25">
      <c r="B128" s="41"/>
      <c r="C128" s="29"/>
    </row>
    <row r="129" spans="2:3" s="30" customFormat="1" x14ac:dyDescent="0.25">
      <c r="B129" s="41"/>
      <c r="C129" s="29"/>
    </row>
    <row r="130" spans="2:3" s="30" customFormat="1" x14ac:dyDescent="0.25">
      <c r="B130" s="41"/>
      <c r="C130" s="29"/>
    </row>
    <row r="131" spans="2:3" s="30" customFormat="1" x14ac:dyDescent="0.25">
      <c r="B131" s="41"/>
      <c r="C131" s="29"/>
    </row>
    <row r="132" spans="2:3" s="30" customFormat="1" x14ac:dyDescent="0.25">
      <c r="B132" s="41"/>
      <c r="C132" s="29"/>
    </row>
    <row r="133" spans="2:3" s="30" customFormat="1" x14ac:dyDescent="0.25">
      <c r="B133" s="41"/>
      <c r="C133" s="29"/>
    </row>
    <row r="134" spans="2:3" s="30" customFormat="1" x14ac:dyDescent="0.25">
      <c r="B134" s="41"/>
      <c r="C134" s="29"/>
    </row>
    <row r="135" spans="2:3" s="30" customFormat="1" x14ac:dyDescent="0.25">
      <c r="B135" s="41"/>
      <c r="C135" s="29"/>
    </row>
    <row r="136" spans="2:3" s="30" customFormat="1" x14ac:dyDescent="0.25">
      <c r="B136" s="41"/>
      <c r="C136" s="29"/>
    </row>
    <row r="137" spans="2:3" s="30" customFormat="1" x14ac:dyDescent="0.25">
      <c r="B137" s="41"/>
      <c r="C137" s="29"/>
    </row>
    <row r="138" spans="2:3" s="30" customFormat="1" x14ac:dyDescent="0.25">
      <c r="B138" s="41"/>
      <c r="C138" s="29"/>
    </row>
    <row r="139" spans="2:3" s="30" customFormat="1" x14ac:dyDescent="0.25">
      <c r="B139" s="41"/>
      <c r="C139" s="29"/>
    </row>
    <row r="140" spans="2:3" s="30" customFormat="1" x14ac:dyDescent="0.25">
      <c r="B140" s="41"/>
      <c r="C140" s="29"/>
    </row>
    <row r="141" spans="2:3" s="30" customFormat="1" x14ac:dyDescent="0.25">
      <c r="B141" s="41"/>
      <c r="C141" s="29"/>
    </row>
    <row r="142" spans="2:3" s="30" customFormat="1" x14ac:dyDescent="0.25">
      <c r="B142" s="41"/>
      <c r="C142" s="29"/>
    </row>
    <row r="143" spans="2:3" s="30" customFormat="1" x14ac:dyDescent="0.25">
      <c r="B143" s="41"/>
      <c r="C143" s="29"/>
    </row>
    <row r="144" spans="2:3" s="30" customFormat="1" x14ac:dyDescent="0.25">
      <c r="B144" s="41"/>
      <c r="C144" s="29"/>
    </row>
    <row r="145" spans="2:3" s="30" customFormat="1" x14ac:dyDescent="0.25">
      <c r="B145" s="41"/>
      <c r="C145" s="29"/>
    </row>
    <row r="146" spans="2:3" s="30" customFormat="1" x14ac:dyDescent="0.25">
      <c r="B146" s="41"/>
      <c r="C146" s="29"/>
    </row>
    <row r="147" spans="2:3" s="30" customFormat="1" x14ac:dyDescent="0.25">
      <c r="B147" s="41"/>
      <c r="C147" s="29"/>
    </row>
    <row r="148" spans="2:3" s="30" customFormat="1" x14ac:dyDescent="0.25">
      <c r="B148" s="41"/>
      <c r="C148" s="29"/>
    </row>
    <row r="149" spans="2:3" s="30" customFormat="1" x14ac:dyDescent="0.25">
      <c r="B149" s="41"/>
      <c r="C149" s="29"/>
    </row>
    <row r="150" spans="2:3" s="30" customFormat="1" x14ac:dyDescent="0.25">
      <c r="B150" s="41"/>
      <c r="C150" s="29"/>
    </row>
    <row r="151" spans="2:3" s="30" customFormat="1" x14ac:dyDescent="0.25">
      <c r="B151" s="41"/>
      <c r="C151" s="29"/>
    </row>
    <row r="152" spans="2:3" s="30" customFormat="1" x14ac:dyDescent="0.25">
      <c r="B152" s="41"/>
      <c r="C152" s="29"/>
    </row>
    <row r="153" spans="2:3" s="30" customFormat="1" x14ac:dyDescent="0.25">
      <c r="B153" s="41"/>
      <c r="C153" s="29"/>
    </row>
    <row r="154" spans="2:3" s="30" customFormat="1" x14ac:dyDescent="0.25">
      <c r="B154" s="41"/>
      <c r="C154" s="29"/>
    </row>
    <row r="155" spans="2:3" s="30" customFormat="1" x14ac:dyDescent="0.25">
      <c r="B155" s="41"/>
      <c r="C155" s="29"/>
    </row>
    <row r="156" spans="2:3" s="30" customFormat="1" x14ac:dyDescent="0.25">
      <c r="B156" s="41"/>
      <c r="C156" s="29"/>
    </row>
    <row r="157" spans="2:3" s="30" customFormat="1" x14ac:dyDescent="0.25">
      <c r="B157" s="41"/>
      <c r="C157" s="29"/>
    </row>
    <row r="158" spans="2:3" s="30" customFormat="1" x14ac:dyDescent="0.25">
      <c r="B158" s="41"/>
      <c r="C158" s="29"/>
    </row>
    <row r="159" spans="2:3" s="30" customFormat="1" x14ac:dyDescent="0.25">
      <c r="B159" s="41"/>
      <c r="C159" s="29"/>
    </row>
    <row r="160" spans="2:3" s="30" customFormat="1" x14ac:dyDescent="0.25">
      <c r="B160" s="41"/>
      <c r="C160" s="29"/>
    </row>
    <row r="161" spans="2:3" s="30" customFormat="1" x14ac:dyDescent="0.25">
      <c r="B161" s="41"/>
      <c r="C161" s="29"/>
    </row>
    <row r="162" spans="2:3" s="30" customFormat="1" x14ac:dyDescent="0.25">
      <c r="B162" s="41"/>
      <c r="C162" s="29"/>
    </row>
    <row r="163" spans="2:3" s="30" customFormat="1" x14ac:dyDescent="0.25">
      <c r="B163" s="41"/>
      <c r="C163" s="29"/>
    </row>
    <row r="164" spans="2:3" s="30" customFormat="1" x14ac:dyDescent="0.25">
      <c r="B164" s="41"/>
      <c r="C164" s="29"/>
    </row>
    <row r="165" spans="2:3" s="30" customFormat="1" x14ac:dyDescent="0.25">
      <c r="B165" s="41"/>
      <c r="C165" s="29"/>
    </row>
    <row r="166" spans="2:3" s="30" customFormat="1" x14ac:dyDescent="0.25">
      <c r="B166" s="41"/>
      <c r="C166" s="29"/>
    </row>
    <row r="167" spans="2:3" s="30" customFormat="1" x14ac:dyDescent="0.25">
      <c r="B167" s="41"/>
      <c r="C167" s="29"/>
    </row>
    <row r="168" spans="2:3" s="30" customFormat="1" x14ac:dyDescent="0.25">
      <c r="B168" s="41"/>
      <c r="C168" s="29"/>
    </row>
    <row r="169" spans="2:3" s="30" customFormat="1" x14ac:dyDescent="0.25">
      <c r="B169" s="41"/>
      <c r="C169" s="29"/>
    </row>
    <row r="170" spans="2:3" s="30" customFormat="1" x14ac:dyDescent="0.25">
      <c r="B170" s="41"/>
      <c r="C170" s="29"/>
    </row>
    <row r="171" spans="2:3" s="30" customFormat="1" x14ac:dyDescent="0.25">
      <c r="B171" s="41"/>
      <c r="C171" s="29"/>
    </row>
    <row r="172" spans="2:3" s="30" customFormat="1" x14ac:dyDescent="0.25">
      <c r="B172" s="41"/>
      <c r="C172" s="29"/>
    </row>
    <row r="173" spans="2:3" s="30" customFormat="1" x14ac:dyDescent="0.25">
      <c r="B173" s="41"/>
      <c r="C173" s="29"/>
    </row>
    <row r="174" spans="2:3" s="30" customFormat="1" x14ac:dyDescent="0.25">
      <c r="B174" s="41"/>
      <c r="C174" s="29"/>
    </row>
    <row r="175" spans="2:3" s="30" customFormat="1" x14ac:dyDescent="0.25">
      <c r="B175" s="41"/>
      <c r="C175" s="29"/>
    </row>
    <row r="176" spans="2:3" s="30" customFormat="1" x14ac:dyDescent="0.25">
      <c r="B176" s="41"/>
      <c r="C176" s="29"/>
    </row>
    <row r="177" spans="2:3" s="30" customFormat="1" x14ac:dyDescent="0.25">
      <c r="B177" s="41"/>
      <c r="C177" s="29"/>
    </row>
    <row r="178" spans="2:3" s="30" customFormat="1" x14ac:dyDescent="0.25">
      <c r="B178" s="41"/>
      <c r="C178" s="29"/>
    </row>
    <row r="179" spans="2:3" s="30" customFormat="1" x14ac:dyDescent="0.25">
      <c r="B179" s="41"/>
      <c r="C179" s="29"/>
    </row>
    <row r="180" spans="2:3" s="30" customFormat="1" x14ac:dyDescent="0.25">
      <c r="B180" s="41"/>
      <c r="C180" s="29"/>
    </row>
    <row r="181" spans="2:3" s="30" customFormat="1" x14ac:dyDescent="0.25">
      <c r="B181" s="41"/>
      <c r="C181" s="29"/>
    </row>
    <row r="182" spans="2:3" s="30" customFormat="1" x14ac:dyDescent="0.25">
      <c r="B182" s="41"/>
      <c r="C182" s="29"/>
    </row>
    <row r="183" spans="2:3" s="30" customFormat="1" x14ac:dyDescent="0.25">
      <c r="B183" s="41"/>
      <c r="C183" s="29"/>
    </row>
    <row r="184" spans="2:3" s="30" customFormat="1" x14ac:dyDescent="0.25">
      <c r="B184" s="41"/>
      <c r="C184" s="29"/>
    </row>
    <row r="185" spans="2:3" s="30" customFormat="1" x14ac:dyDescent="0.25">
      <c r="B185" s="41"/>
      <c r="C185" s="29"/>
    </row>
    <row r="186" spans="2:3" s="30" customFormat="1" x14ac:dyDescent="0.25">
      <c r="B186" s="41"/>
      <c r="C186" s="29"/>
    </row>
    <row r="187" spans="2:3" s="30" customFormat="1" x14ac:dyDescent="0.25">
      <c r="B187" s="41"/>
      <c r="C187" s="29"/>
    </row>
    <row r="188" spans="2:3" s="30" customFormat="1" x14ac:dyDescent="0.25">
      <c r="B188" s="41"/>
      <c r="C188" s="29"/>
    </row>
    <row r="189" spans="2:3" s="30" customFormat="1" x14ac:dyDescent="0.25">
      <c r="B189" s="41"/>
      <c r="C189" s="29"/>
    </row>
    <row r="190" spans="2:3" s="30" customFormat="1" x14ac:dyDescent="0.25">
      <c r="B190" s="41"/>
      <c r="C190" s="29"/>
    </row>
    <row r="191" spans="2:3" s="30" customFormat="1" x14ac:dyDescent="0.25">
      <c r="B191" s="41"/>
      <c r="C191" s="29"/>
    </row>
    <row r="192" spans="2:3" s="30" customFormat="1" x14ac:dyDescent="0.25">
      <c r="B192" s="41"/>
      <c r="C192" s="29"/>
    </row>
    <row r="193" spans="2:3" s="30" customFormat="1" x14ac:dyDescent="0.25">
      <c r="B193" s="41"/>
      <c r="C193" s="29"/>
    </row>
    <row r="194" spans="2:3" s="30" customFormat="1" x14ac:dyDescent="0.25">
      <c r="B194" s="41"/>
      <c r="C194" s="29"/>
    </row>
    <row r="195" spans="2:3" s="30" customFormat="1" x14ac:dyDescent="0.25">
      <c r="B195" s="41"/>
      <c r="C195" s="29"/>
    </row>
    <row r="196" spans="2:3" s="30" customFormat="1" x14ac:dyDescent="0.25">
      <c r="B196" s="41"/>
      <c r="C196" s="29"/>
    </row>
    <row r="197" spans="2:3" s="30" customFormat="1" x14ac:dyDescent="0.25">
      <c r="B197" s="41"/>
      <c r="C197" s="29"/>
    </row>
    <row r="198" spans="2:3" s="30" customFormat="1" x14ac:dyDescent="0.25">
      <c r="B198" s="41"/>
      <c r="C198" s="29"/>
    </row>
    <row r="199" spans="2:3" s="30" customFormat="1" x14ac:dyDescent="0.25">
      <c r="B199" s="41"/>
      <c r="C199" s="29"/>
    </row>
    <row r="200" spans="2:3" s="30" customFormat="1" x14ac:dyDescent="0.25">
      <c r="B200" s="41"/>
      <c r="C200" s="29"/>
    </row>
    <row r="201" spans="2:3" s="30" customFormat="1" x14ac:dyDescent="0.25">
      <c r="B201" s="41"/>
      <c r="C201" s="29"/>
    </row>
    <row r="202" spans="2:3" s="30" customFormat="1" x14ac:dyDescent="0.25">
      <c r="B202" s="41"/>
      <c r="C202" s="29"/>
    </row>
    <row r="203" spans="2:3" s="30" customFormat="1" x14ac:dyDescent="0.25">
      <c r="B203" s="41"/>
      <c r="C203" s="29"/>
    </row>
    <row r="204" spans="2:3" s="30" customFormat="1" x14ac:dyDescent="0.25">
      <c r="B204" s="41"/>
      <c r="C204" s="29"/>
    </row>
    <row r="205" spans="2:3" s="30" customFormat="1" x14ac:dyDescent="0.25">
      <c r="B205" s="41"/>
      <c r="C205" s="29"/>
    </row>
    <row r="206" spans="2:3" s="30" customFormat="1" x14ac:dyDescent="0.25">
      <c r="B206" s="41"/>
      <c r="C206" s="29"/>
    </row>
    <row r="207" spans="2:3" s="30" customFormat="1" x14ac:dyDescent="0.25">
      <c r="B207" s="41"/>
      <c r="C207" s="29"/>
    </row>
    <row r="208" spans="2:3" s="30" customFormat="1" x14ac:dyDescent="0.25">
      <c r="B208" s="41"/>
      <c r="C208" s="29"/>
    </row>
    <row r="209" spans="2:3" s="30" customFormat="1" x14ac:dyDescent="0.25">
      <c r="B209" s="41"/>
      <c r="C209" s="29"/>
    </row>
    <row r="210" spans="2:3" s="30" customFormat="1" x14ac:dyDescent="0.25">
      <c r="B210" s="41"/>
      <c r="C210" s="29"/>
    </row>
    <row r="211" spans="2:3" s="30" customFormat="1" x14ac:dyDescent="0.25">
      <c r="B211" s="41"/>
      <c r="C211" s="29"/>
    </row>
    <row r="212" spans="2:3" s="30" customFormat="1" x14ac:dyDescent="0.25">
      <c r="B212" s="41"/>
      <c r="C212" s="29"/>
    </row>
    <row r="213" spans="2:3" s="30" customFormat="1" x14ac:dyDescent="0.25">
      <c r="B213" s="41"/>
      <c r="C213" s="29"/>
    </row>
    <row r="214" spans="2:3" s="30" customFormat="1" x14ac:dyDescent="0.25">
      <c r="B214" s="41"/>
      <c r="C214" s="29"/>
    </row>
    <row r="215" spans="2:3" s="30" customFormat="1" x14ac:dyDescent="0.25">
      <c r="B215" s="41"/>
      <c r="C215" s="29"/>
    </row>
    <row r="216" spans="2:3" s="30" customFormat="1" x14ac:dyDescent="0.25">
      <c r="B216" s="41"/>
      <c r="C216" s="29"/>
    </row>
    <row r="217" spans="2:3" s="30" customFormat="1" x14ac:dyDescent="0.25">
      <c r="B217" s="41"/>
      <c r="C217" s="29"/>
    </row>
    <row r="218" spans="2:3" s="30" customFormat="1" x14ac:dyDescent="0.25">
      <c r="B218" s="41"/>
      <c r="C218" s="29"/>
    </row>
    <row r="219" spans="2:3" s="30" customFormat="1" x14ac:dyDescent="0.25">
      <c r="B219" s="41"/>
      <c r="C219" s="29"/>
    </row>
    <row r="220" spans="2:3" s="30" customFormat="1" x14ac:dyDescent="0.25">
      <c r="B220" s="41"/>
      <c r="C220" s="29"/>
    </row>
    <row r="221" spans="2:3" s="30" customFormat="1" x14ac:dyDescent="0.25">
      <c r="B221" s="41"/>
      <c r="C221" s="29"/>
    </row>
    <row r="222" spans="2:3" s="30" customFormat="1" x14ac:dyDescent="0.25">
      <c r="B222" s="41"/>
      <c r="C222" s="29"/>
    </row>
    <row r="223" spans="2:3" s="30" customFormat="1" x14ac:dyDescent="0.25">
      <c r="B223" s="41"/>
      <c r="C223" s="29"/>
    </row>
    <row r="224" spans="2:3" s="30" customFormat="1" x14ac:dyDescent="0.25">
      <c r="B224" s="41"/>
      <c r="C224" s="29"/>
    </row>
    <row r="225" spans="2:3" s="30" customFormat="1" x14ac:dyDescent="0.25">
      <c r="B225" s="41"/>
      <c r="C225" s="29"/>
    </row>
    <row r="226" spans="2:3" s="30" customFormat="1" x14ac:dyDescent="0.25">
      <c r="B226" s="41"/>
      <c r="C226" s="29"/>
    </row>
    <row r="227" spans="2:3" s="30" customFormat="1" x14ac:dyDescent="0.25">
      <c r="B227" s="41"/>
      <c r="C227" s="29"/>
    </row>
    <row r="228" spans="2:3" s="30" customFormat="1" x14ac:dyDescent="0.25">
      <c r="B228" s="41"/>
      <c r="C228" s="29"/>
    </row>
    <row r="229" spans="2:3" s="30" customFormat="1" x14ac:dyDescent="0.25">
      <c r="B229" s="41"/>
      <c r="C229" s="29"/>
    </row>
    <row r="230" spans="2:3" s="30" customFormat="1" x14ac:dyDescent="0.25">
      <c r="B230" s="41"/>
      <c r="C230" s="29"/>
    </row>
    <row r="231" spans="2:3" s="30" customFormat="1" x14ac:dyDescent="0.25">
      <c r="B231" s="41"/>
      <c r="C231" s="29"/>
    </row>
    <row r="232" spans="2:3" s="30" customFormat="1" x14ac:dyDescent="0.25">
      <c r="B232" s="41"/>
      <c r="C232" s="29"/>
    </row>
    <row r="233" spans="2:3" s="30" customFormat="1" x14ac:dyDescent="0.25">
      <c r="B233" s="41"/>
      <c r="C233" s="29"/>
    </row>
    <row r="234" spans="2:3" s="30" customFormat="1" x14ac:dyDescent="0.25">
      <c r="B234" s="41"/>
      <c r="C234" s="29"/>
    </row>
    <row r="235" spans="2:3" s="30" customFormat="1" x14ac:dyDescent="0.25">
      <c r="B235" s="41"/>
      <c r="C235" s="29"/>
    </row>
    <row r="236" spans="2:3" s="30" customFormat="1" x14ac:dyDescent="0.25">
      <c r="B236" s="41"/>
      <c r="C236" s="29"/>
    </row>
    <row r="237" spans="2:3" s="30" customFormat="1" x14ac:dyDescent="0.25">
      <c r="B237" s="41"/>
      <c r="C237" s="29"/>
    </row>
    <row r="238" spans="2:3" s="30" customFormat="1" x14ac:dyDescent="0.25">
      <c r="B238" s="41"/>
      <c r="C238" s="29"/>
    </row>
    <row r="239" spans="2:3" s="30" customFormat="1" x14ac:dyDescent="0.25">
      <c r="B239" s="41"/>
      <c r="C239" s="29"/>
    </row>
    <row r="240" spans="2:3" s="30" customFormat="1" x14ac:dyDescent="0.25">
      <c r="B240" s="41"/>
      <c r="C240" s="29"/>
    </row>
    <row r="241" spans="2:3" s="30" customFormat="1" x14ac:dyDescent="0.25">
      <c r="B241" s="41"/>
      <c r="C241" s="29"/>
    </row>
    <row r="242" spans="2:3" s="30" customFormat="1" x14ac:dyDescent="0.25">
      <c r="B242" s="41"/>
      <c r="C242" s="29"/>
    </row>
    <row r="243" spans="2:3" s="30" customFormat="1" x14ac:dyDescent="0.25">
      <c r="B243" s="41"/>
      <c r="C243" s="29"/>
    </row>
    <row r="244" spans="2:3" s="30" customFormat="1" x14ac:dyDescent="0.25">
      <c r="B244" s="41"/>
      <c r="C244" s="29"/>
    </row>
    <row r="245" spans="2:3" s="30" customFormat="1" x14ac:dyDescent="0.25">
      <c r="B245" s="41"/>
      <c r="C245" s="29"/>
    </row>
    <row r="246" spans="2:3" s="30" customFormat="1" x14ac:dyDescent="0.25">
      <c r="B246" s="41"/>
      <c r="C246" s="29"/>
    </row>
    <row r="247" spans="2:3" s="30" customFormat="1" x14ac:dyDescent="0.25">
      <c r="B247" s="41"/>
      <c r="C247" s="29"/>
    </row>
    <row r="248" spans="2:3" s="30" customFormat="1" x14ac:dyDescent="0.25">
      <c r="B248" s="41"/>
      <c r="C248" s="29"/>
    </row>
    <row r="249" spans="2:3" s="30" customFormat="1" x14ac:dyDescent="0.25">
      <c r="B249" s="41"/>
      <c r="C249" s="29"/>
    </row>
    <row r="250" spans="2:3" s="30" customFormat="1" x14ac:dyDescent="0.25">
      <c r="B250" s="41"/>
      <c r="C250" s="29"/>
    </row>
    <row r="251" spans="2:3" s="30" customFormat="1" x14ac:dyDescent="0.25">
      <c r="B251" s="41"/>
      <c r="C251" s="29"/>
    </row>
    <row r="252" spans="2:3" s="30" customFormat="1" x14ac:dyDescent="0.25">
      <c r="B252" s="41"/>
      <c r="C252" s="29"/>
    </row>
    <row r="253" spans="2:3" s="30" customFormat="1" x14ac:dyDescent="0.25">
      <c r="B253" s="41"/>
      <c r="C253" s="29"/>
    </row>
    <row r="254" spans="2:3" s="30" customFormat="1" x14ac:dyDescent="0.25">
      <c r="B254" s="41"/>
      <c r="C254" s="29"/>
    </row>
    <row r="255" spans="2:3" s="30" customFormat="1" x14ac:dyDescent="0.25">
      <c r="B255" s="41"/>
      <c r="C255" s="29"/>
    </row>
    <row r="256" spans="2:3" s="30" customFormat="1" x14ac:dyDescent="0.25">
      <c r="B256" s="41"/>
      <c r="C256" s="29"/>
    </row>
    <row r="257" spans="2:3" s="30" customFormat="1" x14ac:dyDescent="0.25">
      <c r="B257" s="41"/>
      <c r="C257" s="29"/>
    </row>
    <row r="258" spans="2:3" s="30" customFormat="1" x14ac:dyDescent="0.25">
      <c r="B258" s="41"/>
      <c r="C258" s="29"/>
    </row>
    <row r="259" spans="2:3" s="30" customFormat="1" x14ac:dyDescent="0.25">
      <c r="B259" s="41"/>
      <c r="C259" s="29"/>
    </row>
    <row r="260" spans="2:3" s="30" customFormat="1" x14ac:dyDescent="0.25">
      <c r="B260" s="41"/>
      <c r="C260" s="29"/>
    </row>
    <row r="261" spans="2:3" s="30" customFormat="1" x14ac:dyDescent="0.25">
      <c r="B261" s="41"/>
      <c r="C261" s="29"/>
    </row>
    <row r="262" spans="2:3" s="30" customFormat="1" x14ac:dyDescent="0.25">
      <c r="B262" s="41"/>
      <c r="C262" s="29"/>
    </row>
    <row r="263" spans="2:3" s="30" customFormat="1" x14ac:dyDescent="0.25">
      <c r="B263" s="41"/>
      <c r="C263" s="29"/>
    </row>
    <row r="264" spans="2:3" s="30" customFormat="1" x14ac:dyDescent="0.25">
      <c r="B264" s="41"/>
      <c r="C264" s="29"/>
    </row>
    <row r="265" spans="2:3" s="30" customFormat="1" x14ac:dyDescent="0.25">
      <c r="B265" s="41"/>
      <c r="C265" s="29"/>
    </row>
    <row r="266" spans="2:3" s="30" customFormat="1" x14ac:dyDescent="0.25">
      <c r="B266" s="41"/>
      <c r="C266" s="29"/>
    </row>
    <row r="267" spans="2:3" s="30" customFormat="1" x14ac:dyDescent="0.25">
      <c r="B267" s="41"/>
      <c r="C267" s="29"/>
    </row>
    <row r="268" spans="2:3" s="30" customFormat="1" x14ac:dyDescent="0.25">
      <c r="B268" s="41"/>
      <c r="C268" s="29"/>
    </row>
    <row r="269" spans="2:3" s="30" customFormat="1" x14ac:dyDescent="0.25">
      <c r="B269" s="41"/>
      <c r="C269" s="29"/>
    </row>
    <row r="270" spans="2:3" s="30" customFormat="1" x14ac:dyDescent="0.25">
      <c r="B270" s="41"/>
      <c r="C270" s="29"/>
    </row>
    <row r="271" spans="2:3" s="30" customFormat="1" x14ac:dyDescent="0.25">
      <c r="B271" s="41"/>
      <c r="C271" s="29"/>
    </row>
    <row r="272" spans="2:3" s="30" customFormat="1" x14ac:dyDescent="0.25">
      <c r="B272" s="41"/>
      <c r="C272" s="29"/>
    </row>
    <row r="273" spans="2:3" s="30" customFormat="1" x14ac:dyDescent="0.25">
      <c r="B273" s="41"/>
      <c r="C273" s="29"/>
    </row>
    <row r="274" spans="2:3" s="30" customFormat="1" x14ac:dyDescent="0.25">
      <c r="B274" s="41"/>
      <c r="C274" s="29"/>
    </row>
    <row r="275" spans="2:3" s="30" customFormat="1" x14ac:dyDescent="0.25">
      <c r="B275" s="41"/>
      <c r="C275" s="29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702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3" customWidth="1"/>
    <col min="4" max="4" width="22" style="42" customWidth="1"/>
    <col min="5" max="5" width="16.21875" style="49" customWidth="1"/>
    <col min="6" max="16384" width="9.109375" style="1"/>
  </cols>
  <sheetData>
    <row r="1" spans="1:6" ht="36.6" customHeight="1" x14ac:dyDescent="0.25">
      <c r="A1" s="93"/>
      <c r="B1" s="93"/>
      <c r="C1" s="141" t="s">
        <v>542</v>
      </c>
      <c r="D1" s="141"/>
      <c r="E1" s="141"/>
      <c r="F1" s="94"/>
    </row>
    <row r="2" spans="1:6" ht="13.8" x14ac:dyDescent="0.25">
      <c r="B2" s="34" t="s">
        <v>18</v>
      </c>
      <c r="C2" s="26">
        <f>C17-C18</f>
        <v>9167.5</v>
      </c>
      <c r="D2" s="40"/>
      <c r="E2" s="43"/>
    </row>
    <row r="3" spans="1:6" ht="12.75" x14ac:dyDescent="0.2">
      <c r="B3" s="35"/>
      <c r="C3" s="36"/>
      <c r="D3" s="41"/>
      <c r="E3" s="44"/>
    </row>
    <row r="4" spans="1:6" x14ac:dyDescent="0.25">
      <c r="B4" s="35"/>
      <c r="C4" s="36"/>
      <c r="D4" s="41"/>
      <c r="E4" s="44"/>
    </row>
    <row r="5" spans="1:6" s="101" customFormat="1" ht="36.6" customHeight="1" x14ac:dyDescent="0.3">
      <c r="B5" s="105" t="s">
        <v>0</v>
      </c>
      <c r="C5" s="105" t="s">
        <v>1</v>
      </c>
      <c r="D5" s="106" t="s">
        <v>2</v>
      </c>
      <c r="E5" s="107" t="s">
        <v>554</v>
      </c>
    </row>
    <row r="6" spans="1:6" x14ac:dyDescent="0.25">
      <c r="B6" s="11">
        <v>41699</v>
      </c>
      <c r="C6" s="14">
        <v>1000</v>
      </c>
      <c r="D6" s="5" t="s">
        <v>632</v>
      </c>
      <c r="E6" s="47" t="s">
        <v>345</v>
      </c>
    </row>
    <row r="7" spans="1:6" x14ac:dyDescent="0.25">
      <c r="B7" s="11">
        <v>41700</v>
      </c>
      <c r="C7" s="14">
        <v>1000</v>
      </c>
      <c r="D7" s="5" t="s">
        <v>632</v>
      </c>
      <c r="E7" s="48" t="s">
        <v>344</v>
      </c>
    </row>
    <row r="8" spans="1:6" x14ac:dyDescent="0.25">
      <c r="B8" s="11">
        <v>41702</v>
      </c>
      <c r="C8" s="14">
        <v>200</v>
      </c>
      <c r="D8" s="5" t="s">
        <v>632</v>
      </c>
      <c r="E8" s="47" t="s">
        <v>319</v>
      </c>
    </row>
    <row r="9" spans="1:6" x14ac:dyDescent="0.25">
      <c r="B9" s="11">
        <v>41703</v>
      </c>
      <c r="C9" s="14">
        <v>300</v>
      </c>
      <c r="D9" s="5" t="s">
        <v>632</v>
      </c>
      <c r="E9" s="48" t="s">
        <v>348</v>
      </c>
    </row>
    <row r="10" spans="1:6" x14ac:dyDescent="0.25">
      <c r="B10" s="11">
        <v>41710</v>
      </c>
      <c r="C10" s="14">
        <v>500</v>
      </c>
      <c r="D10" s="5" t="s">
        <v>632</v>
      </c>
      <c r="E10" s="48" t="s">
        <v>349</v>
      </c>
    </row>
    <row r="11" spans="1:6" x14ac:dyDescent="0.25">
      <c r="B11" s="11">
        <v>41713</v>
      </c>
      <c r="C11" s="14">
        <v>700</v>
      </c>
      <c r="D11" s="5" t="s">
        <v>632</v>
      </c>
      <c r="E11" s="47" t="s">
        <v>350</v>
      </c>
    </row>
    <row r="12" spans="1:6" x14ac:dyDescent="0.25">
      <c r="B12" s="11">
        <v>41718</v>
      </c>
      <c r="C12" s="14">
        <v>250</v>
      </c>
      <c r="D12" s="5" t="s">
        <v>632</v>
      </c>
      <c r="E12" s="48" t="s">
        <v>346</v>
      </c>
    </row>
    <row r="13" spans="1:6" x14ac:dyDescent="0.25">
      <c r="B13" s="11">
        <v>41721</v>
      </c>
      <c r="C13" s="14">
        <v>1500</v>
      </c>
      <c r="D13" s="5" t="s">
        <v>632</v>
      </c>
      <c r="E13" s="48" t="s">
        <v>351</v>
      </c>
    </row>
    <row r="14" spans="1:6" x14ac:dyDescent="0.25">
      <c r="B14" s="11">
        <v>41725</v>
      </c>
      <c r="C14" s="14">
        <v>3000</v>
      </c>
      <c r="D14" s="5" t="s">
        <v>632</v>
      </c>
      <c r="E14" s="47" t="s">
        <v>347</v>
      </c>
    </row>
    <row r="15" spans="1:6" x14ac:dyDescent="0.25">
      <c r="B15" s="11">
        <v>41726</v>
      </c>
      <c r="C15" s="14">
        <v>1000</v>
      </c>
      <c r="D15" s="5" t="s">
        <v>632</v>
      </c>
      <c r="E15" s="48" t="s">
        <v>344</v>
      </c>
    </row>
    <row r="16" spans="1:6" x14ac:dyDescent="0.25">
      <c r="B16" s="11">
        <v>41727</v>
      </c>
      <c r="C16" s="14">
        <v>50</v>
      </c>
      <c r="D16" s="5" t="s">
        <v>632</v>
      </c>
      <c r="E16" s="48" t="s">
        <v>352</v>
      </c>
    </row>
    <row r="17" spans="2:5" x14ac:dyDescent="0.25">
      <c r="B17" s="33" t="s">
        <v>263</v>
      </c>
      <c r="C17" s="55">
        <f>SUM(C6:C16)</f>
        <v>9500</v>
      </c>
      <c r="D17" s="87"/>
      <c r="E17" s="83"/>
    </row>
    <row r="18" spans="2:5" x14ac:dyDescent="0.25">
      <c r="B18" s="85" t="s">
        <v>628</v>
      </c>
      <c r="C18" s="54">
        <f>C17*0.035</f>
        <v>332.50000000000006</v>
      </c>
      <c r="D18" s="88"/>
      <c r="E18" s="84"/>
    </row>
    <row r="19" spans="2:5" s="30" customFormat="1" x14ac:dyDescent="0.25">
      <c r="B19" s="50"/>
      <c r="C19" s="51"/>
      <c r="D19" s="41"/>
      <c r="E19" s="44"/>
    </row>
    <row r="20" spans="2:5" s="30" customFormat="1" x14ac:dyDescent="0.25">
      <c r="B20" s="50"/>
      <c r="C20" s="51"/>
      <c r="D20" s="41"/>
      <c r="E20" s="44"/>
    </row>
    <row r="21" spans="2:5" s="30" customFormat="1" x14ac:dyDescent="0.25">
      <c r="B21" s="50"/>
      <c r="C21" s="51"/>
      <c r="D21" s="41"/>
      <c r="E21" s="44"/>
    </row>
    <row r="22" spans="2:5" s="30" customFormat="1" x14ac:dyDescent="0.25">
      <c r="B22" s="50"/>
      <c r="C22" s="51"/>
      <c r="D22" s="41"/>
      <c r="E22" s="44"/>
    </row>
    <row r="23" spans="2:5" s="30" customFormat="1" x14ac:dyDescent="0.25">
      <c r="B23" s="50"/>
      <c r="C23" s="51"/>
      <c r="D23" s="41"/>
      <c r="E23" s="44"/>
    </row>
    <row r="24" spans="2:5" s="30" customFormat="1" x14ac:dyDescent="0.25">
      <c r="B24" s="50"/>
      <c r="C24" s="51"/>
      <c r="D24" s="41"/>
      <c r="E24" s="44"/>
    </row>
    <row r="25" spans="2:5" s="30" customFormat="1" x14ac:dyDescent="0.25">
      <c r="B25" s="50"/>
      <c r="C25" s="51"/>
      <c r="D25" s="41"/>
      <c r="E25" s="44"/>
    </row>
    <row r="26" spans="2:5" s="30" customFormat="1" x14ac:dyDescent="0.25">
      <c r="B26" s="50"/>
      <c r="C26" s="51"/>
      <c r="D26" s="41"/>
      <c r="E26" s="44"/>
    </row>
    <row r="27" spans="2:5" s="30" customFormat="1" x14ac:dyDescent="0.25">
      <c r="B27" s="50"/>
      <c r="C27" s="51"/>
      <c r="D27" s="41"/>
      <c r="E27" s="44"/>
    </row>
    <row r="28" spans="2:5" s="30" customFormat="1" x14ac:dyDescent="0.25">
      <c r="B28" s="50"/>
      <c r="C28" s="51"/>
      <c r="D28" s="41"/>
      <c r="E28" s="44"/>
    </row>
    <row r="29" spans="2:5" s="30" customFormat="1" x14ac:dyDescent="0.25">
      <c r="B29" s="50"/>
      <c r="C29" s="29"/>
      <c r="D29" s="41"/>
      <c r="E29" s="44"/>
    </row>
    <row r="30" spans="2:5" s="30" customFormat="1" x14ac:dyDescent="0.25">
      <c r="B30" s="41"/>
      <c r="C30" s="52"/>
      <c r="D30" s="41"/>
      <c r="E30" s="44"/>
    </row>
    <row r="31" spans="2:5" s="30" customFormat="1" x14ac:dyDescent="0.25">
      <c r="B31" s="41"/>
      <c r="C31" s="29"/>
      <c r="D31" s="41"/>
      <c r="E31" s="44"/>
    </row>
    <row r="32" spans="2:5" s="30" customFormat="1" x14ac:dyDescent="0.25">
      <c r="B32" s="50"/>
      <c r="C32" s="29"/>
      <c r="D32" s="41"/>
      <c r="E32" s="44"/>
    </row>
    <row r="33" spans="2:5" s="30" customFormat="1" x14ac:dyDescent="0.25">
      <c r="B33" s="50"/>
      <c r="C33" s="29"/>
      <c r="D33" s="41"/>
      <c r="E33" s="44"/>
    </row>
    <row r="34" spans="2:5" s="30" customFormat="1" x14ac:dyDescent="0.25">
      <c r="B34" s="50"/>
      <c r="C34" s="29"/>
      <c r="D34" s="41"/>
      <c r="E34" s="44"/>
    </row>
    <row r="35" spans="2:5" s="30" customFormat="1" x14ac:dyDescent="0.25">
      <c r="B35" s="50"/>
      <c r="C35" s="29"/>
      <c r="D35" s="41"/>
      <c r="E35" s="44"/>
    </row>
    <row r="36" spans="2:5" s="30" customFormat="1" x14ac:dyDescent="0.25">
      <c r="B36" s="50"/>
      <c r="C36" s="29"/>
      <c r="D36" s="41"/>
      <c r="E36" s="44"/>
    </row>
    <row r="37" spans="2:5" s="30" customFormat="1" x14ac:dyDescent="0.25">
      <c r="B37" s="50"/>
      <c r="C37" s="29"/>
      <c r="D37" s="41"/>
      <c r="E37" s="44"/>
    </row>
    <row r="38" spans="2:5" s="30" customFormat="1" x14ac:dyDescent="0.25">
      <c r="B38" s="50"/>
      <c r="C38" s="29"/>
      <c r="D38" s="41"/>
      <c r="E38" s="44"/>
    </row>
    <row r="39" spans="2:5" s="30" customFormat="1" x14ac:dyDescent="0.25">
      <c r="B39" s="50"/>
      <c r="C39" s="29"/>
      <c r="D39" s="41"/>
      <c r="E39" s="44"/>
    </row>
    <row r="40" spans="2:5" s="30" customFormat="1" x14ac:dyDescent="0.25">
      <c r="B40" s="50"/>
      <c r="C40" s="29"/>
      <c r="D40" s="41"/>
      <c r="E40" s="44"/>
    </row>
    <row r="41" spans="2:5" s="30" customFormat="1" x14ac:dyDescent="0.25">
      <c r="B41" s="50"/>
      <c r="C41" s="29"/>
      <c r="D41" s="41"/>
      <c r="E41" s="44"/>
    </row>
    <row r="42" spans="2:5" s="30" customFormat="1" x14ac:dyDescent="0.25">
      <c r="B42" s="50"/>
      <c r="C42" s="29"/>
      <c r="D42" s="41"/>
      <c r="E42" s="44"/>
    </row>
    <row r="43" spans="2:5" s="30" customFormat="1" x14ac:dyDescent="0.25">
      <c r="B43" s="50"/>
      <c r="C43" s="29"/>
      <c r="D43" s="41"/>
      <c r="E43" s="44"/>
    </row>
    <row r="44" spans="2:5" s="30" customFormat="1" x14ac:dyDescent="0.25">
      <c r="B44" s="50"/>
      <c r="C44" s="29"/>
      <c r="D44" s="41"/>
      <c r="E44" s="44"/>
    </row>
    <row r="45" spans="2:5" s="30" customFormat="1" x14ac:dyDescent="0.25">
      <c r="B45" s="50"/>
      <c r="C45" s="29"/>
      <c r="D45" s="41"/>
      <c r="E45" s="44"/>
    </row>
    <row r="46" spans="2:5" s="30" customFormat="1" x14ac:dyDescent="0.25">
      <c r="B46" s="50"/>
      <c r="C46" s="29"/>
      <c r="D46" s="41"/>
      <c r="E46" s="44"/>
    </row>
    <row r="47" spans="2:5" s="30" customFormat="1" x14ac:dyDescent="0.25">
      <c r="B47" s="50"/>
      <c r="C47" s="29"/>
      <c r="D47" s="41"/>
      <c r="E47" s="44"/>
    </row>
    <row r="48" spans="2:5" s="30" customFormat="1" x14ac:dyDescent="0.25">
      <c r="B48" s="50"/>
      <c r="C48" s="29"/>
      <c r="D48" s="41"/>
      <c r="E48" s="44"/>
    </row>
    <row r="49" spans="2:5" s="30" customFormat="1" x14ac:dyDescent="0.25">
      <c r="B49" s="50"/>
      <c r="C49" s="29"/>
      <c r="D49" s="41"/>
      <c r="E49" s="44"/>
    </row>
    <row r="50" spans="2:5" s="30" customFormat="1" x14ac:dyDescent="0.25">
      <c r="B50" s="50"/>
      <c r="C50" s="29"/>
      <c r="D50" s="41"/>
      <c r="E50" s="44"/>
    </row>
    <row r="51" spans="2:5" s="30" customFormat="1" x14ac:dyDescent="0.25">
      <c r="B51" s="50"/>
      <c r="C51" s="29"/>
      <c r="D51" s="41"/>
      <c r="E51" s="44"/>
    </row>
    <row r="52" spans="2:5" s="30" customFormat="1" x14ac:dyDescent="0.25">
      <c r="B52" s="50"/>
      <c r="C52" s="29"/>
      <c r="D52" s="41"/>
      <c r="E52" s="44"/>
    </row>
    <row r="53" spans="2:5" s="30" customFormat="1" x14ac:dyDescent="0.25">
      <c r="B53" s="50"/>
      <c r="C53" s="29"/>
      <c r="D53" s="41"/>
      <c r="E53" s="44"/>
    </row>
    <row r="54" spans="2:5" s="30" customFormat="1" x14ac:dyDescent="0.25">
      <c r="B54" s="50"/>
      <c r="C54" s="29"/>
      <c r="D54" s="41"/>
      <c r="E54" s="44"/>
    </row>
    <row r="55" spans="2:5" s="30" customFormat="1" x14ac:dyDescent="0.25">
      <c r="B55" s="50"/>
      <c r="C55" s="29"/>
      <c r="D55" s="41"/>
      <c r="E55" s="44"/>
    </row>
    <row r="56" spans="2:5" s="30" customFormat="1" x14ac:dyDescent="0.25">
      <c r="B56" s="50"/>
      <c r="C56" s="29"/>
      <c r="D56" s="41"/>
      <c r="E56" s="44"/>
    </row>
    <row r="57" spans="2:5" s="30" customFormat="1" x14ac:dyDescent="0.25">
      <c r="B57" s="50"/>
      <c r="C57" s="29"/>
      <c r="D57" s="41"/>
      <c r="E57" s="44"/>
    </row>
    <row r="58" spans="2:5" s="30" customFormat="1" x14ac:dyDescent="0.25">
      <c r="B58" s="50"/>
      <c r="C58" s="29"/>
      <c r="D58" s="41"/>
      <c r="E58" s="44"/>
    </row>
    <row r="59" spans="2:5" s="30" customFormat="1" x14ac:dyDescent="0.25">
      <c r="B59" s="50"/>
      <c r="C59" s="29"/>
      <c r="D59" s="41"/>
      <c r="E59" s="44"/>
    </row>
    <row r="60" spans="2:5" s="30" customFormat="1" x14ac:dyDescent="0.25">
      <c r="B60" s="50"/>
      <c r="C60" s="29"/>
      <c r="D60" s="41"/>
      <c r="E60" s="44"/>
    </row>
    <row r="61" spans="2:5" s="30" customFormat="1" x14ac:dyDescent="0.25">
      <c r="B61" s="50"/>
      <c r="C61" s="29"/>
      <c r="D61" s="41"/>
      <c r="E61" s="44"/>
    </row>
    <row r="62" spans="2:5" s="30" customFormat="1" x14ac:dyDescent="0.25">
      <c r="B62" s="50"/>
      <c r="C62" s="29"/>
      <c r="D62" s="41"/>
      <c r="E62" s="44"/>
    </row>
    <row r="63" spans="2:5" s="30" customFormat="1" x14ac:dyDescent="0.25">
      <c r="B63" s="50"/>
      <c r="C63" s="29"/>
      <c r="D63" s="41"/>
      <c r="E63" s="44"/>
    </row>
    <row r="64" spans="2:5" s="30" customFormat="1" x14ac:dyDescent="0.25">
      <c r="B64" s="50"/>
      <c r="C64" s="29"/>
      <c r="D64" s="41"/>
      <c r="E64" s="44"/>
    </row>
    <row r="65" spans="2:5" s="30" customFormat="1" x14ac:dyDescent="0.25">
      <c r="B65" s="50"/>
      <c r="C65" s="29"/>
      <c r="D65" s="41"/>
      <c r="E65" s="44"/>
    </row>
    <row r="66" spans="2:5" s="30" customFormat="1" x14ac:dyDescent="0.25">
      <c r="B66" s="50"/>
      <c r="C66" s="29"/>
      <c r="D66" s="41"/>
      <c r="E66" s="44"/>
    </row>
    <row r="67" spans="2:5" s="30" customFormat="1" x14ac:dyDescent="0.25">
      <c r="B67" s="50"/>
      <c r="C67" s="29"/>
      <c r="D67" s="41"/>
      <c r="E67" s="44"/>
    </row>
    <row r="68" spans="2:5" s="30" customFormat="1" x14ac:dyDescent="0.25">
      <c r="B68" s="50"/>
      <c r="C68" s="29"/>
      <c r="D68" s="41"/>
      <c r="E68" s="44"/>
    </row>
    <row r="69" spans="2:5" s="30" customFormat="1" x14ac:dyDescent="0.25">
      <c r="B69" s="50"/>
      <c r="C69" s="29"/>
      <c r="D69" s="41"/>
      <c r="E69" s="44"/>
    </row>
    <row r="70" spans="2:5" s="30" customFormat="1" x14ac:dyDescent="0.25">
      <c r="B70" s="50"/>
      <c r="C70" s="29"/>
      <c r="D70" s="41"/>
      <c r="E70" s="44"/>
    </row>
    <row r="71" spans="2:5" s="30" customFormat="1" x14ac:dyDescent="0.25">
      <c r="B71" s="50"/>
      <c r="C71" s="29"/>
      <c r="D71" s="41"/>
      <c r="E71" s="44"/>
    </row>
    <row r="72" spans="2:5" s="30" customFormat="1" x14ac:dyDescent="0.25">
      <c r="B72" s="50"/>
      <c r="C72" s="29"/>
      <c r="D72" s="41"/>
      <c r="E72" s="44"/>
    </row>
    <row r="73" spans="2:5" s="30" customFormat="1" x14ac:dyDescent="0.25">
      <c r="B73" s="50"/>
      <c r="C73" s="29"/>
      <c r="D73" s="41"/>
      <c r="E73" s="44"/>
    </row>
    <row r="74" spans="2:5" s="30" customFormat="1" x14ac:dyDescent="0.25">
      <c r="B74" s="50"/>
      <c r="C74" s="29"/>
      <c r="D74" s="41"/>
      <c r="E74" s="44"/>
    </row>
    <row r="75" spans="2:5" s="30" customFormat="1" x14ac:dyDescent="0.25">
      <c r="B75" s="50"/>
      <c r="C75" s="29"/>
      <c r="D75" s="41"/>
      <c r="E75" s="44"/>
    </row>
    <row r="76" spans="2:5" s="30" customFormat="1" x14ac:dyDescent="0.25">
      <c r="B76" s="50"/>
      <c r="C76" s="29"/>
      <c r="D76" s="41"/>
      <c r="E76" s="44"/>
    </row>
    <row r="77" spans="2:5" s="30" customFormat="1" x14ac:dyDescent="0.25">
      <c r="B77" s="50"/>
      <c r="C77" s="29"/>
      <c r="D77" s="41"/>
      <c r="E77" s="44"/>
    </row>
    <row r="78" spans="2:5" s="30" customFormat="1" x14ac:dyDescent="0.25">
      <c r="B78" s="50"/>
      <c r="C78" s="29"/>
      <c r="D78" s="41"/>
      <c r="E78" s="44"/>
    </row>
    <row r="79" spans="2:5" s="30" customFormat="1" x14ac:dyDescent="0.25">
      <c r="B79" s="50"/>
      <c r="C79" s="29"/>
      <c r="D79" s="41"/>
      <c r="E79" s="44"/>
    </row>
    <row r="80" spans="2:5" s="30" customFormat="1" x14ac:dyDescent="0.25">
      <c r="B80" s="50"/>
      <c r="C80" s="29"/>
      <c r="D80" s="41"/>
      <c r="E80" s="44"/>
    </row>
    <row r="81" spans="2:5" s="30" customFormat="1" x14ac:dyDescent="0.25">
      <c r="B81" s="50"/>
      <c r="C81" s="29"/>
      <c r="D81" s="41"/>
      <c r="E81" s="44"/>
    </row>
    <row r="82" spans="2:5" s="30" customFormat="1" x14ac:dyDescent="0.25">
      <c r="B82" s="50"/>
      <c r="C82" s="29"/>
      <c r="D82" s="41"/>
      <c r="E82" s="44"/>
    </row>
    <row r="83" spans="2:5" s="30" customFormat="1" x14ac:dyDescent="0.25">
      <c r="B83" s="50"/>
      <c r="C83" s="29"/>
      <c r="D83" s="41"/>
      <c r="E83" s="44"/>
    </row>
    <row r="84" spans="2:5" s="30" customFormat="1" x14ac:dyDescent="0.25">
      <c r="B84" s="50"/>
      <c r="C84" s="29"/>
      <c r="D84" s="41"/>
      <c r="E84" s="44"/>
    </row>
    <row r="85" spans="2:5" s="30" customFormat="1" x14ac:dyDescent="0.25">
      <c r="B85" s="50"/>
      <c r="C85" s="29"/>
      <c r="D85" s="41"/>
      <c r="E85" s="44"/>
    </row>
    <row r="86" spans="2:5" s="30" customFormat="1" x14ac:dyDescent="0.25">
      <c r="B86" s="28"/>
      <c r="C86" s="29"/>
      <c r="D86" s="41"/>
      <c r="E86" s="44"/>
    </row>
    <row r="87" spans="2:5" s="30" customFormat="1" x14ac:dyDescent="0.25">
      <c r="B87" s="28"/>
      <c r="C87" s="29"/>
      <c r="D87" s="41"/>
      <c r="E87" s="44"/>
    </row>
    <row r="88" spans="2:5" s="30" customFormat="1" x14ac:dyDescent="0.25">
      <c r="B88" s="28"/>
      <c r="C88" s="29"/>
      <c r="D88" s="41"/>
      <c r="E88" s="44"/>
    </row>
    <row r="89" spans="2:5" s="30" customFormat="1" x14ac:dyDescent="0.25">
      <c r="B89" s="28"/>
      <c r="C89" s="29"/>
      <c r="D89" s="41"/>
      <c r="E89" s="44"/>
    </row>
    <row r="90" spans="2:5" s="30" customFormat="1" x14ac:dyDescent="0.25">
      <c r="B90" s="28"/>
      <c r="C90" s="29"/>
      <c r="D90" s="41"/>
      <c r="E90" s="44"/>
    </row>
    <row r="91" spans="2:5" s="30" customFormat="1" x14ac:dyDescent="0.25">
      <c r="B91" s="28"/>
      <c r="C91" s="29"/>
      <c r="D91" s="41"/>
      <c r="E91" s="44"/>
    </row>
    <row r="92" spans="2:5" s="30" customFormat="1" x14ac:dyDescent="0.25">
      <c r="B92" s="28"/>
      <c r="C92" s="53"/>
      <c r="D92" s="41"/>
      <c r="E92" s="44"/>
    </row>
    <row r="93" spans="2:5" s="30" customFormat="1" x14ac:dyDescent="0.25">
      <c r="B93" s="28"/>
      <c r="C93" s="29"/>
      <c r="D93" s="41"/>
      <c r="E93" s="44"/>
    </row>
    <row r="94" spans="2:5" s="30" customFormat="1" x14ac:dyDescent="0.25">
      <c r="B94" s="28"/>
      <c r="C94" s="29"/>
      <c r="D94" s="41"/>
      <c r="E94" s="44"/>
    </row>
    <row r="95" spans="2:5" s="30" customFormat="1" x14ac:dyDescent="0.25">
      <c r="B95" s="28"/>
      <c r="C95" s="29"/>
      <c r="D95" s="41"/>
      <c r="E95" s="44"/>
    </row>
    <row r="96" spans="2:5" s="30" customFormat="1" x14ac:dyDescent="0.25">
      <c r="B96" s="28"/>
      <c r="C96" s="29"/>
      <c r="D96" s="41"/>
      <c r="E96" s="44"/>
    </row>
    <row r="97" spans="2:5" s="30" customFormat="1" x14ac:dyDescent="0.25">
      <c r="B97" s="28"/>
      <c r="C97" s="29"/>
      <c r="D97" s="41"/>
      <c r="E97" s="44"/>
    </row>
    <row r="98" spans="2:5" s="30" customFormat="1" x14ac:dyDescent="0.25">
      <c r="B98" s="28"/>
      <c r="C98" s="29"/>
      <c r="D98" s="41"/>
      <c r="E98" s="44"/>
    </row>
    <row r="99" spans="2:5" s="30" customFormat="1" x14ac:dyDescent="0.25">
      <c r="B99" s="28"/>
      <c r="C99" s="29"/>
      <c r="D99" s="41"/>
      <c r="E99" s="44"/>
    </row>
    <row r="100" spans="2:5" s="30" customFormat="1" x14ac:dyDescent="0.25">
      <c r="B100" s="28"/>
      <c r="C100" s="29"/>
      <c r="D100" s="41"/>
      <c r="E100" s="44"/>
    </row>
    <row r="101" spans="2:5" s="30" customFormat="1" x14ac:dyDescent="0.25">
      <c r="B101" s="28"/>
      <c r="C101" s="29"/>
      <c r="D101" s="41"/>
      <c r="E101" s="44"/>
    </row>
    <row r="102" spans="2:5" s="30" customFormat="1" x14ac:dyDescent="0.25">
      <c r="B102" s="28"/>
      <c r="C102" s="29"/>
      <c r="D102" s="41"/>
      <c r="E102" s="44"/>
    </row>
    <row r="103" spans="2:5" s="30" customFormat="1" x14ac:dyDescent="0.25">
      <c r="B103" s="28"/>
      <c r="C103" s="29"/>
      <c r="D103" s="41"/>
      <c r="E103" s="44"/>
    </row>
    <row r="104" spans="2:5" s="30" customFormat="1" x14ac:dyDescent="0.25">
      <c r="B104" s="28"/>
      <c r="C104" s="29"/>
      <c r="D104" s="41"/>
      <c r="E104" s="44"/>
    </row>
    <row r="105" spans="2:5" s="30" customFormat="1" x14ac:dyDescent="0.25">
      <c r="B105" s="28"/>
      <c r="C105" s="29"/>
      <c r="D105" s="41"/>
      <c r="E105" s="44"/>
    </row>
    <row r="106" spans="2:5" s="30" customFormat="1" x14ac:dyDescent="0.25">
      <c r="B106" s="28"/>
      <c r="C106" s="29"/>
      <c r="D106" s="41"/>
      <c r="E106" s="44"/>
    </row>
    <row r="107" spans="2:5" s="30" customFormat="1" x14ac:dyDescent="0.25">
      <c r="B107" s="28"/>
      <c r="C107" s="29"/>
      <c r="D107" s="41"/>
      <c r="E107" s="44"/>
    </row>
    <row r="108" spans="2:5" s="30" customFormat="1" x14ac:dyDescent="0.25">
      <c r="B108" s="28"/>
      <c r="C108" s="29"/>
      <c r="D108" s="41"/>
      <c r="E108" s="44"/>
    </row>
    <row r="109" spans="2:5" s="30" customFormat="1" x14ac:dyDescent="0.25">
      <c r="B109" s="28"/>
      <c r="C109" s="29"/>
      <c r="D109" s="41"/>
      <c r="E109" s="44"/>
    </row>
    <row r="110" spans="2:5" s="30" customFormat="1" x14ac:dyDescent="0.25">
      <c r="B110" s="28"/>
      <c r="C110" s="29"/>
      <c r="D110" s="41"/>
      <c r="E110" s="44"/>
    </row>
    <row r="111" spans="2:5" s="30" customFormat="1" x14ac:dyDescent="0.25">
      <c r="B111" s="28"/>
      <c r="C111" s="29"/>
      <c r="D111" s="41"/>
      <c r="E111" s="44"/>
    </row>
    <row r="112" spans="2:5" s="30" customFormat="1" x14ac:dyDescent="0.25">
      <c r="B112" s="28"/>
      <c r="C112" s="29"/>
      <c r="D112" s="41"/>
      <c r="E112" s="44"/>
    </row>
    <row r="113" spans="2:5" s="30" customFormat="1" x14ac:dyDescent="0.25">
      <c r="B113" s="28"/>
      <c r="C113" s="29"/>
      <c r="D113" s="41"/>
      <c r="E113" s="44"/>
    </row>
    <row r="114" spans="2:5" s="30" customFormat="1" x14ac:dyDescent="0.25">
      <c r="B114" s="28"/>
      <c r="C114" s="29"/>
      <c r="D114" s="41"/>
      <c r="E114" s="44"/>
    </row>
    <row r="115" spans="2:5" s="30" customFormat="1" x14ac:dyDescent="0.25">
      <c r="B115" s="28"/>
      <c r="C115" s="29"/>
      <c r="D115" s="41"/>
      <c r="E115" s="44"/>
    </row>
    <row r="116" spans="2:5" s="30" customFormat="1" x14ac:dyDescent="0.25">
      <c r="B116" s="28"/>
      <c r="C116" s="29"/>
      <c r="D116" s="41"/>
      <c r="E116" s="44"/>
    </row>
    <row r="117" spans="2:5" s="30" customFormat="1" x14ac:dyDescent="0.25">
      <c r="B117" s="28"/>
      <c r="C117" s="29"/>
      <c r="D117" s="41"/>
      <c r="E117" s="44"/>
    </row>
    <row r="118" spans="2:5" s="30" customFormat="1" x14ac:dyDescent="0.25">
      <c r="B118" s="28"/>
      <c r="C118" s="29"/>
      <c r="D118" s="41"/>
      <c r="E118" s="44"/>
    </row>
    <row r="119" spans="2:5" s="30" customFormat="1" x14ac:dyDescent="0.25">
      <c r="B119" s="28"/>
      <c r="C119" s="29"/>
      <c r="D119" s="41"/>
      <c r="E119" s="44"/>
    </row>
    <row r="120" spans="2:5" s="30" customFormat="1" x14ac:dyDescent="0.25">
      <c r="B120" s="28"/>
      <c r="C120" s="29"/>
      <c r="D120" s="41"/>
      <c r="E120" s="44"/>
    </row>
    <row r="121" spans="2:5" s="30" customFormat="1" x14ac:dyDescent="0.25">
      <c r="B121" s="28"/>
      <c r="C121" s="29"/>
      <c r="D121" s="41"/>
      <c r="E121" s="44"/>
    </row>
    <row r="122" spans="2:5" s="30" customFormat="1" x14ac:dyDescent="0.25">
      <c r="B122" s="28"/>
      <c r="C122" s="29"/>
      <c r="D122" s="41"/>
      <c r="E122" s="44"/>
    </row>
    <row r="123" spans="2:5" s="30" customFormat="1" x14ac:dyDescent="0.25">
      <c r="B123" s="28"/>
      <c r="C123" s="29"/>
      <c r="D123" s="41"/>
      <c r="E123" s="44"/>
    </row>
    <row r="124" spans="2:5" s="30" customFormat="1" x14ac:dyDescent="0.25">
      <c r="B124" s="28"/>
      <c r="C124" s="29"/>
      <c r="D124" s="41"/>
      <c r="E124" s="44"/>
    </row>
    <row r="125" spans="2:5" s="30" customFormat="1" x14ac:dyDescent="0.25">
      <c r="B125" s="28"/>
      <c r="C125" s="29"/>
      <c r="D125" s="41"/>
      <c r="E125" s="44"/>
    </row>
    <row r="126" spans="2:5" s="30" customFormat="1" x14ac:dyDescent="0.25">
      <c r="B126" s="28"/>
      <c r="C126" s="29"/>
      <c r="D126" s="41"/>
      <c r="E126" s="44"/>
    </row>
    <row r="127" spans="2:5" s="30" customFormat="1" x14ac:dyDescent="0.25">
      <c r="B127" s="28"/>
      <c r="C127" s="29"/>
      <c r="D127" s="41"/>
      <c r="E127" s="44"/>
    </row>
    <row r="128" spans="2:5" s="30" customFormat="1" x14ac:dyDescent="0.25">
      <c r="B128" s="28"/>
      <c r="C128" s="29"/>
      <c r="D128" s="41"/>
      <c r="E128" s="44"/>
    </row>
    <row r="129" spans="2:5" s="30" customFormat="1" x14ac:dyDescent="0.25">
      <c r="B129" s="28"/>
      <c r="C129" s="29"/>
      <c r="D129" s="41"/>
      <c r="E129" s="44"/>
    </row>
    <row r="130" spans="2:5" s="30" customFormat="1" x14ac:dyDescent="0.25">
      <c r="B130" s="28"/>
      <c r="C130" s="29"/>
      <c r="D130" s="41"/>
      <c r="E130" s="44"/>
    </row>
    <row r="131" spans="2:5" s="30" customFormat="1" x14ac:dyDescent="0.25">
      <c r="B131" s="28"/>
      <c r="C131" s="29"/>
      <c r="D131" s="41"/>
      <c r="E131" s="44"/>
    </row>
    <row r="132" spans="2:5" s="30" customFormat="1" x14ac:dyDescent="0.25">
      <c r="B132" s="28"/>
      <c r="C132" s="29"/>
      <c r="D132" s="41"/>
      <c r="E132" s="44"/>
    </row>
    <row r="133" spans="2:5" s="30" customFormat="1" x14ac:dyDescent="0.25">
      <c r="B133" s="28"/>
      <c r="C133" s="29"/>
      <c r="D133" s="41"/>
      <c r="E133" s="44"/>
    </row>
    <row r="134" spans="2:5" s="30" customFormat="1" x14ac:dyDescent="0.25">
      <c r="B134" s="28"/>
      <c r="C134" s="29"/>
      <c r="D134" s="41"/>
      <c r="E134" s="44"/>
    </row>
    <row r="135" spans="2:5" s="30" customFormat="1" x14ac:dyDescent="0.25">
      <c r="B135" s="28"/>
      <c r="C135" s="29"/>
      <c r="D135" s="41"/>
      <c r="E135" s="44"/>
    </row>
    <row r="136" spans="2:5" s="30" customFormat="1" x14ac:dyDescent="0.25">
      <c r="B136" s="28"/>
      <c r="C136" s="29"/>
      <c r="D136" s="41"/>
      <c r="E136" s="44"/>
    </row>
    <row r="137" spans="2:5" s="30" customFormat="1" x14ac:dyDescent="0.25">
      <c r="B137" s="28"/>
      <c r="C137" s="29"/>
      <c r="D137" s="41"/>
      <c r="E137" s="44"/>
    </row>
    <row r="138" spans="2:5" s="30" customFormat="1" x14ac:dyDescent="0.25">
      <c r="B138" s="28"/>
      <c r="C138" s="29"/>
      <c r="D138" s="41"/>
      <c r="E138" s="44"/>
    </row>
    <row r="139" spans="2:5" s="30" customFormat="1" x14ac:dyDescent="0.25">
      <c r="B139" s="28"/>
      <c r="C139" s="29"/>
      <c r="D139" s="41"/>
      <c r="E139" s="44"/>
    </row>
    <row r="140" spans="2:5" s="30" customFormat="1" x14ac:dyDescent="0.25">
      <c r="B140" s="28"/>
      <c r="C140" s="29"/>
      <c r="D140" s="41"/>
      <c r="E140" s="44"/>
    </row>
    <row r="141" spans="2:5" s="30" customFormat="1" x14ac:dyDescent="0.25">
      <c r="B141" s="28"/>
      <c r="C141" s="29"/>
      <c r="D141" s="41"/>
      <c r="E141" s="44"/>
    </row>
    <row r="142" spans="2:5" s="30" customFormat="1" x14ac:dyDescent="0.25">
      <c r="B142" s="28"/>
      <c r="C142" s="29"/>
      <c r="D142" s="41"/>
      <c r="E142" s="44"/>
    </row>
    <row r="143" spans="2:5" s="30" customFormat="1" x14ac:dyDescent="0.25">
      <c r="B143" s="28"/>
      <c r="C143" s="29"/>
      <c r="D143" s="41"/>
      <c r="E143" s="44"/>
    </row>
    <row r="144" spans="2:5" s="30" customFormat="1" x14ac:dyDescent="0.25">
      <c r="B144" s="28"/>
      <c r="C144" s="29"/>
      <c r="D144" s="41"/>
      <c r="E144" s="44"/>
    </row>
    <row r="145" spans="2:5" s="30" customFormat="1" x14ac:dyDescent="0.25">
      <c r="B145" s="28"/>
      <c r="C145" s="29"/>
      <c r="D145" s="41"/>
      <c r="E145" s="44"/>
    </row>
    <row r="146" spans="2:5" s="30" customFormat="1" x14ac:dyDescent="0.25">
      <c r="B146" s="28"/>
      <c r="C146" s="29"/>
      <c r="D146" s="41"/>
      <c r="E146" s="44"/>
    </row>
    <row r="147" spans="2:5" s="30" customFormat="1" x14ac:dyDescent="0.25">
      <c r="B147" s="28"/>
      <c r="C147" s="29"/>
      <c r="D147" s="41"/>
      <c r="E147" s="44"/>
    </row>
    <row r="148" spans="2:5" s="30" customFormat="1" x14ac:dyDescent="0.25">
      <c r="B148" s="28"/>
      <c r="C148" s="29"/>
      <c r="D148" s="41"/>
      <c r="E148" s="44"/>
    </row>
    <row r="149" spans="2:5" s="30" customFormat="1" x14ac:dyDescent="0.25">
      <c r="B149" s="28"/>
      <c r="C149" s="29"/>
      <c r="D149" s="41"/>
      <c r="E149" s="44"/>
    </row>
    <row r="150" spans="2:5" s="30" customFormat="1" x14ac:dyDescent="0.25">
      <c r="B150" s="28"/>
      <c r="C150" s="29"/>
      <c r="D150" s="41"/>
      <c r="E150" s="44"/>
    </row>
    <row r="151" spans="2:5" s="30" customFormat="1" x14ac:dyDescent="0.25">
      <c r="B151" s="28"/>
      <c r="C151" s="29"/>
      <c r="D151" s="41"/>
      <c r="E151" s="44"/>
    </row>
    <row r="152" spans="2:5" s="30" customFormat="1" x14ac:dyDescent="0.25">
      <c r="B152" s="28"/>
      <c r="C152" s="29"/>
      <c r="D152" s="41"/>
      <c r="E152" s="44"/>
    </row>
    <row r="153" spans="2:5" s="30" customFormat="1" x14ac:dyDescent="0.25">
      <c r="B153" s="28"/>
      <c r="C153" s="29"/>
      <c r="D153" s="41"/>
      <c r="E153" s="44"/>
    </row>
    <row r="154" spans="2:5" s="30" customFormat="1" x14ac:dyDescent="0.25">
      <c r="B154" s="28"/>
      <c r="C154" s="29"/>
      <c r="D154" s="41"/>
      <c r="E154" s="44"/>
    </row>
    <row r="155" spans="2:5" s="30" customFormat="1" x14ac:dyDescent="0.25">
      <c r="B155" s="28"/>
      <c r="C155" s="29"/>
      <c r="D155" s="41"/>
      <c r="E155" s="44"/>
    </row>
    <row r="156" spans="2:5" s="30" customFormat="1" x14ac:dyDescent="0.25">
      <c r="B156" s="28"/>
      <c r="C156" s="29"/>
      <c r="D156" s="41"/>
      <c r="E156" s="44"/>
    </row>
    <row r="157" spans="2:5" s="30" customFormat="1" x14ac:dyDescent="0.25">
      <c r="B157" s="28"/>
      <c r="C157" s="29"/>
      <c r="D157" s="41"/>
      <c r="E157" s="44"/>
    </row>
    <row r="158" spans="2:5" s="30" customFormat="1" x14ac:dyDescent="0.25">
      <c r="B158" s="28"/>
      <c r="C158" s="29"/>
      <c r="D158" s="41"/>
      <c r="E158" s="44"/>
    </row>
    <row r="159" spans="2:5" s="30" customFormat="1" x14ac:dyDescent="0.25">
      <c r="B159" s="28"/>
      <c r="C159" s="29"/>
      <c r="D159" s="41"/>
      <c r="E159" s="44"/>
    </row>
    <row r="160" spans="2:5" s="30" customFormat="1" x14ac:dyDescent="0.25">
      <c r="B160" s="28"/>
      <c r="C160" s="29"/>
      <c r="D160" s="41"/>
      <c r="E160" s="44"/>
    </row>
    <row r="161" spans="2:5" s="30" customFormat="1" x14ac:dyDescent="0.25">
      <c r="B161" s="28"/>
      <c r="C161" s="29"/>
      <c r="D161" s="41"/>
      <c r="E161" s="44"/>
    </row>
    <row r="162" spans="2:5" s="30" customFormat="1" x14ac:dyDescent="0.25">
      <c r="B162" s="28"/>
      <c r="C162" s="29"/>
      <c r="D162" s="41"/>
      <c r="E162" s="44"/>
    </row>
    <row r="163" spans="2:5" s="30" customFormat="1" x14ac:dyDescent="0.25">
      <c r="B163" s="28"/>
      <c r="C163" s="29"/>
      <c r="D163" s="41"/>
      <c r="E163" s="44"/>
    </row>
    <row r="164" spans="2:5" s="30" customFormat="1" x14ac:dyDescent="0.25">
      <c r="B164" s="28"/>
      <c r="C164" s="29"/>
      <c r="D164" s="41"/>
      <c r="E164" s="44"/>
    </row>
    <row r="165" spans="2:5" s="30" customFormat="1" x14ac:dyDescent="0.25">
      <c r="B165" s="28"/>
      <c r="C165" s="29"/>
      <c r="D165" s="41"/>
      <c r="E165" s="44"/>
    </row>
    <row r="166" spans="2:5" s="30" customFormat="1" x14ac:dyDescent="0.25">
      <c r="B166" s="28"/>
      <c r="C166" s="29"/>
      <c r="D166" s="41"/>
      <c r="E166" s="44"/>
    </row>
    <row r="167" spans="2:5" s="30" customFormat="1" x14ac:dyDescent="0.25">
      <c r="B167" s="28"/>
      <c r="C167" s="29"/>
      <c r="D167" s="41"/>
      <c r="E167" s="44"/>
    </row>
    <row r="168" spans="2:5" s="30" customFormat="1" x14ac:dyDescent="0.25">
      <c r="B168" s="28"/>
      <c r="C168" s="29"/>
      <c r="D168" s="41"/>
      <c r="E168" s="44"/>
    </row>
    <row r="169" spans="2:5" s="30" customFormat="1" x14ac:dyDescent="0.25">
      <c r="B169" s="28"/>
      <c r="C169" s="29"/>
      <c r="D169" s="41"/>
      <c r="E169" s="44"/>
    </row>
    <row r="170" spans="2:5" s="30" customFormat="1" x14ac:dyDescent="0.25">
      <c r="B170" s="28"/>
      <c r="C170" s="29"/>
      <c r="D170" s="41"/>
      <c r="E170" s="44"/>
    </row>
    <row r="171" spans="2:5" s="30" customFormat="1" x14ac:dyDescent="0.25">
      <c r="B171" s="28"/>
      <c r="C171" s="29"/>
      <c r="D171" s="41"/>
      <c r="E171" s="44"/>
    </row>
    <row r="172" spans="2:5" s="30" customFormat="1" x14ac:dyDescent="0.25">
      <c r="B172" s="28"/>
      <c r="C172" s="29"/>
      <c r="D172" s="41"/>
      <c r="E172" s="44"/>
    </row>
    <row r="173" spans="2:5" s="30" customFormat="1" x14ac:dyDescent="0.25">
      <c r="B173" s="28"/>
      <c r="C173" s="29"/>
      <c r="D173" s="41"/>
      <c r="E173" s="44"/>
    </row>
    <row r="174" spans="2:5" s="30" customFormat="1" x14ac:dyDescent="0.25">
      <c r="B174" s="28"/>
      <c r="C174" s="29"/>
      <c r="D174" s="41"/>
      <c r="E174" s="44"/>
    </row>
    <row r="175" spans="2:5" s="30" customFormat="1" x14ac:dyDescent="0.25">
      <c r="B175" s="28"/>
      <c r="C175" s="29"/>
      <c r="D175" s="41"/>
      <c r="E175" s="44"/>
    </row>
    <row r="176" spans="2:5" s="30" customFormat="1" x14ac:dyDescent="0.25">
      <c r="B176" s="28"/>
      <c r="C176" s="29"/>
      <c r="D176" s="41"/>
      <c r="E176" s="44"/>
    </row>
    <row r="177" spans="2:5" s="30" customFormat="1" x14ac:dyDescent="0.25">
      <c r="B177" s="28"/>
      <c r="C177" s="29"/>
      <c r="D177" s="41"/>
      <c r="E177" s="44"/>
    </row>
    <row r="178" spans="2:5" s="30" customFormat="1" x14ac:dyDescent="0.25">
      <c r="B178" s="28"/>
      <c r="C178" s="29"/>
      <c r="D178" s="41"/>
      <c r="E178" s="44"/>
    </row>
    <row r="179" spans="2:5" s="30" customFormat="1" x14ac:dyDescent="0.25">
      <c r="B179" s="28"/>
      <c r="C179" s="29"/>
      <c r="D179" s="41"/>
      <c r="E179" s="44"/>
    </row>
    <row r="180" spans="2:5" s="30" customFormat="1" x14ac:dyDescent="0.25">
      <c r="B180" s="28"/>
      <c r="C180" s="29"/>
      <c r="D180" s="41"/>
      <c r="E180" s="44"/>
    </row>
    <row r="181" spans="2:5" s="30" customFormat="1" x14ac:dyDescent="0.25">
      <c r="B181" s="28"/>
      <c r="C181" s="29"/>
      <c r="D181" s="41"/>
      <c r="E181" s="44"/>
    </row>
    <row r="182" spans="2:5" s="30" customFormat="1" x14ac:dyDescent="0.25">
      <c r="B182" s="28"/>
      <c r="C182" s="29"/>
      <c r="D182" s="41"/>
      <c r="E182" s="44"/>
    </row>
    <row r="183" spans="2:5" s="30" customFormat="1" x14ac:dyDescent="0.25">
      <c r="B183" s="28"/>
      <c r="C183" s="29"/>
      <c r="D183" s="41"/>
      <c r="E183" s="44"/>
    </row>
    <row r="184" spans="2:5" s="30" customFormat="1" x14ac:dyDescent="0.25">
      <c r="B184" s="28"/>
      <c r="C184" s="29"/>
      <c r="D184" s="41"/>
      <c r="E184" s="44"/>
    </row>
    <row r="185" spans="2:5" s="30" customFormat="1" x14ac:dyDescent="0.25">
      <c r="B185" s="28"/>
      <c r="C185" s="29"/>
      <c r="D185" s="41"/>
      <c r="E185" s="44"/>
    </row>
    <row r="186" spans="2:5" s="30" customFormat="1" x14ac:dyDescent="0.25">
      <c r="B186" s="28"/>
      <c r="C186" s="29"/>
      <c r="D186" s="41"/>
      <c r="E186" s="44"/>
    </row>
    <row r="187" spans="2:5" s="30" customFormat="1" x14ac:dyDescent="0.25">
      <c r="B187" s="28"/>
      <c r="C187" s="29"/>
      <c r="D187" s="41"/>
      <c r="E187" s="44"/>
    </row>
    <row r="188" spans="2:5" s="30" customFormat="1" x14ac:dyDescent="0.25">
      <c r="B188" s="28"/>
      <c r="C188" s="29"/>
      <c r="D188" s="41"/>
      <c r="E188" s="44"/>
    </row>
    <row r="189" spans="2:5" s="30" customFormat="1" x14ac:dyDescent="0.25">
      <c r="B189" s="28"/>
      <c r="C189" s="29"/>
      <c r="D189" s="41"/>
      <c r="E189" s="44"/>
    </row>
    <row r="190" spans="2:5" s="30" customFormat="1" x14ac:dyDescent="0.25">
      <c r="B190" s="28"/>
      <c r="C190" s="29"/>
      <c r="D190" s="41"/>
      <c r="E190" s="44"/>
    </row>
    <row r="191" spans="2:5" s="30" customFormat="1" x14ac:dyDescent="0.25">
      <c r="B191" s="28"/>
      <c r="C191" s="29"/>
      <c r="D191" s="41"/>
      <c r="E191" s="44"/>
    </row>
    <row r="192" spans="2:5" s="30" customFormat="1" x14ac:dyDescent="0.25">
      <c r="B192" s="28"/>
      <c r="C192" s="29"/>
      <c r="D192" s="41"/>
      <c r="E192" s="44"/>
    </row>
    <row r="193" spans="2:5" s="30" customFormat="1" x14ac:dyDescent="0.25">
      <c r="B193" s="28"/>
      <c r="C193" s="29"/>
      <c r="D193" s="41"/>
      <c r="E193" s="44"/>
    </row>
    <row r="194" spans="2:5" s="30" customFormat="1" x14ac:dyDescent="0.25">
      <c r="B194" s="28"/>
      <c r="C194" s="29"/>
      <c r="D194" s="41"/>
      <c r="E194" s="44"/>
    </row>
    <row r="195" spans="2:5" s="30" customFormat="1" x14ac:dyDescent="0.25">
      <c r="B195" s="28"/>
      <c r="C195" s="29"/>
      <c r="D195" s="41"/>
      <c r="E195" s="44"/>
    </row>
    <row r="196" spans="2:5" s="30" customFormat="1" x14ac:dyDescent="0.25">
      <c r="B196" s="28"/>
      <c r="C196" s="29"/>
      <c r="D196" s="41"/>
      <c r="E196" s="44"/>
    </row>
    <row r="197" spans="2:5" s="30" customFormat="1" x14ac:dyDescent="0.25">
      <c r="B197" s="28"/>
      <c r="C197" s="29"/>
      <c r="D197" s="41"/>
      <c r="E197" s="44"/>
    </row>
    <row r="198" spans="2:5" s="30" customFormat="1" x14ac:dyDescent="0.25">
      <c r="B198" s="28"/>
      <c r="C198" s="29"/>
      <c r="D198" s="41"/>
      <c r="E198" s="44"/>
    </row>
    <row r="199" spans="2:5" s="30" customFormat="1" x14ac:dyDescent="0.25">
      <c r="B199" s="28"/>
      <c r="C199" s="29"/>
      <c r="D199" s="41"/>
      <c r="E199" s="44"/>
    </row>
    <row r="200" spans="2:5" s="30" customFormat="1" x14ac:dyDescent="0.25">
      <c r="B200" s="28"/>
      <c r="C200" s="29"/>
      <c r="D200" s="41"/>
      <c r="E200" s="44"/>
    </row>
    <row r="201" spans="2:5" s="30" customFormat="1" x14ac:dyDescent="0.25">
      <c r="B201" s="28"/>
      <c r="C201" s="29"/>
      <c r="D201" s="41"/>
      <c r="E201" s="44"/>
    </row>
    <row r="202" spans="2:5" s="30" customFormat="1" x14ac:dyDescent="0.25">
      <c r="B202" s="28"/>
      <c r="C202" s="29"/>
      <c r="D202" s="41"/>
      <c r="E202" s="44"/>
    </row>
    <row r="203" spans="2:5" s="30" customFormat="1" x14ac:dyDescent="0.25">
      <c r="B203" s="28"/>
      <c r="C203" s="29"/>
      <c r="D203" s="41"/>
      <c r="E203" s="44"/>
    </row>
    <row r="204" spans="2:5" s="30" customFormat="1" x14ac:dyDescent="0.25">
      <c r="B204" s="28"/>
      <c r="C204" s="29"/>
      <c r="D204" s="41"/>
      <c r="E204" s="44"/>
    </row>
    <row r="205" spans="2:5" s="30" customFormat="1" x14ac:dyDescent="0.25">
      <c r="B205" s="28"/>
      <c r="C205" s="29"/>
      <c r="D205" s="41"/>
      <c r="E205" s="44"/>
    </row>
    <row r="206" spans="2:5" s="30" customFormat="1" x14ac:dyDescent="0.25">
      <c r="B206" s="28"/>
      <c r="C206" s="29"/>
      <c r="D206" s="41"/>
      <c r="E206" s="44"/>
    </row>
    <row r="207" spans="2:5" s="30" customFormat="1" x14ac:dyDescent="0.25">
      <c r="B207" s="28"/>
      <c r="C207" s="29"/>
      <c r="D207" s="41"/>
      <c r="E207" s="44"/>
    </row>
    <row r="208" spans="2:5" s="30" customFormat="1" x14ac:dyDescent="0.25">
      <c r="B208" s="28"/>
      <c r="C208" s="29"/>
      <c r="D208" s="41"/>
      <c r="E208" s="44"/>
    </row>
    <row r="209" spans="2:5" s="30" customFormat="1" x14ac:dyDescent="0.25">
      <c r="B209" s="28"/>
      <c r="C209" s="29"/>
      <c r="D209" s="41"/>
      <c r="E209" s="44"/>
    </row>
    <row r="210" spans="2:5" s="30" customFormat="1" x14ac:dyDescent="0.25">
      <c r="B210" s="28"/>
      <c r="C210" s="29"/>
      <c r="D210" s="41"/>
      <c r="E210" s="44"/>
    </row>
    <row r="211" spans="2:5" s="30" customFormat="1" x14ac:dyDescent="0.25">
      <c r="B211" s="28"/>
      <c r="C211" s="29"/>
      <c r="D211" s="41"/>
      <c r="E211" s="44"/>
    </row>
    <row r="212" spans="2:5" s="30" customFormat="1" x14ac:dyDescent="0.25">
      <c r="B212" s="28"/>
      <c r="C212" s="29"/>
      <c r="D212" s="41"/>
      <c r="E212" s="44"/>
    </row>
    <row r="213" spans="2:5" s="30" customFormat="1" x14ac:dyDescent="0.25">
      <c r="B213" s="28"/>
      <c r="C213" s="29"/>
      <c r="D213" s="41"/>
      <c r="E213" s="44"/>
    </row>
    <row r="214" spans="2:5" s="30" customFormat="1" x14ac:dyDescent="0.25">
      <c r="B214" s="28"/>
      <c r="C214" s="29"/>
      <c r="D214" s="41"/>
      <c r="E214" s="44"/>
    </row>
    <row r="215" spans="2:5" s="30" customFormat="1" x14ac:dyDescent="0.25">
      <c r="B215" s="28"/>
      <c r="C215" s="29"/>
      <c r="D215" s="41"/>
      <c r="E215" s="44"/>
    </row>
    <row r="216" spans="2:5" s="30" customFormat="1" x14ac:dyDescent="0.25">
      <c r="B216" s="28"/>
      <c r="C216" s="29"/>
      <c r="D216" s="41"/>
      <c r="E216" s="44"/>
    </row>
    <row r="217" spans="2:5" s="30" customFormat="1" x14ac:dyDescent="0.25">
      <c r="B217" s="28"/>
      <c r="C217" s="29"/>
      <c r="D217" s="41"/>
      <c r="E217" s="44"/>
    </row>
    <row r="218" spans="2:5" s="30" customFormat="1" x14ac:dyDescent="0.25">
      <c r="B218" s="28"/>
      <c r="C218" s="29"/>
      <c r="D218" s="41"/>
      <c r="E218" s="44"/>
    </row>
    <row r="219" spans="2:5" s="30" customFormat="1" x14ac:dyDescent="0.25">
      <c r="B219" s="28"/>
      <c r="C219" s="29"/>
      <c r="D219" s="41"/>
      <c r="E219" s="44"/>
    </row>
    <row r="220" spans="2:5" s="30" customFormat="1" x14ac:dyDescent="0.25">
      <c r="B220" s="28"/>
      <c r="C220" s="29"/>
      <c r="D220" s="41"/>
      <c r="E220" s="44"/>
    </row>
    <row r="221" spans="2:5" s="30" customFormat="1" x14ac:dyDescent="0.25">
      <c r="B221" s="28"/>
      <c r="C221" s="29"/>
      <c r="D221" s="41"/>
      <c r="E221" s="44"/>
    </row>
    <row r="222" spans="2:5" s="30" customFormat="1" x14ac:dyDescent="0.25">
      <c r="B222" s="28"/>
      <c r="C222" s="29"/>
      <c r="D222" s="41"/>
      <c r="E222" s="44"/>
    </row>
    <row r="223" spans="2:5" s="30" customFormat="1" x14ac:dyDescent="0.25">
      <c r="B223" s="28"/>
      <c r="C223" s="29"/>
      <c r="D223" s="41"/>
      <c r="E223" s="44"/>
    </row>
    <row r="224" spans="2:5" s="30" customFormat="1" x14ac:dyDescent="0.25">
      <c r="B224" s="28"/>
      <c r="C224" s="29"/>
      <c r="D224" s="41"/>
      <c r="E224" s="44"/>
    </row>
    <row r="225" spans="2:5" s="30" customFormat="1" x14ac:dyDescent="0.25">
      <c r="B225" s="28"/>
      <c r="C225" s="29"/>
      <c r="D225" s="41"/>
      <c r="E225" s="44"/>
    </row>
    <row r="226" spans="2:5" s="30" customFormat="1" x14ac:dyDescent="0.25">
      <c r="B226" s="28"/>
      <c r="C226" s="29"/>
      <c r="D226" s="41"/>
      <c r="E226" s="44"/>
    </row>
    <row r="227" spans="2:5" s="30" customFormat="1" x14ac:dyDescent="0.25">
      <c r="B227" s="28"/>
      <c r="C227" s="29"/>
      <c r="D227" s="41"/>
      <c r="E227" s="44"/>
    </row>
    <row r="228" spans="2:5" s="30" customFormat="1" x14ac:dyDescent="0.25">
      <c r="B228" s="28"/>
      <c r="C228" s="29"/>
      <c r="D228" s="41"/>
      <c r="E228" s="44"/>
    </row>
    <row r="229" spans="2:5" s="30" customFormat="1" x14ac:dyDescent="0.25">
      <c r="B229" s="28"/>
      <c r="C229" s="29"/>
      <c r="D229" s="41"/>
      <c r="E229" s="44"/>
    </row>
    <row r="230" spans="2:5" s="30" customFormat="1" x14ac:dyDescent="0.25">
      <c r="B230" s="28"/>
      <c r="C230" s="29"/>
      <c r="D230" s="41"/>
      <c r="E230" s="44"/>
    </row>
    <row r="231" spans="2:5" s="30" customFormat="1" x14ac:dyDescent="0.25">
      <c r="B231" s="28"/>
      <c r="C231" s="29"/>
      <c r="D231" s="41"/>
      <c r="E231" s="44"/>
    </row>
    <row r="232" spans="2:5" s="30" customFormat="1" x14ac:dyDescent="0.25">
      <c r="B232" s="28"/>
      <c r="C232" s="29"/>
      <c r="D232" s="41"/>
      <c r="E232" s="44"/>
    </row>
    <row r="233" spans="2:5" s="30" customFormat="1" x14ac:dyDescent="0.25">
      <c r="B233" s="28"/>
      <c r="C233" s="29"/>
      <c r="D233" s="41"/>
      <c r="E233" s="44"/>
    </row>
    <row r="234" spans="2:5" s="30" customFormat="1" x14ac:dyDescent="0.25">
      <c r="B234" s="28"/>
      <c r="C234" s="29"/>
      <c r="D234" s="41"/>
      <c r="E234" s="44"/>
    </row>
    <row r="235" spans="2:5" s="30" customFormat="1" x14ac:dyDescent="0.25">
      <c r="B235" s="28"/>
      <c r="C235" s="29"/>
      <c r="D235" s="41"/>
      <c r="E235" s="44"/>
    </row>
    <row r="236" spans="2:5" s="30" customFormat="1" x14ac:dyDescent="0.25">
      <c r="B236" s="28"/>
      <c r="C236" s="29"/>
      <c r="D236" s="41"/>
      <c r="E236" s="44"/>
    </row>
    <row r="237" spans="2:5" s="30" customFormat="1" x14ac:dyDescent="0.25">
      <c r="B237" s="28"/>
      <c r="C237" s="29"/>
      <c r="D237" s="41"/>
      <c r="E237" s="44"/>
    </row>
    <row r="238" spans="2:5" s="30" customFormat="1" x14ac:dyDescent="0.25">
      <c r="B238" s="28"/>
      <c r="C238" s="29"/>
      <c r="D238" s="41"/>
      <c r="E238" s="44"/>
    </row>
    <row r="239" spans="2:5" s="30" customFormat="1" x14ac:dyDescent="0.25">
      <c r="B239" s="28"/>
      <c r="C239" s="29"/>
      <c r="D239" s="41"/>
      <c r="E239" s="44"/>
    </row>
    <row r="240" spans="2:5" s="30" customFormat="1" x14ac:dyDescent="0.25">
      <c r="B240" s="28"/>
      <c r="C240" s="29"/>
      <c r="D240" s="41"/>
      <c r="E240" s="44"/>
    </row>
    <row r="241" spans="2:5" s="30" customFormat="1" x14ac:dyDescent="0.25">
      <c r="B241" s="28"/>
      <c r="C241" s="29"/>
      <c r="D241" s="41"/>
      <c r="E241" s="44"/>
    </row>
    <row r="242" spans="2:5" s="30" customFormat="1" x14ac:dyDescent="0.25">
      <c r="B242" s="28"/>
      <c r="C242" s="29"/>
      <c r="D242" s="41"/>
      <c r="E242" s="44"/>
    </row>
    <row r="243" spans="2:5" s="30" customFormat="1" x14ac:dyDescent="0.25">
      <c r="B243" s="28"/>
      <c r="C243" s="29"/>
      <c r="D243" s="41"/>
      <c r="E243" s="44"/>
    </row>
    <row r="244" spans="2:5" s="30" customFormat="1" x14ac:dyDescent="0.25">
      <c r="B244" s="28"/>
      <c r="C244" s="29"/>
      <c r="D244" s="41"/>
      <c r="E244" s="44"/>
    </row>
    <row r="245" spans="2:5" s="30" customFormat="1" x14ac:dyDescent="0.25">
      <c r="B245" s="28"/>
      <c r="C245" s="29"/>
      <c r="D245" s="41"/>
      <c r="E245" s="44"/>
    </row>
    <row r="246" spans="2:5" s="30" customFormat="1" x14ac:dyDescent="0.25">
      <c r="B246" s="28"/>
      <c r="C246" s="29"/>
      <c r="D246" s="41"/>
      <c r="E246" s="44"/>
    </row>
    <row r="247" spans="2:5" s="30" customFormat="1" x14ac:dyDescent="0.25">
      <c r="B247" s="28"/>
      <c r="C247" s="29"/>
      <c r="D247" s="41"/>
      <c r="E247" s="44"/>
    </row>
    <row r="248" spans="2:5" s="30" customFormat="1" x14ac:dyDescent="0.25">
      <c r="B248" s="28"/>
      <c r="C248" s="29"/>
      <c r="D248" s="41"/>
      <c r="E248" s="44"/>
    </row>
    <row r="249" spans="2:5" s="30" customFormat="1" x14ac:dyDescent="0.25">
      <c r="B249" s="28"/>
      <c r="C249" s="29"/>
      <c r="D249" s="41"/>
      <c r="E249" s="44"/>
    </row>
    <row r="250" spans="2:5" s="30" customFormat="1" x14ac:dyDescent="0.25">
      <c r="B250" s="28"/>
      <c r="C250" s="29"/>
      <c r="D250" s="41"/>
      <c r="E250" s="44"/>
    </row>
    <row r="251" spans="2:5" s="30" customFormat="1" x14ac:dyDescent="0.25">
      <c r="B251" s="28"/>
      <c r="C251" s="29"/>
      <c r="D251" s="41"/>
      <c r="E251" s="44"/>
    </row>
    <row r="252" spans="2:5" s="30" customFormat="1" x14ac:dyDescent="0.25">
      <c r="B252" s="28"/>
      <c r="C252" s="29"/>
      <c r="D252" s="41"/>
      <c r="E252" s="44"/>
    </row>
    <row r="253" spans="2:5" s="30" customFormat="1" x14ac:dyDescent="0.25">
      <c r="B253" s="28"/>
      <c r="C253" s="29"/>
      <c r="D253" s="41"/>
      <c r="E253" s="44"/>
    </row>
    <row r="254" spans="2:5" s="30" customFormat="1" x14ac:dyDescent="0.25">
      <c r="B254" s="28"/>
      <c r="C254" s="29"/>
      <c r="D254" s="41"/>
      <c r="E254" s="44"/>
    </row>
    <row r="255" spans="2:5" s="30" customFormat="1" x14ac:dyDescent="0.25">
      <c r="B255" s="28"/>
      <c r="C255" s="29"/>
      <c r="D255" s="41"/>
      <c r="E255" s="44"/>
    </row>
    <row r="256" spans="2:5" s="30" customFormat="1" x14ac:dyDescent="0.25">
      <c r="B256" s="28"/>
      <c r="C256" s="29"/>
      <c r="D256" s="41"/>
      <c r="E256" s="44"/>
    </row>
    <row r="257" spans="2:5" s="30" customFormat="1" x14ac:dyDescent="0.25">
      <c r="B257" s="28"/>
      <c r="C257" s="29"/>
      <c r="D257" s="41"/>
      <c r="E257" s="44"/>
    </row>
    <row r="258" spans="2:5" s="30" customFormat="1" x14ac:dyDescent="0.25">
      <c r="B258" s="28"/>
      <c r="C258" s="29"/>
      <c r="D258" s="41"/>
      <c r="E258" s="44"/>
    </row>
    <row r="259" spans="2:5" s="30" customFormat="1" x14ac:dyDescent="0.25">
      <c r="B259" s="28"/>
      <c r="C259" s="29"/>
      <c r="D259" s="41"/>
      <c r="E259" s="44"/>
    </row>
    <row r="260" spans="2:5" s="30" customFormat="1" x14ac:dyDescent="0.25">
      <c r="B260" s="28"/>
      <c r="C260" s="29"/>
      <c r="D260" s="41"/>
      <c r="E260" s="44"/>
    </row>
    <row r="261" spans="2:5" s="30" customFormat="1" x14ac:dyDescent="0.25">
      <c r="B261" s="28"/>
      <c r="C261" s="29"/>
      <c r="D261" s="41"/>
      <c r="E261" s="44"/>
    </row>
    <row r="262" spans="2:5" s="30" customFormat="1" x14ac:dyDescent="0.25">
      <c r="B262" s="28"/>
      <c r="C262" s="29"/>
      <c r="D262" s="41"/>
      <c r="E262" s="44"/>
    </row>
    <row r="263" spans="2:5" s="30" customFormat="1" x14ac:dyDescent="0.25">
      <c r="B263" s="28"/>
      <c r="C263" s="29"/>
      <c r="D263" s="41"/>
      <c r="E263" s="44"/>
    </row>
    <row r="264" spans="2:5" s="30" customFormat="1" x14ac:dyDescent="0.25">
      <c r="B264" s="28"/>
      <c r="C264" s="29"/>
      <c r="D264" s="41"/>
      <c r="E264" s="44"/>
    </row>
    <row r="265" spans="2:5" s="30" customFormat="1" x14ac:dyDescent="0.25">
      <c r="B265" s="28"/>
      <c r="C265" s="29"/>
      <c r="D265" s="41"/>
      <c r="E265" s="44"/>
    </row>
    <row r="266" spans="2:5" s="30" customFormat="1" x14ac:dyDescent="0.25">
      <c r="B266" s="28"/>
      <c r="C266" s="29"/>
      <c r="D266" s="41"/>
      <c r="E266" s="44"/>
    </row>
    <row r="267" spans="2:5" s="30" customFormat="1" x14ac:dyDescent="0.25">
      <c r="B267" s="28"/>
      <c r="C267" s="29"/>
      <c r="D267" s="41"/>
      <c r="E267" s="44"/>
    </row>
    <row r="268" spans="2:5" s="30" customFormat="1" x14ac:dyDescent="0.25">
      <c r="B268" s="28"/>
      <c r="C268" s="29"/>
      <c r="D268" s="41"/>
      <c r="E268" s="44"/>
    </row>
    <row r="269" spans="2:5" s="30" customFormat="1" x14ac:dyDescent="0.25">
      <c r="B269" s="28"/>
      <c r="C269" s="29"/>
      <c r="D269" s="41"/>
      <c r="E269" s="44"/>
    </row>
    <row r="270" spans="2:5" s="30" customFormat="1" x14ac:dyDescent="0.25">
      <c r="B270" s="28"/>
      <c r="C270" s="29"/>
      <c r="D270" s="41"/>
      <c r="E270" s="44"/>
    </row>
    <row r="271" spans="2:5" s="30" customFormat="1" x14ac:dyDescent="0.25">
      <c r="B271" s="28"/>
      <c r="C271" s="29"/>
      <c r="D271" s="41"/>
      <c r="E271" s="44"/>
    </row>
    <row r="272" spans="2:5" s="30" customFormat="1" x14ac:dyDescent="0.25">
      <c r="B272" s="28"/>
      <c r="C272" s="29"/>
      <c r="D272" s="41"/>
      <c r="E272" s="44"/>
    </row>
    <row r="273" spans="2:5" s="30" customFormat="1" x14ac:dyDescent="0.25">
      <c r="B273" s="28"/>
      <c r="C273" s="29"/>
      <c r="D273" s="41"/>
      <c r="E273" s="44"/>
    </row>
    <row r="274" spans="2:5" s="30" customFormat="1" x14ac:dyDescent="0.25">
      <c r="B274" s="28"/>
      <c r="C274" s="29"/>
      <c r="D274" s="41"/>
      <c r="E274" s="44"/>
    </row>
    <row r="275" spans="2:5" s="30" customFormat="1" x14ac:dyDescent="0.25">
      <c r="B275" s="28"/>
      <c r="C275" s="29"/>
      <c r="D275" s="41"/>
      <c r="E275" s="44"/>
    </row>
    <row r="276" spans="2:5" s="30" customFormat="1" x14ac:dyDescent="0.25">
      <c r="B276" s="28"/>
      <c r="C276" s="29"/>
      <c r="D276" s="41"/>
      <c r="E276" s="44"/>
    </row>
    <row r="277" spans="2:5" s="30" customFormat="1" x14ac:dyDescent="0.25">
      <c r="B277" s="28"/>
      <c r="C277" s="29"/>
      <c r="D277" s="41"/>
      <c r="E277" s="44"/>
    </row>
    <row r="278" spans="2:5" s="30" customFormat="1" x14ac:dyDescent="0.25">
      <c r="B278" s="28"/>
      <c r="C278" s="29"/>
      <c r="D278" s="41"/>
      <c r="E278" s="44"/>
    </row>
    <row r="279" spans="2:5" s="30" customFormat="1" x14ac:dyDescent="0.25">
      <c r="B279" s="28"/>
      <c r="C279" s="29"/>
      <c r="D279" s="41"/>
      <c r="E279" s="44"/>
    </row>
    <row r="280" spans="2:5" s="30" customFormat="1" x14ac:dyDescent="0.25">
      <c r="B280" s="28"/>
      <c r="C280" s="29"/>
      <c r="D280" s="41"/>
      <c r="E280" s="44"/>
    </row>
    <row r="281" spans="2:5" s="30" customFormat="1" x14ac:dyDescent="0.25">
      <c r="B281" s="28"/>
      <c r="C281" s="29"/>
      <c r="D281" s="41"/>
      <c r="E281" s="44"/>
    </row>
    <row r="282" spans="2:5" s="30" customFormat="1" x14ac:dyDescent="0.25">
      <c r="B282" s="28"/>
      <c r="C282" s="29"/>
      <c r="D282" s="41"/>
      <c r="E282" s="44"/>
    </row>
    <row r="283" spans="2:5" s="30" customFormat="1" x14ac:dyDescent="0.25">
      <c r="B283" s="28"/>
      <c r="C283" s="29"/>
      <c r="D283" s="41"/>
      <c r="E283" s="44"/>
    </row>
    <row r="284" spans="2:5" s="30" customFormat="1" x14ac:dyDescent="0.25">
      <c r="B284" s="28"/>
      <c r="C284" s="29"/>
      <c r="D284" s="41"/>
      <c r="E284" s="44"/>
    </row>
    <row r="285" spans="2:5" s="30" customFormat="1" x14ac:dyDescent="0.25">
      <c r="B285" s="28"/>
      <c r="C285" s="29"/>
      <c r="D285" s="41"/>
      <c r="E285" s="44"/>
    </row>
    <row r="286" spans="2:5" s="30" customFormat="1" x14ac:dyDescent="0.25">
      <c r="B286" s="28"/>
      <c r="C286" s="29"/>
      <c r="D286" s="41"/>
      <c r="E286" s="44"/>
    </row>
    <row r="287" spans="2:5" s="30" customFormat="1" x14ac:dyDescent="0.25">
      <c r="B287" s="28"/>
      <c r="C287" s="29"/>
      <c r="D287" s="41"/>
      <c r="E287" s="44"/>
    </row>
    <row r="288" spans="2:5" s="30" customFormat="1" x14ac:dyDescent="0.25">
      <c r="B288" s="28"/>
      <c r="C288" s="29"/>
      <c r="D288" s="41"/>
      <c r="E288" s="44"/>
    </row>
    <row r="289" spans="2:5" s="30" customFormat="1" x14ac:dyDescent="0.25">
      <c r="B289" s="28"/>
      <c r="C289" s="29"/>
      <c r="D289" s="41"/>
      <c r="E289" s="44"/>
    </row>
    <row r="290" spans="2:5" s="30" customFormat="1" x14ac:dyDescent="0.25">
      <c r="B290" s="28"/>
      <c r="C290" s="29"/>
      <c r="D290" s="41"/>
      <c r="E290" s="44"/>
    </row>
    <row r="291" spans="2:5" s="30" customFormat="1" x14ac:dyDescent="0.25">
      <c r="B291" s="28"/>
      <c r="C291" s="29"/>
      <c r="D291" s="41"/>
      <c r="E291" s="44"/>
    </row>
    <row r="292" spans="2:5" s="30" customFormat="1" x14ac:dyDescent="0.25">
      <c r="B292" s="28"/>
      <c r="C292" s="29"/>
      <c r="D292" s="41"/>
      <c r="E292" s="44"/>
    </row>
    <row r="293" spans="2:5" s="30" customFormat="1" x14ac:dyDescent="0.25">
      <c r="B293" s="28"/>
      <c r="C293" s="29"/>
      <c r="D293" s="41"/>
      <c r="E293" s="44"/>
    </row>
    <row r="294" spans="2:5" s="30" customFormat="1" x14ac:dyDescent="0.25">
      <c r="B294" s="28"/>
      <c r="C294" s="29"/>
      <c r="D294" s="41"/>
      <c r="E294" s="44"/>
    </row>
    <row r="295" spans="2:5" s="30" customFormat="1" x14ac:dyDescent="0.25">
      <c r="B295" s="28"/>
      <c r="C295" s="29"/>
      <c r="D295" s="41"/>
      <c r="E295" s="44"/>
    </row>
    <row r="296" spans="2:5" s="30" customFormat="1" x14ac:dyDescent="0.25">
      <c r="B296" s="28"/>
      <c r="C296" s="29"/>
      <c r="D296" s="41"/>
      <c r="E296" s="44"/>
    </row>
    <row r="297" spans="2:5" s="30" customFormat="1" x14ac:dyDescent="0.25">
      <c r="B297" s="28"/>
      <c r="C297" s="29"/>
      <c r="D297" s="41"/>
      <c r="E297" s="44"/>
    </row>
    <row r="298" spans="2:5" s="30" customFormat="1" x14ac:dyDescent="0.25">
      <c r="B298" s="28"/>
      <c r="C298" s="29"/>
      <c r="D298" s="41"/>
      <c r="E298" s="44"/>
    </row>
    <row r="299" spans="2:5" s="30" customFormat="1" x14ac:dyDescent="0.25">
      <c r="B299" s="28"/>
      <c r="C299" s="29"/>
      <c r="D299" s="41"/>
      <c r="E299" s="44"/>
    </row>
    <row r="300" spans="2:5" s="30" customFormat="1" x14ac:dyDescent="0.25">
      <c r="B300" s="28"/>
      <c r="C300" s="29"/>
      <c r="D300" s="41"/>
      <c r="E300" s="44"/>
    </row>
    <row r="301" spans="2:5" s="30" customFormat="1" x14ac:dyDescent="0.25">
      <c r="B301" s="28"/>
      <c r="C301" s="29"/>
      <c r="D301" s="41"/>
      <c r="E301" s="44"/>
    </row>
    <row r="302" spans="2:5" s="30" customFormat="1" x14ac:dyDescent="0.25">
      <c r="B302" s="28"/>
      <c r="C302" s="29"/>
      <c r="D302" s="41"/>
      <c r="E302" s="44"/>
    </row>
    <row r="303" spans="2:5" s="30" customFormat="1" x14ac:dyDescent="0.25">
      <c r="B303" s="28"/>
      <c r="C303" s="29"/>
      <c r="D303" s="41"/>
      <c r="E303" s="44"/>
    </row>
    <row r="304" spans="2:5" s="30" customFormat="1" x14ac:dyDescent="0.25">
      <c r="B304" s="28"/>
      <c r="C304" s="29"/>
      <c r="D304" s="41"/>
      <c r="E304" s="44"/>
    </row>
    <row r="305" spans="2:5" s="30" customFormat="1" x14ac:dyDescent="0.25">
      <c r="B305" s="28"/>
      <c r="C305" s="29"/>
      <c r="D305" s="41"/>
      <c r="E305" s="44"/>
    </row>
    <row r="306" spans="2:5" s="30" customFormat="1" x14ac:dyDescent="0.25">
      <c r="B306" s="28"/>
      <c r="C306" s="29"/>
      <c r="D306" s="41"/>
      <c r="E306" s="44"/>
    </row>
    <row r="307" spans="2:5" s="30" customFormat="1" x14ac:dyDescent="0.25">
      <c r="B307" s="28"/>
      <c r="C307" s="29"/>
      <c r="D307" s="41"/>
      <c r="E307" s="44"/>
    </row>
    <row r="308" spans="2:5" s="30" customFormat="1" x14ac:dyDescent="0.25">
      <c r="B308" s="28"/>
      <c r="C308" s="29"/>
      <c r="D308" s="41"/>
      <c r="E308" s="44"/>
    </row>
    <row r="309" spans="2:5" s="30" customFormat="1" x14ac:dyDescent="0.25">
      <c r="B309" s="28"/>
      <c r="C309" s="29"/>
      <c r="D309" s="41"/>
      <c r="E309" s="44"/>
    </row>
    <row r="310" spans="2:5" s="30" customFormat="1" x14ac:dyDescent="0.25">
      <c r="B310" s="28"/>
      <c r="C310" s="29"/>
      <c r="D310" s="41"/>
      <c r="E310" s="44"/>
    </row>
    <row r="311" spans="2:5" s="30" customFormat="1" x14ac:dyDescent="0.25">
      <c r="B311" s="28"/>
      <c r="C311" s="29"/>
      <c r="D311" s="41"/>
      <c r="E311" s="44"/>
    </row>
    <row r="312" spans="2:5" s="30" customFormat="1" x14ac:dyDescent="0.25">
      <c r="B312" s="28"/>
      <c r="C312" s="29"/>
      <c r="D312" s="41"/>
      <c r="E312" s="44"/>
    </row>
    <row r="313" spans="2:5" s="30" customFormat="1" x14ac:dyDescent="0.25">
      <c r="B313" s="28"/>
      <c r="C313" s="29"/>
      <c r="D313" s="41"/>
      <c r="E313" s="44"/>
    </row>
    <row r="314" spans="2:5" s="30" customFormat="1" x14ac:dyDescent="0.25">
      <c r="B314" s="28"/>
      <c r="C314" s="29"/>
      <c r="D314" s="41"/>
      <c r="E314" s="44"/>
    </row>
    <row r="315" spans="2:5" s="30" customFormat="1" x14ac:dyDescent="0.25">
      <c r="B315" s="28"/>
      <c r="C315" s="29"/>
      <c r="D315" s="41"/>
      <c r="E315" s="44"/>
    </row>
    <row r="316" spans="2:5" s="30" customFormat="1" x14ac:dyDescent="0.25">
      <c r="B316" s="28"/>
      <c r="C316" s="29"/>
      <c r="D316" s="41"/>
      <c r="E316" s="44"/>
    </row>
    <row r="317" spans="2:5" s="30" customFormat="1" x14ac:dyDescent="0.25">
      <c r="B317" s="28"/>
      <c r="C317" s="29"/>
      <c r="D317" s="41"/>
      <c r="E317" s="44"/>
    </row>
    <row r="318" spans="2:5" s="30" customFormat="1" x14ac:dyDescent="0.25">
      <c r="B318" s="28"/>
      <c r="C318" s="29"/>
      <c r="D318" s="41"/>
      <c r="E318" s="44"/>
    </row>
    <row r="319" spans="2:5" s="30" customFormat="1" x14ac:dyDescent="0.25">
      <c r="B319" s="28"/>
      <c r="C319" s="29"/>
      <c r="D319" s="41"/>
      <c r="E319" s="44"/>
    </row>
    <row r="320" spans="2:5" s="30" customFormat="1" x14ac:dyDescent="0.25">
      <c r="B320" s="28"/>
      <c r="C320" s="29"/>
      <c r="D320" s="41"/>
      <c r="E320" s="44"/>
    </row>
    <row r="321" spans="2:5" s="30" customFormat="1" x14ac:dyDescent="0.25">
      <c r="B321" s="28"/>
      <c r="C321" s="29"/>
      <c r="D321" s="41"/>
      <c r="E321" s="44"/>
    </row>
    <row r="322" spans="2:5" s="30" customFormat="1" x14ac:dyDescent="0.25">
      <c r="B322" s="28"/>
      <c r="C322" s="29"/>
      <c r="D322" s="41"/>
      <c r="E322" s="44"/>
    </row>
    <row r="323" spans="2:5" s="30" customFormat="1" x14ac:dyDescent="0.25">
      <c r="B323" s="28"/>
      <c r="C323" s="29"/>
      <c r="D323" s="41"/>
      <c r="E323" s="44"/>
    </row>
    <row r="324" spans="2:5" s="30" customFormat="1" x14ac:dyDescent="0.25">
      <c r="B324" s="28"/>
      <c r="C324" s="29"/>
      <c r="D324" s="41"/>
      <c r="E324" s="44"/>
    </row>
    <row r="325" spans="2:5" s="30" customFormat="1" x14ac:dyDescent="0.25">
      <c r="B325" s="28"/>
      <c r="C325" s="29"/>
      <c r="D325" s="41"/>
      <c r="E325" s="44"/>
    </row>
    <row r="326" spans="2:5" s="30" customFormat="1" x14ac:dyDescent="0.25">
      <c r="B326" s="28"/>
      <c r="C326" s="29"/>
      <c r="D326" s="41"/>
      <c r="E326" s="44"/>
    </row>
    <row r="327" spans="2:5" s="30" customFormat="1" x14ac:dyDescent="0.25">
      <c r="B327" s="28"/>
      <c r="C327" s="29"/>
      <c r="D327" s="41"/>
      <c r="E327" s="44"/>
    </row>
    <row r="328" spans="2:5" s="30" customFormat="1" x14ac:dyDescent="0.25">
      <c r="B328" s="28"/>
      <c r="C328" s="29"/>
      <c r="D328" s="41"/>
      <c r="E328" s="44"/>
    </row>
    <row r="329" spans="2:5" s="30" customFormat="1" x14ac:dyDescent="0.25">
      <c r="B329" s="28"/>
      <c r="C329" s="29"/>
      <c r="D329" s="41"/>
      <c r="E329" s="44"/>
    </row>
    <row r="330" spans="2:5" s="30" customFormat="1" x14ac:dyDescent="0.25">
      <c r="B330" s="28"/>
      <c r="C330" s="29"/>
      <c r="D330" s="41"/>
      <c r="E330" s="44"/>
    </row>
    <row r="331" spans="2:5" s="30" customFormat="1" x14ac:dyDescent="0.25">
      <c r="B331" s="28"/>
      <c r="C331" s="29"/>
      <c r="D331" s="41"/>
      <c r="E331" s="44"/>
    </row>
    <row r="332" spans="2:5" s="30" customFormat="1" x14ac:dyDescent="0.25">
      <c r="B332" s="28"/>
      <c r="C332" s="29"/>
      <c r="D332" s="41"/>
      <c r="E332" s="44"/>
    </row>
    <row r="333" spans="2:5" s="30" customFormat="1" x14ac:dyDescent="0.25">
      <c r="B333" s="28"/>
      <c r="C333" s="29"/>
      <c r="D333" s="41"/>
      <c r="E333" s="44"/>
    </row>
    <row r="334" spans="2:5" s="30" customFormat="1" x14ac:dyDescent="0.25">
      <c r="B334" s="28"/>
      <c r="C334" s="29"/>
      <c r="D334" s="41"/>
      <c r="E334" s="44"/>
    </row>
    <row r="335" spans="2:5" s="30" customFormat="1" x14ac:dyDescent="0.25">
      <c r="B335" s="28"/>
      <c r="C335" s="29"/>
      <c r="D335" s="41"/>
      <c r="E335" s="44"/>
    </row>
    <row r="336" spans="2:5" s="30" customFormat="1" x14ac:dyDescent="0.25">
      <c r="B336" s="28"/>
      <c r="C336" s="29"/>
      <c r="D336" s="41"/>
      <c r="E336" s="44"/>
    </row>
    <row r="337" spans="2:5" s="30" customFormat="1" x14ac:dyDescent="0.25">
      <c r="B337" s="28"/>
      <c r="C337" s="29"/>
      <c r="D337" s="41"/>
      <c r="E337" s="44"/>
    </row>
    <row r="338" spans="2:5" s="30" customFormat="1" x14ac:dyDescent="0.25">
      <c r="B338" s="28"/>
      <c r="C338" s="29"/>
      <c r="D338" s="41"/>
      <c r="E338" s="44"/>
    </row>
    <row r="339" spans="2:5" s="30" customFormat="1" x14ac:dyDescent="0.25">
      <c r="B339" s="28"/>
      <c r="C339" s="29"/>
      <c r="D339" s="41"/>
      <c r="E339" s="44"/>
    </row>
    <row r="340" spans="2:5" s="30" customFormat="1" x14ac:dyDescent="0.25">
      <c r="B340" s="28"/>
      <c r="C340" s="29"/>
      <c r="D340" s="41"/>
      <c r="E340" s="44"/>
    </row>
    <row r="341" spans="2:5" s="30" customFormat="1" x14ac:dyDescent="0.25">
      <c r="B341" s="28"/>
      <c r="C341" s="29"/>
      <c r="D341" s="41"/>
      <c r="E341" s="44"/>
    </row>
    <row r="342" spans="2:5" s="30" customFormat="1" x14ac:dyDescent="0.25">
      <c r="B342" s="28"/>
      <c r="C342" s="29"/>
      <c r="D342" s="41"/>
      <c r="E342" s="44"/>
    </row>
    <row r="343" spans="2:5" s="30" customFormat="1" x14ac:dyDescent="0.25">
      <c r="B343" s="28"/>
      <c r="C343" s="29"/>
      <c r="D343" s="41"/>
      <c r="E343" s="44"/>
    </row>
    <row r="344" spans="2:5" s="30" customFormat="1" x14ac:dyDescent="0.25">
      <c r="B344" s="28"/>
      <c r="C344" s="29"/>
      <c r="D344" s="41"/>
      <c r="E344" s="44"/>
    </row>
    <row r="345" spans="2:5" s="30" customFormat="1" x14ac:dyDescent="0.25">
      <c r="B345" s="28"/>
      <c r="C345" s="29"/>
      <c r="D345" s="41"/>
      <c r="E345" s="44"/>
    </row>
    <row r="346" spans="2:5" s="30" customFormat="1" x14ac:dyDescent="0.25">
      <c r="B346" s="28"/>
      <c r="C346" s="29"/>
      <c r="D346" s="41"/>
      <c r="E346" s="44"/>
    </row>
    <row r="347" spans="2:5" s="30" customFormat="1" x14ac:dyDescent="0.25">
      <c r="B347" s="28"/>
      <c r="C347" s="29"/>
      <c r="D347" s="41"/>
      <c r="E347" s="44"/>
    </row>
    <row r="348" spans="2:5" s="30" customFormat="1" x14ac:dyDescent="0.25">
      <c r="B348" s="28"/>
      <c r="C348" s="29"/>
      <c r="D348" s="41"/>
      <c r="E348" s="44"/>
    </row>
    <row r="349" spans="2:5" s="30" customFormat="1" x14ac:dyDescent="0.25">
      <c r="B349" s="28"/>
      <c r="C349" s="29"/>
      <c r="D349" s="41"/>
      <c r="E349" s="44"/>
    </row>
    <row r="350" spans="2:5" s="30" customFormat="1" x14ac:dyDescent="0.25">
      <c r="B350" s="28"/>
      <c r="C350" s="29"/>
      <c r="D350" s="41"/>
      <c r="E350" s="44"/>
    </row>
    <row r="351" spans="2:5" s="30" customFormat="1" x14ac:dyDescent="0.25">
      <c r="B351" s="28"/>
      <c r="C351" s="29"/>
      <c r="D351" s="41"/>
      <c r="E351" s="44"/>
    </row>
    <row r="352" spans="2:5" s="30" customFormat="1" x14ac:dyDescent="0.25">
      <c r="B352" s="28"/>
      <c r="C352" s="29"/>
      <c r="D352" s="41"/>
      <c r="E352" s="44"/>
    </row>
    <row r="353" spans="2:5" s="30" customFormat="1" x14ac:dyDescent="0.25">
      <c r="B353" s="28"/>
      <c r="C353" s="29"/>
      <c r="D353" s="41"/>
      <c r="E353" s="44"/>
    </row>
    <row r="354" spans="2:5" s="30" customFormat="1" x14ac:dyDescent="0.25">
      <c r="B354" s="28"/>
      <c r="C354" s="29"/>
      <c r="D354" s="41"/>
      <c r="E354" s="44"/>
    </row>
    <row r="355" spans="2:5" s="30" customFormat="1" x14ac:dyDescent="0.25">
      <c r="B355" s="28"/>
      <c r="C355" s="29"/>
      <c r="D355" s="41"/>
      <c r="E355" s="44"/>
    </row>
    <row r="356" spans="2:5" s="30" customFormat="1" x14ac:dyDescent="0.25">
      <c r="B356" s="28"/>
      <c r="C356" s="29"/>
      <c r="D356" s="41"/>
      <c r="E356" s="44"/>
    </row>
    <row r="357" spans="2:5" s="30" customFormat="1" x14ac:dyDescent="0.25">
      <c r="B357" s="28"/>
      <c r="C357" s="29"/>
      <c r="D357" s="41"/>
      <c r="E357" s="44"/>
    </row>
    <row r="358" spans="2:5" s="30" customFormat="1" x14ac:dyDescent="0.25">
      <c r="B358" s="28"/>
      <c r="C358" s="29"/>
      <c r="D358" s="41"/>
      <c r="E358" s="44"/>
    </row>
    <row r="359" spans="2:5" s="30" customFormat="1" x14ac:dyDescent="0.25">
      <c r="B359" s="28"/>
      <c r="C359" s="29"/>
      <c r="D359" s="41"/>
      <c r="E359" s="44"/>
    </row>
    <row r="360" spans="2:5" s="30" customFormat="1" x14ac:dyDescent="0.25">
      <c r="B360" s="28"/>
      <c r="C360" s="29"/>
      <c r="D360" s="41"/>
      <c r="E360" s="44"/>
    </row>
    <row r="361" spans="2:5" s="30" customFormat="1" x14ac:dyDescent="0.25">
      <c r="B361" s="28"/>
      <c r="C361" s="29"/>
      <c r="D361" s="41"/>
      <c r="E361" s="44"/>
    </row>
    <row r="362" spans="2:5" s="30" customFormat="1" x14ac:dyDescent="0.25">
      <c r="B362" s="28"/>
      <c r="C362" s="29"/>
      <c r="D362" s="41"/>
      <c r="E362" s="44"/>
    </row>
    <row r="363" spans="2:5" s="30" customFormat="1" x14ac:dyDescent="0.25">
      <c r="B363" s="28"/>
      <c r="C363" s="29"/>
      <c r="D363" s="41"/>
      <c r="E363" s="44"/>
    </row>
    <row r="364" spans="2:5" s="30" customFormat="1" x14ac:dyDescent="0.25">
      <c r="B364" s="28"/>
      <c r="C364" s="29"/>
      <c r="D364" s="41"/>
      <c r="E364" s="44"/>
    </row>
    <row r="365" spans="2:5" s="30" customFormat="1" x14ac:dyDescent="0.25">
      <c r="B365" s="28"/>
      <c r="C365" s="29"/>
      <c r="D365" s="41"/>
      <c r="E365" s="44"/>
    </row>
    <row r="366" spans="2:5" s="30" customFormat="1" x14ac:dyDescent="0.25">
      <c r="B366" s="28"/>
      <c r="C366" s="29"/>
      <c r="D366" s="41"/>
      <c r="E366" s="44"/>
    </row>
    <row r="367" spans="2:5" s="30" customFormat="1" x14ac:dyDescent="0.25">
      <c r="B367" s="28"/>
      <c r="C367" s="29"/>
      <c r="D367" s="41"/>
      <c r="E367" s="44"/>
    </row>
    <row r="368" spans="2:5" s="30" customFormat="1" x14ac:dyDescent="0.25">
      <c r="B368" s="28"/>
      <c r="C368" s="29"/>
      <c r="D368" s="41"/>
      <c r="E368" s="44"/>
    </row>
    <row r="369" spans="2:5" s="30" customFormat="1" x14ac:dyDescent="0.25">
      <c r="B369" s="28"/>
      <c r="C369" s="29"/>
      <c r="D369" s="41"/>
      <c r="E369" s="44"/>
    </row>
    <row r="370" spans="2:5" s="30" customFormat="1" x14ac:dyDescent="0.25">
      <c r="B370" s="28"/>
      <c r="C370" s="29"/>
      <c r="D370" s="41"/>
      <c r="E370" s="44"/>
    </row>
    <row r="371" spans="2:5" s="30" customFormat="1" x14ac:dyDescent="0.25">
      <c r="B371" s="28"/>
      <c r="C371" s="29"/>
      <c r="D371" s="41"/>
      <c r="E371" s="44"/>
    </row>
    <row r="372" spans="2:5" s="30" customFormat="1" x14ac:dyDescent="0.25">
      <c r="B372" s="28"/>
      <c r="C372" s="29"/>
      <c r="D372" s="41"/>
      <c r="E372" s="44"/>
    </row>
    <row r="373" spans="2:5" s="30" customFormat="1" x14ac:dyDescent="0.25">
      <c r="B373" s="28"/>
      <c r="C373" s="29"/>
      <c r="D373" s="41"/>
      <c r="E373" s="44"/>
    </row>
    <row r="374" spans="2:5" s="30" customFormat="1" x14ac:dyDescent="0.25">
      <c r="B374" s="28"/>
      <c r="C374" s="29"/>
      <c r="D374" s="41"/>
      <c r="E374" s="44"/>
    </row>
    <row r="375" spans="2:5" s="30" customFormat="1" x14ac:dyDescent="0.25">
      <c r="B375" s="28"/>
      <c r="C375" s="29"/>
      <c r="D375" s="41"/>
      <c r="E375" s="44"/>
    </row>
    <row r="376" spans="2:5" s="30" customFormat="1" x14ac:dyDescent="0.25">
      <c r="B376" s="28"/>
      <c r="C376" s="29"/>
      <c r="D376" s="41"/>
      <c r="E376" s="44"/>
    </row>
    <row r="377" spans="2:5" s="30" customFormat="1" x14ac:dyDescent="0.25">
      <c r="B377" s="28"/>
      <c r="C377" s="29"/>
      <c r="D377" s="41"/>
      <c r="E377" s="44"/>
    </row>
    <row r="378" spans="2:5" s="30" customFormat="1" x14ac:dyDescent="0.25">
      <c r="B378" s="28"/>
      <c r="C378" s="29"/>
      <c r="D378" s="41"/>
      <c r="E378" s="44"/>
    </row>
    <row r="379" spans="2:5" s="30" customFormat="1" x14ac:dyDescent="0.25">
      <c r="B379" s="28"/>
      <c r="C379" s="29"/>
      <c r="D379" s="41"/>
      <c r="E379" s="44"/>
    </row>
    <row r="380" spans="2:5" s="30" customFormat="1" x14ac:dyDescent="0.25">
      <c r="B380" s="28"/>
      <c r="C380" s="29"/>
      <c r="D380" s="41"/>
      <c r="E380" s="44"/>
    </row>
    <row r="381" spans="2:5" s="30" customFormat="1" x14ac:dyDescent="0.25">
      <c r="B381" s="28"/>
      <c r="C381" s="29"/>
      <c r="D381" s="41"/>
      <c r="E381" s="44"/>
    </row>
    <row r="382" spans="2:5" s="30" customFormat="1" x14ac:dyDescent="0.25">
      <c r="B382" s="28"/>
      <c r="C382" s="29"/>
      <c r="D382" s="41"/>
      <c r="E382" s="44"/>
    </row>
    <row r="383" spans="2:5" s="30" customFormat="1" x14ac:dyDescent="0.25">
      <c r="B383" s="28"/>
      <c r="C383" s="29"/>
      <c r="D383" s="41"/>
      <c r="E383" s="44"/>
    </row>
    <row r="384" spans="2:5" s="30" customFormat="1" x14ac:dyDescent="0.25">
      <c r="B384" s="28"/>
      <c r="C384" s="29"/>
      <c r="D384" s="41"/>
      <c r="E384" s="44"/>
    </row>
    <row r="385" spans="2:5" s="30" customFormat="1" x14ac:dyDescent="0.25">
      <c r="B385" s="28"/>
      <c r="C385" s="29"/>
      <c r="D385" s="41"/>
      <c r="E385" s="44"/>
    </row>
    <row r="386" spans="2:5" s="30" customFormat="1" x14ac:dyDescent="0.25">
      <c r="B386" s="28"/>
      <c r="C386" s="29"/>
      <c r="D386" s="41"/>
      <c r="E386" s="44"/>
    </row>
    <row r="387" spans="2:5" s="30" customFormat="1" x14ac:dyDescent="0.25">
      <c r="B387" s="28"/>
      <c r="C387" s="29"/>
      <c r="D387" s="41"/>
      <c r="E387" s="44"/>
    </row>
    <row r="388" spans="2:5" s="30" customFormat="1" x14ac:dyDescent="0.25">
      <c r="B388" s="28"/>
      <c r="C388" s="29"/>
      <c r="D388" s="41"/>
      <c r="E388" s="44"/>
    </row>
    <row r="389" spans="2:5" s="30" customFormat="1" x14ac:dyDescent="0.25">
      <c r="B389" s="28"/>
      <c r="C389" s="29"/>
      <c r="D389" s="41"/>
      <c r="E389" s="44"/>
    </row>
    <row r="390" spans="2:5" s="30" customFormat="1" x14ac:dyDescent="0.25">
      <c r="B390" s="28"/>
      <c r="C390" s="29"/>
      <c r="D390" s="41"/>
      <c r="E390" s="44"/>
    </row>
    <row r="391" spans="2:5" s="30" customFormat="1" x14ac:dyDescent="0.25">
      <c r="B391" s="28"/>
      <c r="C391" s="29"/>
      <c r="D391" s="41"/>
      <c r="E391" s="44"/>
    </row>
    <row r="392" spans="2:5" s="30" customFormat="1" x14ac:dyDescent="0.25">
      <c r="B392" s="28"/>
      <c r="C392" s="29"/>
      <c r="D392" s="41"/>
      <c r="E392" s="44"/>
    </row>
    <row r="393" spans="2:5" s="30" customFormat="1" x14ac:dyDescent="0.25">
      <c r="B393" s="28"/>
      <c r="C393" s="29"/>
      <c r="D393" s="41"/>
      <c r="E393" s="44"/>
    </row>
    <row r="394" spans="2:5" s="30" customFormat="1" x14ac:dyDescent="0.25">
      <c r="B394" s="28"/>
      <c r="C394" s="29"/>
      <c r="D394" s="41"/>
      <c r="E394" s="44"/>
    </row>
    <row r="395" spans="2:5" s="30" customFormat="1" x14ac:dyDescent="0.25">
      <c r="B395" s="28"/>
      <c r="C395" s="29"/>
      <c r="D395" s="41"/>
      <c r="E395" s="44"/>
    </row>
    <row r="396" spans="2:5" s="30" customFormat="1" x14ac:dyDescent="0.25">
      <c r="B396" s="28"/>
      <c r="C396" s="29"/>
      <c r="D396" s="41"/>
      <c r="E396" s="44"/>
    </row>
    <row r="397" spans="2:5" s="30" customFormat="1" x14ac:dyDescent="0.25">
      <c r="B397" s="28"/>
      <c r="C397" s="29"/>
      <c r="D397" s="41"/>
      <c r="E397" s="44"/>
    </row>
    <row r="398" spans="2:5" s="30" customFormat="1" x14ac:dyDescent="0.25">
      <c r="B398" s="28"/>
      <c r="C398" s="29"/>
      <c r="D398" s="41"/>
      <c r="E398" s="44"/>
    </row>
    <row r="399" spans="2:5" s="30" customFormat="1" x14ac:dyDescent="0.25">
      <c r="B399" s="28"/>
      <c r="C399" s="29"/>
      <c r="D399" s="41"/>
      <c r="E399" s="44"/>
    </row>
    <row r="400" spans="2:5" s="30" customFormat="1" x14ac:dyDescent="0.25">
      <c r="B400" s="28"/>
      <c r="C400" s="29"/>
      <c r="D400" s="41"/>
      <c r="E400" s="44"/>
    </row>
    <row r="401" spans="2:5" s="30" customFormat="1" x14ac:dyDescent="0.25">
      <c r="B401" s="28"/>
      <c r="C401" s="29"/>
      <c r="D401" s="41"/>
      <c r="E401" s="44"/>
    </row>
    <row r="402" spans="2:5" s="30" customFormat="1" x14ac:dyDescent="0.25">
      <c r="B402" s="28"/>
      <c r="C402" s="29"/>
      <c r="D402" s="41"/>
      <c r="E402" s="44"/>
    </row>
    <row r="403" spans="2:5" s="30" customFormat="1" x14ac:dyDescent="0.25">
      <c r="B403" s="28"/>
      <c r="C403" s="29"/>
      <c r="D403" s="41"/>
      <c r="E403" s="44"/>
    </row>
    <row r="404" spans="2:5" s="30" customFormat="1" x14ac:dyDescent="0.25">
      <c r="B404" s="28"/>
      <c r="C404" s="29"/>
      <c r="D404" s="41"/>
      <c r="E404" s="44"/>
    </row>
    <row r="405" spans="2:5" s="30" customFormat="1" x14ac:dyDescent="0.25">
      <c r="B405" s="28"/>
      <c r="C405" s="29"/>
      <c r="D405" s="41"/>
      <c r="E405" s="44"/>
    </row>
    <row r="406" spans="2:5" s="30" customFormat="1" x14ac:dyDescent="0.25">
      <c r="B406" s="28"/>
      <c r="C406" s="29"/>
      <c r="D406" s="41"/>
      <c r="E406" s="44"/>
    </row>
    <row r="407" spans="2:5" s="30" customFormat="1" x14ac:dyDescent="0.25">
      <c r="B407" s="28"/>
      <c r="C407" s="29"/>
      <c r="D407" s="41"/>
      <c r="E407" s="44"/>
    </row>
    <row r="408" spans="2:5" s="30" customFormat="1" x14ac:dyDescent="0.25">
      <c r="B408" s="28"/>
      <c r="C408" s="29"/>
      <c r="D408" s="41"/>
      <c r="E408" s="44"/>
    </row>
    <row r="409" spans="2:5" s="30" customFormat="1" x14ac:dyDescent="0.25">
      <c r="B409" s="28"/>
      <c r="C409" s="29"/>
      <c r="D409" s="41"/>
      <c r="E409" s="44"/>
    </row>
    <row r="410" spans="2:5" s="30" customFormat="1" x14ac:dyDescent="0.25">
      <c r="B410" s="28"/>
      <c r="C410" s="29"/>
      <c r="D410" s="41"/>
      <c r="E410" s="44"/>
    </row>
    <row r="411" spans="2:5" s="30" customFormat="1" x14ac:dyDescent="0.25">
      <c r="B411" s="28"/>
      <c r="C411" s="29"/>
      <c r="D411" s="41"/>
      <c r="E411" s="44"/>
    </row>
    <row r="412" spans="2:5" s="30" customFormat="1" x14ac:dyDescent="0.25">
      <c r="B412" s="28"/>
      <c r="C412" s="29"/>
      <c r="D412" s="41"/>
      <c r="E412" s="44"/>
    </row>
    <row r="413" spans="2:5" s="30" customFormat="1" x14ac:dyDescent="0.25">
      <c r="B413" s="28"/>
      <c r="C413" s="29"/>
      <c r="D413" s="41"/>
      <c r="E413" s="44"/>
    </row>
    <row r="414" spans="2:5" s="30" customFormat="1" x14ac:dyDescent="0.25">
      <c r="B414" s="28"/>
      <c r="C414" s="29"/>
      <c r="D414" s="41"/>
      <c r="E414" s="44"/>
    </row>
    <row r="415" spans="2:5" s="30" customFormat="1" x14ac:dyDescent="0.25">
      <c r="B415" s="28"/>
      <c r="C415" s="29"/>
      <c r="D415" s="41"/>
      <c r="E415" s="44"/>
    </row>
    <row r="416" spans="2:5" s="30" customFormat="1" x14ac:dyDescent="0.25">
      <c r="B416" s="28"/>
      <c r="C416" s="29"/>
      <c r="D416" s="41"/>
      <c r="E416" s="44"/>
    </row>
    <row r="417" spans="2:5" s="30" customFormat="1" x14ac:dyDescent="0.25">
      <c r="B417" s="28"/>
      <c r="C417" s="29"/>
      <c r="D417" s="41"/>
      <c r="E417" s="44"/>
    </row>
    <row r="418" spans="2:5" s="30" customFormat="1" x14ac:dyDescent="0.25">
      <c r="B418" s="28"/>
      <c r="C418" s="29"/>
      <c r="D418" s="41"/>
      <c r="E418" s="44"/>
    </row>
    <row r="419" spans="2:5" s="30" customFormat="1" x14ac:dyDescent="0.25">
      <c r="B419" s="28"/>
      <c r="C419" s="29"/>
      <c r="D419" s="41"/>
      <c r="E419" s="44"/>
    </row>
    <row r="420" spans="2:5" s="30" customFormat="1" x14ac:dyDescent="0.25">
      <c r="B420" s="28"/>
      <c r="C420" s="29"/>
      <c r="D420" s="41"/>
      <c r="E420" s="44"/>
    </row>
    <row r="421" spans="2:5" s="30" customFormat="1" x14ac:dyDescent="0.25">
      <c r="B421" s="28"/>
      <c r="C421" s="29"/>
      <c r="D421" s="41"/>
      <c r="E421" s="44"/>
    </row>
    <row r="422" spans="2:5" s="30" customFormat="1" x14ac:dyDescent="0.25">
      <c r="B422" s="28"/>
      <c r="C422" s="29"/>
      <c r="D422" s="41"/>
      <c r="E422" s="44"/>
    </row>
    <row r="423" spans="2:5" s="30" customFormat="1" x14ac:dyDescent="0.25">
      <c r="B423" s="28"/>
      <c r="C423" s="29"/>
      <c r="D423" s="41"/>
      <c r="E423" s="44"/>
    </row>
    <row r="424" spans="2:5" s="30" customFormat="1" x14ac:dyDescent="0.25">
      <c r="B424" s="28"/>
      <c r="C424" s="29"/>
      <c r="D424" s="41"/>
      <c r="E424" s="44"/>
    </row>
    <row r="425" spans="2:5" s="30" customFormat="1" x14ac:dyDescent="0.25">
      <c r="B425" s="28"/>
      <c r="C425" s="29"/>
      <c r="D425" s="41"/>
      <c r="E425" s="44"/>
    </row>
    <row r="426" spans="2:5" s="30" customFormat="1" x14ac:dyDescent="0.25">
      <c r="B426" s="28"/>
      <c r="C426" s="29"/>
      <c r="D426" s="41"/>
      <c r="E426" s="44"/>
    </row>
    <row r="427" spans="2:5" s="30" customFormat="1" x14ac:dyDescent="0.25">
      <c r="B427" s="28"/>
      <c r="C427" s="29"/>
      <c r="D427" s="41"/>
      <c r="E427" s="44"/>
    </row>
    <row r="428" spans="2:5" s="30" customFormat="1" x14ac:dyDescent="0.25">
      <c r="B428" s="28"/>
      <c r="C428" s="29"/>
      <c r="D428" s="41"/>
      <c r="E428" s="44"/>
    </row>
    <row r="429" spans="2:5" s="30" customFormat="1" x14ac:dyDescent="0.25">
      <c r="B429" s="28"/>
      <c r="C429" s="29"/>
      <c r="D429" s="41"/>
      <c r="E429" s="44"/>
    </row>
    <row r="430" spans="2:5" s="30" customFormat="1" x14ac:dyDescent="0.25">
      <c r="B430" s="28"/>
      <c r="C430" s="29"/>
      <c r="D430" s="41"/>
      <c r="E430" s="44"/>
    </row>
    <row r="431" spans="2:5" s="30" customFormat="1" x14ac:dyDescent="0.25">
      <c r="B431" s="28"/>
      <c r="C431" s="29"/>
      <c r="D431" s="41"/>
      <c r="E431" s="44"/>
    </row>
    <row r="432" spans="2:5" s="30" customFormat="1" x14ac:dyDescent="0.25">
      <c r="B432" s="28"/>
      <c r="C432" s="29"/>
      <c r="D432" s="41"/>
      <c r="E432" s="44"/>
    </row>
    <row r="433" spans="2:5" s="30" customFormat="1" x14ac:dyDescent="0.25">
      <c r="B433" s="28"/>
      <c r="C433" s="29"/>
      <c r="D433" s="41"/>
      <c r="E433" s="44"/>
    </row>
    <row r="434" spans="2:5" s="30" customFormat="1" x14ac:dyDescent="0.25">
      <c r="B434" s="28"/>
      <c r="C434" s="29"/>
      <c r="D434" s="41"/>
      <c r="E434" s="44"/>
    </row>
    <row r="435" spans="2:5" s="30" customFormat="1" x14ac:dyDescent="0.25">
      <c r="B435" s="28"/>
      <c r="C435" s="29"/>
      <c r="D435" s="41"/>
      <c r="E435" s="44"/>
    </row>
    <row r="436" spans="2:5" s="30" customFormat="1" x14ac:dyDescent="0.25">
      <c r="B436" s="28"/>
      <c r="C436" s="29"/>
      <c r="D436" s="41"/>
      <c r="E436" s="44"/>
    </row>
    <row r="437" spans="2:5" s="30" customFormat="1" x14ac:dyDescent="0.25">
      <c r="B437" s="28"/>
      <c r="C437" s="29"/>
      <c r="D437" s="41"/>
      <c r="E437" s="44"/>
    </row>
    <row r="438" spans="2:5" s="30" customFormat="1" x14ac:dyDescent="0.25">
      <c r="B438" s="28"/>
      <c r="C438" s="29"/>
      <c r="D438" s="41"/>
      <c r="E438" s="44"/>
    </row>
    <row r="439" spans="2:5" s="30" customFormat="1" x14ac:dyDescent="0.25">
      <c r="B439" s="28"/>
      <c r="C439" s="29"/>
      <c r="D439" s="41"/>
      <c r="E439" s="44"/>
    </row>
    <row r="440" spans="2:5" s="30" customFormat="1" x14ac:dyDescent="0.25">
      <c r="B440" s="28"/>
      <c r="C440" s="29"/>
      <c r="D440" s="41"/>
      <c r="E440" s="44"/>
    </row>
    <row r="441" spans="2:5" s="30" customFormat="1" x14ac:dyDescent="0.25">
      <c r="B441" s="28"/>
      <c r="C441" s="29"/>
      <c r="D441" s="41"/>
      <c r="E441" s="44"/>
    </row>
    <row r="442" spans="2:5" s="30" customFormat="1" x14ac:dyDescent="0.25">
      <c r="B442" s="28"/>
      <c r="C442" s="29"/>
      <c r="D442" s="41"/>
      <c r="E442" s="44"/>
    </row>
    <row r="443" spans="2:5" s="30" customFormat="1" x14ac:dyDescent="0.25">
      <c r="B443" s="28"/>
      <c r="C443" s="29"/>
      <c r="D443" s="41"/>
      <c r="E443" s="44"/>
    </row>
    <row r="444" spans="2:5" s="30" customFormat="1" x14ac:dyDescent="0.25">
      <c r="B444" s="28"/>
      <c r="C444" s="29"/>
      <c r="D444" s="41"/>
      <c r="E444" s="44"/>
    </row>
    <row r="445" spans="2:5" s="30" customFormat="1" x14ac:dyDescent="0.25">
      <c r="B445" s="28"/>
      <c r="C445" s="29"/>
      <c r="D445" s="41"/>
      <c r="E445" s="44"/>
    </row>
    <row r="446" spans="2:5" s="30" customFormat="1" x14ac:dyDescent="0.25">
      <c r="B446" s="28"/>
      <c r="C446" s="29"/>
      <c r="D446" s="41"/>
      <c r="E446" s="44"/>
    </row>
    <row r="447" spans="2:5" s="30" customFormat="1" x14ac:dyDescent="0.25">
      <c r="B447" s="28"/>
      <c r="C447" s="29"/>
      <c r="D447" s="41"/>
      <c r="E447" s="44"/>
    </row>
    <row r="448" spans="2:5" s="30" customFormat="1" x14ac:dyDescent="0.25">
      <c r="B448" s="28"/>
      <c r="C448" s="29"/>
      <c r="D448" s="41"/>
      <c r="E448" s="44"/>
    </row>
    <row r="449" spans="2:5" s="30" customFormat="1" x14ac:dyDescent="0.25">
      <c r="B449" s="28"/>
      <c r="C449" s="29"/>
      <c r="D449" s="41"/>
      <c r="E449" s="44"/>
    </row>
    <row r="450" spans="2:5" s="30" customFormat="1" x14ac:dyDescent="0.25">
      <c r="B450" s="28"/>
      <c r="C450" s="29"/>
      <c r="D450" s="41"/>
      <c r="E450" s="44"/>
    </row>
    <row r="451" spans="2:5" s="30" customFormat="1" x14ac:dyDescent="0.25">
      <c r="B451" s="28"/>
      <c r="C451" s="29"/>
      <c r="D451" s="41"/>
      <c r="E451" s="44"/>
    </row>
    <row r="452" spans="2:5" s="30" customFormat="1" x14ac:dyDescent="0.25">
      <c r="B452" s="28"/>
      <c r="C452" s="29"/>
      <c r="D452" s="41"/>
      <c r="E452" s="44"/>
    </row>
    <row r="453" spans="2:5" s="30" customFormat="1" x14ac:dyDescent="0.25">
      <c r="B453" s="28"/>
      <c r="C453" s="29"/>
      <c r="D453" s="41"/>
      <c r="E453" s="44"/>
    </row>
    <row r="454" spans="2:5" s="30" customFormat="1" x14ac:dyDescent="0.25">
      <c r="B454" s="28"/>
      <c r="C454" s="29"/>
      <c r="D454" s="41"/>
      <c r="E454" s="44"/>
    </row>
    <row r="455" spans="2:5" s="30" customFormat="1" x14ac:dyDescent="0.25">
      <c r="B455" s="28"/>
      <c r="C455" s="29"/>
      <c r="D455" s="41"/>
      <c r="E455" s="44"/>
    </row>
    <row r="456" spans="2:5" s="30" customFormat="1" x14ac:dyDescent="0.25">
      <c r="B456" s="28"/>
      <c r="C456" s="29"/>
      <c r="D456" s="41"/>
      <c r="E456" s="44"/>
    </row>
    <row r="457" spans="2:5" s="30" customFormat="1" x14ac:dyDescent="0.25">
      <c r="B457" s="28"/>
      <c r="C457" s="29"/>
      <c r="D457" s="41"/>
      <c r="E457" s="44"/>
    </row>
    <row r="458" spans="2:5" s="30" customFormat="1" x14ac:dyDescent="0.25">
      <c r="B458" s="28"/>
      <c r="C458" s="29"/>
      <c r="D458" s="41"/>
      <c r="E458" s="44"/>
    </row>
    <row r="459" spans="2:5" s="30" customFormat="1" x14ac:dyDescent="0.25">
      <c r="B459" s="28"/>
      <c r="C459" s="29"/>
      <c r="D459" s="41"/>
      <c r="E459" s="44"/>
    </row>
    <row r="460" spans="2:5" s="30" customFormat="1" x14ac:dyDescent="0.25">
      <c r="B460" s="28"/>
      <c r="C460" s="29"/>
      <c r="D460" s="41"/>
      <c r="E460" s="44"/>
    </row>
    <row r="461" spans="2:5" s="30" customFormat="1" x14ac:dyDescent="0.25">
      <c r="B461" s="28"/>
      <c r="C461" s="29"/>
      <c r="D461" s="41"/>
      <c r="E461" s="44"/>
    </row>
    <row r="462" spans="2:5" s="30" customFormat="1" x14ac:dyDescent="0.25">
      <c r="B462" s="28"/>
      <c r="C462" s="29"/>
      <c r="D462" s="41"/>
      <c r="E462" s="44"/>
    </row>
    <row r="463" spans="2:5" s="30" customFormat="1" x14ac:dyDescent="0.25">
      <c r="B463" s="28"/>
      <c r="C463" s="29"/>
      <c r="D463" s="41"/>
      <c r="E463" s="44"/>
    </row>
    <row r="464" spans="2:5" s="30" customFormat="1" x14ac:dyDescent="0.25">
      <c r="B464" s="28"/>
      <c r="C464" s="29"/>
      <c r="D464" s="41"/>
      <c r="E464" s="44"/>
    </row>
    <row r="465" spans="2:5" s="30" customFormat="1" x14ac:dyDescent="0.25">
      <c r="B465" s="28"/>
      <c r="C465" s="29"/>
      <c r="D465" s="41"/>
      <c r="E465" s="44"/>
    </row>
    <row r="466" spans="2:5" s="30" customFormat="1" x14ac:dyDescent="0.25">
      <c r="B466" s="28"/>
      <c r="C466" s="29"/>
      <c r="D466" s="41"/>
      <c r="E466" s="44"/>
    </row>
    <row r="467" spans="2:5" s="30" customFormat="1" x14ac:dyDescent="0.25">
      <c r="B467" s="28"/>
      <c r="C467" s="29"/>
      <c r="D467" s="41"/>
      <c r="E467" s="44"/>
    </row>
    <row r="468" spans="2:5" s="30" customFormat="1" x14ac:dyDescent="0.25">
      <c r="B468" s="28"/>
      <c r="C468" s="29"/>
      <c r="D468" s="41"/>
      <c r="E468" s="44"/>
    </row>
    <row r="469" spans="2:5" s="30" customFormat="1" x14ac:dyDescent="0.25">
      <c r="B469" s="28"/>
      <c r="C469" s="29"/>
      <c r="D469" s="41"/>
      <c r="E469" s="44"/>
    </row>
    <row r="470" spans="2:5" s="30" customFormat="1" x14ac:dyDescent="0.25">
      <c r="B470" s="28"/>
      <c r="C470" s="29"/>
      <c r="D470" s="41"/>
      <c r="E470" s="44"/>
    </row>
    <row r="471" spans="2:5" s="30" customFormat="1" x14ac:dyDescent="0.25">
      <c r="B471" s="28"/>
      <c r="C471" s="29"/>
      <c r="D471" s="41"/>
      <c r="E471" s="44"/>
    </row>
    <row r="472" spans="2:5" s="30" customFormat="1" x14ac:dyDescent="0.25">
      <c r="B472" s="28"/>
      <c r="C472" s="29"/>
      <c r="D472" s="41"/>
      <c r="E472" s="44"/>
    </row>
    <row r="473" spans="2:5" s="30" customFormat="1" x14ac:dyDescent="0.25">
      <c r="B473" s="28"/>
      <c r="C473" s="29"/>
      <c r="D473" s="41"/>
      <c r="E473" s="44"/>
    </row>
    <row r="474" spans="2:5" s="30" customFormat="1" x14ac:dyDescent="0.25">
      <c r="B474" s="28"/>
      <c r="C474" s="29"/>
      <c r="D474" s="41"/>
      <c r="E474" s="44"/>
    </row>
    <row r="475" spans="2:5" s="30" customFormat="1" x14ac:dyDescent="0.25">
      <c r="B475" s="28"/>
      <c r="C475" s="29"/>
      <c r="D475" s="41"/>
      <c r="E475" s="44"/>
    </row>
    <row r="476" spans="2:5" s="30" customFormat="1" x14ac:dyDescent="0.25">
      <c r="B476" s="28"/>
      <c r="C476" s="29"/>
      <c r="D476" s="41"/>
      <c r="E476" s="44"/>
    </row>
    <row r="477" spans="2:5" s="30" customFormat="1" x14ac:dyDescent="0.25">
      <c r="B477" s="28"/>
      <c r="C477" s="29"/>
      <c r="D477" s="41"/>
      <c r="E477" s="44"/>
    </row>
    <row r="478" spans="2:5" s="30" customFormat="1" x14ac:dyDescent="0.25">
      <c r="B478" s="28"/>
      <c r="C478" s="29"/>
      <c r="D478" s="41"/>
      <c r="E478" s="44"/>
    </row>
    <row r="479" spans="2:5" s="30" customFormat="1" x14ac:dyDescent="0.25">
      <c r="B479" s="28"/>
      <c r="C479" s="29"/>
      <c r="D479" s="41"/>
      <c r="E479" s="44"/>
    </row>
    <row r="480" spans="2:5" s="30" customFormat="1" x14ac:dyDescent="0.25">
      <c r="B480" s="28"/>
      <c r="C480" s="29"/>
      <c r="D480" s="41"/>
      <c r="E480" s="44"/>
    </row>
    <row r="481" spans="2:5" s="30" customFormat="1" x14ac:dyDescent="0.25">
      <c r="B481" s="28"/>
      <c r="C481" s="29"/>
      <c r="D481" s="41"/>
      <c r="E481" s="44"/>
    </row>
    <row r="482" spans="2:5" s="30" customFormat="1" x14ac:dyDescent="0.25">
      <c r="B482" s="28"/>
      <c r="C482" s="29"/>
      <c r="D482" s="41"/>
      <c r="E482" s="44"/>
    </row>
    <row r="483" spans="2:5" s="30" customFormat="1" x14ac:dyDescent="0.25">
      <c r="B483" s="28"/>
      <c r="C483" s="29"/>
      <c r="D483" s="41"/>
      <c r="E483" s="44"/>
    </row>
    <row r="484" spans="2:5" s="30" customFormat="1" x14ac:dyDescent="0.25">
      <c r="B484" s="28"/>
      <c r="C484" s="29"/>
      <c r="D484" s="41"/>
      <c r="E484" s="44"/>
    </row>
    <row r="485" spans="2:5" s="30" customFormat="1" x14ac:dyDescent="0.25">
      <c r="B485" s="28"/>
      <c r="C485" s="29"/>
      <c r="D485" s="41"/>
      <c r="E485" s="44"/>
    </row>
    <row r="486" spans="2:5" s="30" customFormat="1" x14ac:dyDescent="0.25">
      <c r="B486" s="28"/>
      <c r="C486" s="29"/>
      <c r="D486" s="41"/>
      <c r="E486" s="44"/>
    </row>
    <row r="487" spans="2:5" s="30" customFormat="1" x14ac:dyDescent="0.25">
      <c r="B487" s="28"/>
      <c r="C487" s="29"/>
      <c r="D487" s="41"/>
      <c r="E487" s="44"/>
    </row>
    <row r="488" spans="2:5" s="30" customFormat="1" x14ac:dyDescent="0.25">
      <c r="B488" s="28"/>
      <c r="C488" s="29"/>
      <c r="D488" s="41"/>
      <c r="E488" s="44"/>
    </row>
    <row r="489" spans="2:5" s="30" customFormat="1" x14ac:dyDescent="0.25">
      <c r="B489" s="28"/>
      <c r="C489" s="29"/>
      <c r="D489" s="41"/>
      <c r="E489" s="44"/>
    </row>
    <row r="490" spans="2:5" s="30" customFormat="1" x14ac:dyDescent="0.25">
      <c r="B490" s="28"/>
      <c r="C490" s="29"/>
      <c r="D490" s="41"/>
      <c r="E490" s="44"/>
    </row>
    <row r="491" spans="2:5" s="30" customFormat="1" x14ac:dyDescent="0.25">
      <c r="B491" s="28"/>
      <c r="C491" s="29"/>
      <c r="D491" s="41"/>
      <c r="E491" s="44"/>
    </row>
    <row r="492" spans="2:5" s="30" customFormat="1" x14ac:dyDescent="0.25">
      <c r="B492" s="28"/>
      <c r="C492" s="29"/>
      <c r="D492" s="41"/>
      <c r="E492" s="44"/>
    </row>
    <row r="493" spans="2:5" s="30" customFormat="1" x14ac:dyDescent="0.25">
      <c r="B493" s="28"/>
      <c r="C493" s="29"/>
      <c r="D493" s="41"/>
      <c r="E493" s="44"/>
    </row>
    <row r="494" spans="2:5" s="30" customFormat="1" x14ac:dyDescent="0.25">
      <c r="B494" s="28"/>
      <c r="C494" s="29"/>
      <c r="D494" s="41"/>
      <c r="E494" s="44"/>
    </row>
    <row r="495" spans="2:5" s="30" customFormat="1" x14ac:dyDescent="0.25">
      <c r="B495" s="28"/>
      <c r="C495" s="29"/>
      <c r="D495" s="41"/>
      <c r="E495" s="44"/>
    </row>
    <row r="496" spans="2:5" s="30" customFormat="1" x14ac:dyDescent="0.25">
      <c r="B496" s="28"/>
      <c r="C496" s="29"/>
      <c r="D496" s="41"/>
      <c r="E496" s="44"/>
    </row>
    <row r="497" spans="2:5" s="30" customFormat="1" x14ac:dyDescent="0.25">
      <c r="B497" s="28"/>
      <c r="C497" s="29"/>
      <c r="D497" s="41"/>
      <c r="E497" s="44"/>
    </row>
    <row r="498" spans="2:5" s="30" customFormat="1" x14ac:dyDescent="0.25">
      <c r="B498" s="28"/>
      <c r="C498" s="29"/>
      <c r="D498" s="41"/>
      <c r="E498" s="44"/>
    </row>
    <row r="499" spans="2:5" s="30" customFormat="1" x14ac:dyDescent="0.25">
      <c r="B499" s="28"/>
      <c r="C499" s="29"/>
      <c r="D499" s="41"/>
      <c r="E499" s="44"/>
    </row>
    <row r="500" spans="2:5" s="30" customFormat="1" x14ac:dyDescent="0.25">
      <c r="B500" s="28"/>
      <c r="C500" s="29"/>
      <c r="D500" s="41"/>
      <c r="E500" s="44"/>
    </row>
    <row r="501" spans="2:5" s="30" customFormat="1" x14ac:dyDescent="0.25">
      <c r="B501" s="28"/>
      <c r="C501" s="29"/>
      <c r="D501" s="41"/>
      <c r="E501" s="44"/>
    </row>
    <row r="502" spans="2:5" s="30" customFormat="1" x14ac:dyDescent="0.25">
      <c r="B502" s="28"/>
      <c r="C502" s="29"/>
      <c r="D502" s="41"/>
      <c r="E502" s="44"/>
    </row>
    <row r="503" spans="2:5" s="30" customFormat="1" x14ac:dyDescent="0.25">
      <c r="B503" s="28"/>
      <c r="C503" s="29"/>
      <c r="D503" s="41"/>
      <c r="E503" s="44"/>
    </row>
    <row r="504" spans="2:5" s="30" customFormat="1" x14ac:dyDescent="0.25">
      <c r="B504" s="28"/>
      <c r="C504" s="29"/>
      <c r="D504" s="41"/>
      <c r="E504" s="44"/>
    </row>
    <row r="505" spans="2:5" s="30" customFormat="1" x14ac:dyDescent="0.25">
      <c r="B505" s="28"/>
      <c r="C505" s="29"/>
      <c r="D505" s="41"/>
      <c r="E505" s="44"/>
    </row>
    <row r="506" spans="2:5" s="30" customFormat="1" x14ac:dyDescent="0.25">
      <c r="B506" s="28"/>
      <c r="C506" s="29"/>
      <c r="D506" s="41"/>
      <c r="E506" s="44"/>
    </row>
    <row r="507" spans="2:5" s="30" customFormat="1" x14ac:dyDescent="0.25">
      <c r="B507" s="28"/>
      <c r="C507" s="29"/>
      <c r="D507" s="41"/>
      <c r="E507" s="44"/>
    </row>
    <row r="508" spans="2:5" s="30" customFormat="1" x14ac:dyDescent="0.25">
      <c r="B508" s="28"/>
      <c r="C508" s="29"/>
      <c r="D508" s="41"/>
      <c r="E508" s="44"/>
    </row>
    <row r="509" spans="2:5" s="30" customFormat="1" x14ac:dyDescent="0.25">
      <c r="B509" s="28"/>
      <c r="C509" s="29"/>
      <c r="D509" s="41"/>
      <c r="E509" s="44"/>
    </row>
    <row r="510" spans="2:5" s="30" customFormat="1" x14ac:dyDescent="0.25">
      <c r="B510" s="28"/>
      <c r="C510" s="29"/>
      <c r="D510" s="41"/>
      <c r="E510" s="44"/>
    </row>
    <row r="511" spans="2:5" s="30" customFormat="1" x14ac:dyDescent="0.25">
      <c r="B511" s="28"/>
      <c r="C511" s="29"/>
      <c r="D511" s="41"/>
      <c r="E511" s="44"/>
    </row>
    <row r="512" spans="2:5" s="30" customFormat="1" x14ac:dyDescent="0.25">
      <c r="B512" s="28"/>
      <c r="C512" s="29"/>
      <c r="D512" s="41"/>
      <c r="E512" s="44"/>
    </row>
    <row r="513" spans="2:5" s="30" customFormat="1" x14ac:dyDescent="0.25">
      <c r="B513" s="28"/>
      <c r="C513" s="29"/>
      <c r="D513" s="41"/>
      <c r="E513" s="44"/>
    </row>
    <row r="514" spans="2:5" s="30" customFormat="1" x14ac:dyDescent="0.25">
      <c r="B514" s="28"/>
      <c r="C514" s="29"/>
      <c r="D514" s="41"/>
      <c r="E514" s="44"/>
    </row>
    <row r="515" spans="2:5" s="30" customFormat="1" x14ac:dyDescent="0.25">
      <c r="B515" s="28"/>
      <c r="C515" s="29"/>
      <c r="D515" s="41"/>
      <c r="E515" s="44"/>
    </row>
    <row r="516" spans="2:5" s="30" customFormat="1" x14ac:dyDescent="0.25">
      <c r="B516" s="28"/>
      <c r="C516" s="29"/>
      <c r="D516" s="41"/>
      <c r="E516" s="44"/>
    </row>
    <row r="517" spans="2:5" s="30" customFormat="1" x14ac:dyDescent="0.25">
      <c r="B517" s="28"/>
      <c r="C517" s="29"/>
      <c r="D517" s="41"/>
      <c r="E517" s="44"/>
    </row>
    <row r="518" spans="2:5" s="30" customFormat="1" x14ac:dyDescent="0.25">
      <c r="B518" s="28"/>
      <c r="C518" s="29"/>
      <c r="D518" s="41"/>
      <c r="E518" s="44"/>
    </row>
    <row r="519" spans="2:5" s="30" customFormat="1" x14ac:dyDescent="0.25">
      <c r="B519" s="28"/>
      <c r="C519" s="29"/>
      <c r="D519" s="41"/>
      <c r="E519" s="44"/>
    </row>
    <row r="520" spans="2:5" s="30" customFormat="1" x14ac:dyDescent="0.25">
      <c r="B520" s="28"/>
      <c r="C520" s="29"/>
      <c r="D520" s="41"/>
      <c r="E520" s="44"/>
    </row>
    <row r="521" spans="2:5" s="30" customFormat="1" x14ac:dyDescent="0.25">
      <c r="B521" s="28"/>
      <c r="C521" s="29"/>
      <c r="D521" s="41"/>
      <c r="E521" s="44"/>
    </row>
    <row r="522" spans="2:5" s="30" customFormat="1" x14ac:dyDescent="0.25">
      <c r="B522" s="28"/>
      <c r="C522" s="29"/>
      <c r="D522" s="41"/>
      <c r="E522" s="44"/>
    </row>
    <row r="523" spans="2:5" s="30" customFormat="1" x14ac:dyDescent="0.25">
      <c r="B523" s="28"/>
      <c r="C523" s="29"/>
      <c r="D523" s="41"/>
      <c r="E523" s="44"/>
    </row>
    <row r="524" spans="2:5" s="30" customFormat="1" x14ac:dyDescent="0.25">
      <c r="B524" s="28"/>
      <c r="C524" s="29"/>
      <c r="D524" s="41"/>
      <c r="E524" s="44"/>
    </row>
    <row r="525" spans="2:5" s="30" customFormat="1" x14ac:dyDescent="0.25">
      <c r="B525" s="28"/>
      <c r="C525" s="29"/>
      <c r="D525" s="41"/>
      <c r="E525" s="44"/>
    </row>
    <row r="526" spans="2:5" s="30" customFormat="1" x14ac:dyDescent="0.25">
      <c r="B526" s="28"/>
      <c r="C526" s="29"/>
      <c r="D526" s="41"/>
      <c r="E526" s="44"/>
    </row>
    <row r="527" spans="2:5" s="30" customFormat="1" x14ac:dyDescent="0.25">
      <c r="B527" s="28"/>
      <c r="C527" s="29"/>
      <c r="D527" s="41"/>
      <c r="E527" s="44"/>
    </row>
    <row r="528" spans="2:5" s="30" customFormat="1" x14ac:dyDescent="0.25">
      <c r="B528" s="28"/>
      <c r="C528" s="29"/>
      <c r="D528" s="41"/>
      <c r="E528" s="44"/>
    </row>
    <row r="529" spans="2:5" s="30" customFormat="1" x14ac:dyDescent="0.25">
      <c r="B529" s="28"/>
      <c r="C529" s="29"/>
      <c r="D529" s="41"/>
      <c r="E529" s="44"/>
    </row>
    <row r="530" spans="2:5" s="30" customFormat="1" x14ac:dyDescent="0.25">
      <c r="B530" s="28"/>
      <c r="C530" s="29"/>
      <c r="D530" s="41"/>
      <c r="E530" s="44"/>
    </row>
    <row r="531" spans="2:5" s="30" customFormat="1" x14ac:dyDescent="0.25">
      <c r="B531" s="28"/>
      <c r="C531" s="29"/>
      <c r="D531" s="41"/>
      <c r="E531" s="44"/>
    </row>
    <row r="532" spans="2:5" s="30" customFormat="1" x14ac:dyDescent="0.25">
      <c r="B532" s="28"/>
      <c r="C532" s="29"/>
      <c r="D532" s="41"/>
      <c r="E532" s="44"/>
    </row>
    <row r="533" spans="2:5" s="30" customFormat="1" x14ac:dyDescent="0.25">
      <c r="B533" s="28"/>
      <c r="C533" s="29"/>
      <c r="D533" s="41"/>
      <c r="E533" s="44"/>
    </row>
    <row r="534" spans="2:5" s="30" customFormat="1" x14ac:dyDescent="0.25">
      <c r="B534" s="28"/>
      <c r="C534" s="29"/>
      <c r="D534" s="41"/>
      <c r="E534" s="44"/>
    </row>
    <row r="535" spans="2:5" s="30" customFormat="1" x14ac:dyDescent="0.25">
      <c r="B535" s="28"/>
      <c r="C535" s="29"/>
      <c r="D535" s="41"/>
      <c r="E535" s="44"/>
    </row>
    <row r="536" spans="2:5" s="30" customFormat="1" x14ac:dyDescent="0.25">
      <c r="B536" s="28"/>
      <c r="C536" s="29"/>
      <c r="D536" s="41"/>
      <c r="E536" s="44"/>
    </row>
    <row r="537" spans="2:5" s="30" customFormat="1" x14ac:dyDescent="0.25">
      <c r="B537" s="28"/>
      <c r="C537" s="29"/>
      <c r="D537" s="41"/>
      <c r="E537" s="44"/>
    </row>
    <row r="538" spans="2:5" s="30" customFormat="1" x14ac:dyDescent="0.25">
      <c r="B538" s="28"/>
      <c r="C538" s="29"/>
      <c r="D538" s="41"/>
      <c r="E538" s="44"/>
    </row>
    <row r="539" spans="2:5" s="30" customFormat="1" x14ac:dyDescent="0.25">
      <c r="B539" s="28"/>
      <c r="C539" s="29"/>
      <c r="D539" s="41"/>
      <c r="E539" s="44"/>
    </row>
    <row r="540" spans="2:5" s="30" customFormat="1" x14ac:dyDescent="0.25">
      <c r="B540" s="28"/>
      <c r="C540" s="29"/>
      <c r="D540" s="41"/>
      <c r="E540" s="44"/>
    </row>
    <row r="541" spans="2:5" s="30" customFormat="1" x14ac:dyDescent="0.25">
      <c r="B541" s="28"/>
      <c r="C541" s="29"/>
      <c r="D541" s="41"/>
      <c r="E541" s="44"/>
    </row>
    <row r="542" spans="2:5" s="30" customFormat="1" x14ac:dyDescent="0.25">
      <c r="B542" s="28"/>
      <c r="C542" s="29"/>
      <c r="D542" s="41"/>
      <c r="E542" s="44"/>
    </row>
    <row r="543" spans="2:5" s="30" customFormat="1" x14ac:dyDescent="0.25">
      <c r="B543" s="28"/>
      <c r="C543" s="29"/>
      <c r="D543" s="41"/>
      <c r="E543" s="44"/>
    </row>
    <row r="544" spans="2:5" s="30" customFormat="1" x14ac:dyDescent="0.25">
      <c r="B544" s="28"/>
      <c r="C544" s="29"/>
      <c r="D544" s="41"/>
      <c r="E544" s="44"/>
    </row>
    <row r="545" spans="2:5" s="30" customFormat="1" x14ac:dyDescent="0.25">
      <c r="B545" s="28"/>
      <c r="C545" s="29"/>
      <c r="D545" s="41"/>
      <c r="E545" s="44"/>
    </row>
    <row r="546" spans="2:5" s="30" customFormat="1" x14ac:dyDescent="0.25">
      <c r="B546" s="28"/>
      <c r="C546" s="29"/>
      <c r="D546" s="41"/>
      <c r="E546" s="44"/>
    </row>
    <row r="547" spans="2:5" s="30" customFormat="1" x14ac:dyDescent="0.25">
      <c r="B547" s="28"/>
      <c r="C547" s="29"/>
      <c r="D547" s="41"/>
      <c r="E547" s="44"/>
    </row>
    <row r="548" spans="2:5" s="30" customFormat="1" x14ac:dyDescent="0.25">
      <c r="B548" s="28"/>
      <c r="C548" s="29"/>
      <c r="D548" s="41"/>
      <c r="E548" s="44"/>
    </row>
    <row r="549" spans="2:5" s="30" customFormat="1" x14ac:dyDescent="0.25">
      <c r="B549" s="28"/>
      <c r="C549" s="29"/>
      <c r="D549" s="41"/>
      <c r="E549" s="44"/>
    </row>
    <row r="550" spans="2:5" s="30" customFormat="1" x14ac:dyDescent="0.25">
      <c r="B550" s="28"/>
      <c r="C550" s="29"/>
      <c r="D550" s="41"/>
      <c r="E550" s="44"/>
    </row>
    <row r="551" spans="2:5" s="30" customFormat="1" x14ac:dyDescent="0.25">
      <c r="B551" s="28"/>
      <c r="C551" s="29"/>
      <c r="D551" s="41"/>
      <c r="E551" s="44"/>
    </row>
    <row r="552" spans="2:5" s="30" customFormat="1" x14ac:dyDescent="0.25">
      <c r="B552" s="28"/>
      <c r="C552" s="29"/>
      <c r="D552" s="41"/>
      <c r="E552" s="44"/>
    </row>
    <row r="553" spans="2:5" s="30" customFormat="1" x14ac:dyDescent="0.25">
      <c r="B553" s="28"/>
      <c r="C553" s="29"/>
      <c r="D553" s="41"/>
      <c r="E553" s="44"/>
    </row>
    <row r="554" spans="2:5" s="30" customFormat="1" x14ac:dyDescent="0.25">
      <c r="B554" s="28"/>
      <c r="C554" s="29"/>
      <c r="D554" s="41"/>
      <c r="E554" s="44"/>
    </row>
    <row r="555" spans="2:5" s="30" customFormat="1" x14ac:dyDescent="0.25">
      <c r="B555" s="28"/>
      <c r="C555" s="29"/>
      <c r="D555" s="41"/>
      <c r="E555" s="44"/>
    </row>
    <row r="556" spans="2:5" s="30" customFormat="1" x14ac:dyDescent="0.25">
      <c r="B556" s="28"/>
      <c r="C556" s="29"/>
      <c r="D556" s="41"/>
      <c r="E556" s="44"/>
    </row>
    <row r="557" spans="2:5" s="30" customFormat="1" x14ac:dyDescent="0.25">
      <c r="B557" s="28"/>
      <c r="C557" s="29"/>
      <c r="D557" s="41"/>
      <c r="E557" s="44"/>
    </row>
    <row r="558" spans="2:5" s="30" customFormat="1" x14ac:dyDescent="0.25">
      <c r="B558" s="28"/>
      <c r="C558" s="29"/>
      <c r="D558" s="41"/>
      <c r="E558" s="44"/>
    </row>
    <row r="559" spans="2:5" s="30" customFormat="1" x14ac:dyDescent="0.25">
      <c r="B559" s="28"/>
      <c r="C559" s="29"/>
      <c r="D559" s="41"/>
      <c r="E559" s="44"/>
    </row>
    <row r="560" spans="2:5" s="30" customFormat="1" x14ac:dyDescent="0.25">
      <c r="B560" s="28"/>
      <c r="C560" s="29"/>
      <c r="D560" s="41"/>
      <c r="E560" s="44"/>
    </row>
    <row r="561" spans="2:5" s="30" customFormat="1" x14ac:dyDescent="0.25">
      <c r="B561" s="28"/>
      <c r="C561" s="29"/>
      <c r="D561" s="41"/>
      <c r="E561" s="44"/>
    </row>
    <row r="562" spans="2:5" s="30" customFormat="1" x14ac:dyDescent="0.25">
      <c r="B562" s="28"/>
      <c r="C562" s="29"/>
      <c r="D562" s="41"/>
      <c r="E562" s="44"/>
    </row>
    <row r="563" spans="2:5" s="30" customFormat="1" x14ac:dyDescent="0.25">
      <c r="B563" s="28"/>
      <c r="C563" s="29"/>
      <c r="D563" s="41"/>
      <c r="E563" s="44"/>
    </row>
    <row r="564" spans="2:5" s="30" customFormat="1" x14ac:dyDescent="0.25">
      <c r="B564" s="28"/>
      <c r="C564" s="29"/>
      <c r="D564" s="41"/>
      <c r="E564" s="44"/>
    </row>
    <row r="565" spans="2:5" s="30" customFormat="1" x14ac:dyDescent="0.25">
      <c r="B565" s="28"/>
      <c r="C565" s="29"/>
      <c r="D565" s="41"/>
      <c r="E565" s="44"/>
    </row>
    <row r="566" spans="2:5" s="30" customFormat="1" x14ac:dyDescent="0.25">
      <c r="B566" s="28"/>
      <c r="C566" s="29"/>
      <c r="D566" s="41"/>
      <c r="E566" s="44"/>
    </row>
    <row r="567" spans="2:5" s="30" customFormat="1" x14ac:dyDescent="0.25">
      <c r="B567" s="28"/>
      <c r="C567" s="29"/>
      <c r="D567" s="41"/>
      <c r="E567" s="44"/>
    </row>
    <row r="568" spans="2:5" s="30" customFormat="1" x14ac:dyDescent="0.25">
      <c r="B568" s="28"/>
      <c r="C568" s="29"/>
      <c r="D568" s="41"/>
      <c r="E568" s="44"/>
    </row>
    <row r="569" spans="2:5" s="30" customFormat="1" x14ac:dyDescent="0.25">
      <c r="B569" s="28"/>
      <c r="C569" s="29"/>
      <c r="D569" s="41"/>
      <c r="E569" s="44"/>
    </row>
    <row r="570" spans="2:5" s="30" customFormat="1" x14ac:dyDescent="0.25">
      <c r="B570" s="28"/>
      <c r="C570" s="29"/>
      <c r="D570" s="41"/>
      <c r="E570" s="44"/>
    </row>
    <row r="571" spans="2:5" s="30" customFormat="1" x14ac:dyDescent="0.25">
      <c r="B571" s="28"/>
      <c r="C571" s="29"/>
      <c r="D571" s="41"/>
      <c r="E571" s="44"/>
    </row>
    <row r="572" spans="2:5" s="30" customFormat="1" x14ac:dyDescent="0.25">
      <c r="B572" s="28"/>
      <c r="C572" s="29"/>
      <c r="D572" s="41"/>
      <c r="E572" s="44"/>
    </row>
    <row r="573" spans="2:5" s="30" customFormat="1" x14ac:dyDescent="0.25">
      <c r="B573" s="28"/>
      <c r="C573" s="29"/>
      <c r="D573" s="41"/>
      <c r="E573" s="44"/>
    </row>
    <row r="574" spans="2:5" s="30" customFormat="1" x14ac:dyDescent="0.25">
      <c r="B574" s="28"/>
      <c r="C574" s="29"/>
      <c r="D574" s="41"/>
      <c r="E574" s="44"/>
    </row>
    <row r="575" spans="2:5" s="30" customFormat="1" x14ac:dyDescent="0.25">
      <c r="B575" s="28"/>
      <c r="C575" s="29"/>
      <c r="D575" s="41"/>
      <c r="E575" s="44"/>
    </row>
    <row r="576" spans="2:5" s="30" customFormat="1" x14ac:dyDescent="0.25">
      <c r="B576" s="28"/>
      <c r="C576" s="29"/>
      <c r="D576" s="41"/>
      <c r="E576" s="44"/>
    </row>
    <row r="577" spans="2:5" s="30" customFormat="1" x14ac:dyDescent="0.25">
      <c r="B577" s="28"/>
      <c r="C577" s="29"/>
      <c r="D577" s="41"/>
      <c r="E577" s="44"/>
    </row>
    <row r="578" spans="2:5" s="30" customFormat="1" x14ac:dyDescent="0.25">
      <c r="B578" s="28"/>
      <c r="C578" s="29"/>
      <c r="D578" s="41"/>
      <c r="E578" s="44"/>
    </row>
    <row r="579" spans="2:5" s="30" customFormat="1" x14ac:dyDescent="0.25">
      <c r="B579" s="28"/>
      <c r="C579" s="29"/>
      <c r="D579" s="41"/>
      <c r="E579" s="44"/>
    </row>
    <row r="580" spans="2:5" s="30" customFormat="1" x14ac:dyDescent="0.25">
      <c r="B580" s="28"/>
      <c r="C580" s="29"/>
      <c r="D580" s="41"/>
      <c r="E580" s="44"/>
    </row>
    <row r="581" spans="2:5" s="30" customFormat="1" x14ac:dyDescent="0.25">
      <c r="B581" s="28"/>
      <c r="C581" s="29"/>
      <c r="D581" s="41"/>
      <c r="E581" s="44"/>
    </row>
    <row r="582" spans="2:5" s="30" customFormat="1" x14ac:dyDescent="0.25">
      <c r="B582" s="28"/>
      <c r="C582" s="29"/>
      <c r="D582" s="41"/>
      <c r="E582" s="44"/>
    </row>
    <row r="583" spans="2:5" s="30" customFormat="1" x14ac:dyDescent="0.25">
      <c r="B583" s="28"/>
      <c r="C583" s="29"/>
      <c r="D583" s="41"/>
      <c r="E583" s="44"/>
    </row>
    <row r="584" spans="2:5" s="30" customFormat="1" x14ac:dyDescent="0.25">
      <c r="B584" s="28"/>
      <c r="C584" s="29"/>
      <c r="D584" s="41"/>
      <c r="E584" s="44"/>
    </row>
    <row r="585" spans="2:5" s="30" customFormat="1" x14ac:dyDescent="0.25">
      <c r="B585" s="28"/>
      <c r="C585" s="29"/>
      <c r="D585" s="41"/>
      <c r="E585" s="44"/>
    </row>
    <row r="586" spans="2:5" s="30" customFormat="1" x14ac:dyDescent="0.25">
      <c r="B586" s="28"/>
      <c r="C586" s="29"/>
      <c r="D586" s="41"/>
      <c r="E586" s="44"/>
    </row>
    <row r="587" spans="2:5" s="30" customFormat="1" x14ac:dyDescent="0.25">
      <c r="B587" s="28"/>
      <c r="C587" s="29"/>
      <c r="D587" s="41"/>
      <c r="E587" s="44"/>
    </row>
    <row r="588" spans="2:5" s="30" customFormat="1" x14ac:dyDescent="0.25">
      <c r="B588" s="28"/>
      <c r="C588" s="29"/>
      <c r="D588" s="41"/>
      <c r="E588" s="44"/>
    </row>
    <row r="589" spans="2:5" s="30" customFormat="1" x14ac:dyDescent="0.25">
      <c r="B589" s="28"/>
      <c r="C589" s="29"/>
      <c r="D589" s="41"/>
      <c r="E589" s="44"/>
    </row>
    <row r="590" spans="2:5" s="30" customFormat="1" x14ac:dyDescent="0.25">
      <c r="B590" s="28"/>
      <c r="C590" s="29"/>
      <c r="D590" s="41"/>
      <c r="E590" s="44"/>
    </row>
    <row r="591" spans="2:5" s="30" customFormat="1" x14ac:dyDescent="0.25">
      <c r="B591" s="28"/>
      <c r="C591" s="29"/>
      <c r="D591" s="41"/>
      <c r="E591" s="44"/>
    </row>
    <row r="592" spans="2:5" s="30" customFormat="1" x14ac:dyDescent="0.25">
      <c r="B592" s="28"/>
      <c r="C592" s="29"/>
      <c r="D592" s="41"/>
      <c r="E592" s="44"/>
    </row>
    <row r="593" spans="2:5" s="30" customFormat="1" x14ac:dyDescent="0.25">
      <c r="B593" s="28"/>
      <c r="C593" s="29"/>
      <c r="D593" s="41"/>
      <c r="E593" s="44"/>
    </row>
    <row r="594" spans="2:5" s="30" customFormat="1" x14ac:dyDescent="0.25">
      <c r="B594" s="28"/>
      <c r="C594" s="29"/>
      <c r="D594" s="41"/>
      <c r="E594" s="44"/>
    </row>
    <row r="595" spans="2:5" s="30" customFormat="1" x14ac:dyDescent="0.25">
      <c r="B595" s="28"/>
      <c r="C595" s="29"/>
      <c r="D595" s="41"/>
      <c r="E595" s="44"/>
    </row>
    <row r="596" spans="2:5" s="30" customFormat="1" x14ac:dyDescent="0.25">
      <c r="B596" s="28"/>
      <c r="C596" s="29"/>
      <c r="D596" s="41"/>
      <c r="E596" s="44"/>
    </row>
    <row r="597" spans="2:5" s="30" customFormat="1" x14ac:dyDescent="0.25">
      <c r="B597" s="28"/>
      <c r="C597" s="29"/>
      <c r="D597" s="41"/>
      <c r="E597" s="44"/>
    </row>
    <row r="598" spans="2:5" s="30" customFormat="1" x14ac:dyDescent="0.25">
      <c r="B598" s="28"/>
      <c r="C598" s="29"/>
      <c r="D598" s="41"/>
      <c r="E598" s="44"/>
    </row>
    <row r="599" spans="2:5" s="30" customFormat="1" x14ac:dyDescent="0.25">
      <c r="B599" s="28"/>
      <c r="C599" s="29"/>
      <c r="D599" s="41"/>
      <c r="E599" s="44"/>
    </row>
    <row r="600" spans="2:5" s="30" customFormat="1" x14ac:dyDescent="0.25">
      <c r="B600" s="28"/>
      <c r="C600" s="29"/>
      <c r="D600" s="41"/>
      <c r="E600" s="44"/>
    </row>
    <row r="601" spans="2:5" s="30" customFormat="1" x14ac:dyDescent="0.25">
      <c r="B601" s="28"/>
      <c r="C601" s="29"/>
      <c r="D601" s="41"/>
      <c r="E601" s="44"/>
    </row>
    <row r="602" spans="2:5" s="30" customFormat="1" x14ac:dyDescent="0.25">
      <c r="B602" s="28"/>
      <c r="C602" s="29"/>
      <c r="D602" s="41"/>
      <c r="E602" s="44"/>
    </row>
    <row r="603" spans="2:5" s="30" customFormat="1" x14ac:dyDescent="0.25">
      <c r="B603" s="28"/>
      <c r="C603" s="29"/>
      <c r="D603" s="41"/>
      <c r="E603" s="44"/>
    </row>
    <row r="604" spans="2:5" s="30" customFormat="1" x14ac:dyDescent="0.25">
      <c r="B604" s="28"/>
      <c r="C604" s="29"/>
      <c r="D604" s="41"/>
      <c r="E604" s="44"/>
    </row>
    <row r="605" spans="2:5" s="30" customFormat="1" x14ac:dyDescent="0.25">
      <c r="B605" s="28"/>
      <c r="C605" s="29"/>
      <c r="D605" s="41"/>
      <c r="E605" s="44"/>
    </row>
    <row r="606" spans="2:5" s="30" customFormat="1" x14ac:dyDescent="0.25">
      <c r="B606" s="28"/>
      <c r="C606" s="29"/>
      <c r="D606" s="41"/>
      <c r="E606" s="44"/>
    </row>
    <row r="607" spans="2:5" s="30" customFormat="1" x14ac:dyDescent="0.25">
      <c r="B607" s="28"/>
      <c r="C607" s="29"/>
      <c r="D607" s="41"/>
      <c r="E607" s="44"/>
    </row>
    <row r="608" spans="2:5" s="30" customFormat="1" x14ac:dyDescent="0.25">
      <c r="B608" s="28"/>
      <c r="C608" s="29"/>
      <c r="D608" s="41"/>
      <c r="E608" s="44"/>
    </row>
    <row r="609" spans="2:5" s="30" customFormat="1" x14ac:dyDescent="0.25">
      <c r="B609" s="28"/>
      <c r="C609" s="29"/>
      <c r="D609" s="41"/>
      <c r="E609" s="44"/>
    </row>
    <row r="610" spans="2:5" s="30" customFormat="1" x14ac:dyDescent="0.25">
      <c r="B610" s="28"/>
      <c r="C610" s="29"/>
      <c r="D610" s="41"/>
      <c r="E610" s="44"/>
    </row>
    <row r="611" spans="2:5" s="30" customFormat="1" x14ac:dyDescent="0.25">
      <c r="B611" s="28"/>
      <c r="C611" s="29"/>
      <c r="D611" s="41"/>
      <c r="E611" s="44"/>
    </row>
    <row r="612" spans="2:5" s="30" customFormat="1" x14ac:dyDescent="0.25">
      <c r="B612" s="28"/>
      <c r="C612" s="29"/>
      <c r="D612" s="41"/>
      <c r="E612" s="44"/>
    </row>
    <row r="613" spans="2:5" s="30" customFormat="1" x14ac:dyDescent="0.25">
      <c r="B613" s="28"/>
      <c r="C613" s="29"/>
      <c r="D613" s="41"/>
      <c r="E613" s="44"/>
    </row>
    <row r="614" spans="2:5" s="30" customFormat="1" x14ac:dyDescent="0.25">
      <c r="B614" s="28"/>
      <c r="C614" s="29"/>
      <c r="D614" s="41"/>
      <c r="E614" s="44"/>
    </row>
    <row r="615" spans="2:5" s="30" customFormat="1" x14ac:dyDescent="0.25">
      <c r="B615" s="28"/>
      <c r="C615" s="29"/>
      <c r="D615" s="41"/>
      <c r="E615" s="44"/>
    </row>
    <row r="616" spans="2:5" s="30" customFormat="1" x14ac:dyDescent="0.25">
      <c r="B616" s="28"/>
      <c r="C616" s="29"/>
      <c r="D616" s="41"/>
      <c r="E616" s="44"/>
    </row>
    <row r="617" spans="2:5" s="30" customFormat="1" x14ac:dyDescent="0.25">
      <c r="B617" s="28"/>
      <c r="C617" s="29"/>
      <c r="D617" s="41"/>
      <c r="E617" s="44"/>
    </row>
    <row r="618" spans="2:5" s="30" customFormat="1" x14ac:dyDescent="0.25">
      <c r="B618" s="28"/>
      <c r="C618" s="29"/>
      <c r="D618" s="41"/>
      <c r="E618" s="44"/>
    </row>
    <row r="619" spans="2:5" s="30" customFormat="1" x14ac:dyDescent="0.25">
      <c r="B619" s="28"/>
      <c r="C619" s="29"/>
      <c r="D619" s="41"/>
      <c r="E619" s="44"/>
    </row>
    <row r="620" spans="2:5" s="30" customFormat="1" x14ac:dyDescent="0.25">
      <c r="B620" s="28"/>
      <c r="C620" s="29"/>
      <c r="D620" s="41"/>
      <c r="E620" s="44"/>
    </row>
    <row r="621" spans="2:5" s="30" customFormat="1" x14ac:dyDescent="0.25">
      <c r="B621" s="28"/>
      <c r="C621" s="29"/>
      <c r="D621" s="41"/>
      <c r="E621" s="44"/>
    </row>
    <row r="622" spans="2:5" s="30" customFormat="1" x14ac:dyDescent="0.25">
      <c r="B622" s="28"/>
      <c r="C622" s="29"/>
      <c r="D622" s="41"/>
      <c r="E622" s="44"/>
    </row>
    <row r="623" spans="2:5" s="30" customFormat="1" x14ac:dyDescent="0.25">
      <c r="B623" s="28"/>
      <c r="C623" s="29"/>
      <c r="D623" s="41"/>
      <c r="E623" s="44"/>
    </row>
    <row r="624" spans="2:5" s="30" customFormat="1" x14ac:dyDescent="0.25">
      <c r="B624" s="28"/>
      <c r="C624" s="29"/>
      <c r="D624" s="41"/>
      <c r="E624" s="44"/>
    </row>
    <row r="625" spans="2:5" s="30" customFormat="1" x14ac:dyDescent="0.25">
      <c r="B625" s="28"/>
      <c r="C625" s="29"/>
      <c r="D625" s="41"/>
      <c r="E625" s="44"/>
    </row>
    <row r="626" spans="2:5" s="30" customFormat="1" x14ac:dyDescent="0.25">
      <c r="B626" s="28"/>
      <c r="C626" s="29"/>
      <c r="D626" s="41"/>
      <c r="E626" s="44"/>
    </row>
    <row r="627" spans="2:5" s="30" customFormat="1" x14ac:dyDescent="0.25">
      <c r="B627" s="28"/>
      <c r="C627" s="29"/>
      <c r="D627" s="41"/>
      <c r="E627" s="44"/>
    </row>
    <row r="628" spans="2:5" s="30" customFormat="1" x14ac:dyDescent="0.25">
      <c r="B628" s="28"/>
      <c r="C628" s="29"/>
      <c r="D628" s="41"/>
      <c r="E628" s="44"/>
    </row>
    <row r="629" spans="2:5" s="30" customFormat="1" x14ac:dyDescent="0.25">
      <c r="B629" s="28"/>
      <c r="C629" s="29"/>
      <c r="D629" s="41"/>
      <c r="E629" s="44"/>
    </row>
    <row r="630" spans="2:5" s="30" customFormat="1" x14ac:dyDescent="0.25">
      <c r="B630" s="28"/>
      <c r="C630" s="29"/>
      <c r="D630" s="41"/>
      <c r="E630" s="44"/>
    </row>
    <row r="631" spans="2:5" s="30" customFormat="1" x14ac:dyDescent="0.25">
      <c r="B631" s="28"/>
      <c r="C631" s="29"/>
      <c r="D631" s="41"/>
      <c r="E631" s="44"/>
    </row>
    <row r="632" spans="2:5" s="30" customFormat="1" x14ac:dyDescent="0.25">
      <c r="B632" s="28"/>
      <c r="C632" s="29"/>
      <c r="D632" s="41"/>
      <c r="E632" s="44"/>
    </row>
    <row r="633" spans="2:5" s="30" customFormat="1" x14ac:dyDescent="0.25">
      <c r="B633" s="28"/>
      <c r="C633" s="29"/>
      <c r="D633" s="41"/>
      <c r="E633" s="44"/>
    </row>
    <row r="634" spans="2:5" s="30" customFormat="1" x14ac:dyDescent="0.25">
      <c r="B634" s="28"/>
      <c r="C634" s="29"/>
      <c r="D634" s="41"/>
      <c r="E634" s="44"/>
    </row>
    <row r="635" spans="2:5" s="30" customFormat="1" x14ac:dyDescent="0.25">
      <c r="B635" s="28"/>
      <c r="C635" s="29"/>
      <c r="D635" s="41"/>
      <c r="E635" s="44"/>
    </row>
    <row r="636" spans="2:5" s="30" customFormat="1" x14ac:dyDescent="0.25">
      <c r="B636" s="28"/>
      <c r="C636" s="29"/>
      <c r="D636" s="41"/>
      <c r="E636" s="44"/>
    </row>
    <row r="637" spans="2:5" s="30" customFormat="1" x14ac:dyDescent="0.25">
      <c r="B637" s="28"/>
      <c r="C637" s="29"/>
      <c r="D637" s="41"/>
      <c r="E637" s="44"/>
    </row>
    <row r="638" spans="2:5" s="30" customFormat="1" x14ac:dyDescent="0.25">
      <c r="B638" s="28"/>
      <c r="C638" s="29"/>
      <c r="D638" s="41"/>
      <c r="E638" s="44"/>
    </row>
    <row r="639" spans="2:5" s="30" customFormat="1" x14ac:dyDescent="0.25">
      <c r="B639" s="28"/>
      <c r="C639" s="29"/>
      <c r="D639" s="41"/>
      <c r="E639" s="44"/>
    </row>
    <row r="640" spans="2:5" s="30" customFormat="1" x14ac:dyDescent="0.25">
      <c r="B640" s="28"/>
      <c r="C640" s="29"/>
      <c r="D640" s="41"/>
      <c r="E640" s="44"/>
    </row>
    <row r="641" spans="2:5" s="30" customFormat="1" x14ac:dyDescent="0.25">
      <c r="B641" s="28"/>
      <c r="C641" s="29"/>
      <c r="D641" s="41"/>
      <c r="E641" s="44"/>
    </row>
    <row r="642" spans="2:5" s="30" customFormat="1" x14ac:dyDescent="0.25">
      <c r="B642" s="28"/>
      <c r="C642" s="29"/>
      <c r="D642" s="41"/>
      <c r="E642" s="44"/>
    </row>
    <row r="643" spans="2:5" s="30" customFormat="1" x14ac:dyDescent="0.25">
      <c r="B643" s="28"/>
      <c r="C643" s="29"/>
      <c r="D643" s="41"/>
      <c r="E643" s="44"/>
    </row>
    <row r="644" spans="2:5" s="30" customFormat="1" x14ac:dyDescent="0.25">
      <c r="B644" s="28"/>
      <c r="C644" s="29"/>
      <c r="D644" s="41"/>
      <c r="E644" s="44"/>
    </row>
    <row r="645" spans="2:5" s="30" customFormat="1" x14ac:dyDescent="0.25">
      <c r="B645" s="28"/>
      <c r="C645" s="29"/>
      <c r="D645" s="41"/>
      <c r="E645" s="44"/>
    </row>
    <row r="646" spans="2:5" s="30" customFormat="1" x14ac:dyDescent="0.25">
      <c r="B646" s="28"/>
      <c r="C646" s="29"/>
      <c r="D646" s="41"/>
      <c r="E646" s="44"/>
    </row>
    <row r="647" spans="2:5" s="30" customFormat="1" x14ac:dyDescent="0.25">
      <c r="B647" s="28"/>
      <c r="C647" s="29"/>
      <c r="D647" s="41"/>
      <c r="E647" s="44"/>
    </row>
    <row r="648" spans="2:5" s="30" customFormat="1" x14ac:dyDescent="0.25">
      <c r="B648" s="28"/>
      <c r="C648" s="29"/>
      <c r="D648" s="41"/>
      <c r="E648" s="44"/>
    </row>
    <row r="649" spans="2:5" s="30" customFormat="1" x14ac:dyDescent="0.25">
      <c r="B649" s="28"/>
      <c r="C649" s="29"/>
      <c r="D649" s="41"/>
      <c r="E649" s="44"/>
    </row>
    <row r="650" spans="2:5" s="30" customFormat="1" x14ac:dyDescent="0.25">
      <c r="B650" s="28"/>
      <c r="C650" s="29"/>
      <c r="D650" s="41"/>
      <c r="E650" s="44"/>
    </row>
    <row r="651" spans="2:5" s="30" customFormat="1" x14ac:dyDescent="0.25">
      <c r="B651" s="28"/>
      <c r="C651" s="29"/>
      <c r="D651" s="41"/>
      <c r="E651" s="44"/>
    </row>
    <row r="652" spans="2:5" s="30" customFormat="1" x14ac:dyDescent="0.25">
      <c r="B652" s="28"/>
      <c r="C652" s="29"/>
      <c r="D652" s="41"/>
      <c r="E652" s="44"/>
    </row>
    <row r="653" spans="2:5" s="30" customFormat="1" x14ac:dyDescent="0.25">
      <c r="B653" s="28"/>
      <c r="C653" s="29"/>
      <c r="D653" s="41"/>
      <c r="E653" s="44"/>
    </row>
    <row r="654" spans="2:5" s="30" customFormat="1" x14ac:dyDescent="0.25">
      <c r="B654" s="28"/>
      <c r="C654" s="29"/>
      <c r="D654" s="41"/>
      <c r="E654" s="44"/>
    </row>
    <row r="655" spans="2:5" s="30" customFormat="1" x14ac:dyDescent="0.25">
      <c r="B655" s="28"/>
      <c r="C655" s="29"/>
      <c r="D655" s="41"/>
      <c r="E655" s="44"/>
    </row>
    <row r="656" spans="2:5" s="30" customFormat="1" x14ac:dyDescent="0.25">
      <c r="B656" s="28"/>
      <c r="C656" s="29"/>
      <c r="D656" s="41"/>
      <c r="E656" s="44"/>
    </row>
    <row r="657" spans="2:5" s="30" customFormat="1" x14ac:dyDescent="0.25">
      <c r="B657" s="28"/>
      <c r="C657" s="29"/>
      <c r="D657" s="41"/>
      <c r="E657" s="44"/>
    </row>
    <row r="658" spans="2:5" s="30" customFormat="1" x14ac:dyDescent="0.25">
      <c r="B658" s="28"/>
      <c r="C658" s="29"/>
      <c r="D658" s="41"/>
      <c r="E658" s="44"/>
    </row>
    <row r="659" spans="2:5" s="30" customFormat="1" x14ac:dyDescent="0.25">
      <c r="B659" s="28"/>
      <c r="C659" s="29"/>
      <c r="D659" s="41"/>
      <c r="E659" s="44"/>
    </row>
    <row r="660" spans="2:5" s="30" customFormat="1" x14ac:dyDescent="0.25">
      <c r="B660" s="28"/>
      <c r="C660" s="29"/>
      <c r="D660" s="41"/>
      <c r="E660" s="44"/>
    </row>
    <row r="661" spans="2:5" s="30" customFormat="1" x14ac:dyDescent="0.25">
      <c r="B661" s="28"/>
      <c r="C661" s="29"/>
      <c r="D661" s="41"/>
      <c r="E661" s="44"/>
    </row>
    <row r="662" spans="2:5" s="30" customFormat="1" x14ac:dyDescent="0.25">
      <c r="B662" s="28"/>
      <c r="C662" s="29"/>
      <c r="D662" s="41"/>
      <c r="E662" s="44"/>
    </row>
    <row r="663" spans="2:5" s="30" customFormat="1" x14ac:dyDescent="0.25">
      <c r="B663" s="28"/>
      <c r="C663" s="29"/>
      <c r="D663" s="41"/>
      <c r="E663" s="44"/>
    </row>
    <row r="664" spans="2:5" s="30" customFormat="1" x14ac:dyDescent="0.25">
      <c r="B664" s="28"/>
      <c r="C664" s="29"/>
      <c r="D664" s="41"/>
      <c r="E664" s="44"/>
    </row>
    <row r="665" spans="2:5" s="30" customFormat="1" x14ac:dyDescent="0.25">
      <c r="B665" s="28"/>
      <c r="C665" s="29"/>
      <c r="D665" s="41"/>
      <c r="E665" s="44"/>
    </row>
    <row r="666" spans="2:5" s="30" customFormat="1" x14ac:dyDescent="0.25">
      <c r="B666" s="28"/>
      <c r="C666" s="29"/>
      <c r="D666" s="41"/>
      <c r="E666" s="44"/>
    </row>
    <row r="667" spans="2:5" s="30" customFormat="1" x14ac:dyDescent="0.25">
      <c r="B667" s="28"/>
      <c r="C667" s="29"/>
      <c r="D667" s="41"/>
      <c r="E667" s="44"/>
    </row>
    <row r="668" spans="2:5" s="30" customFormat="1" x14ac:dyDescent="0.25">
      <c r="B668" s="28"/>
      <c r="C668" s="29"/>
      <c r="D668" s="41"/>
      <c r="E668" s="44"/>
    </row>
    <row r="669" spans="2:5" s="30" customFormat="1" x14ac:dyDescent="0.25">
      <c r="B669" s="28"/>
      <c r="C669" s="29"/>
      <c r="D669" s="41"/>
      <c r="E669" s="44"/>
    </row>
    <row r="670" spans="2:5" s="30" customFormat="1" x14ac:dyDescent="0.25">
      <c r="B670" s="28"/>
      <c r="C670" s="29"/>
      <c r="D670" s="41"/>
      <c r="E670" s="44"/>
    </row>
    <row r="671" spans="2:5" s="30" customFormat="1" x14ac:dyDescent="0.25">
      <c r="B671" s="28"/>
      <c r="C671" s="29"/>
      <c r="D671" s="41"/>
      <c r="E671" s="44"/>
    </row>
    <row r="672" spans="2:5" s="30" customFormat="1" x14ac:dyDescent="0.25">
      <c r="B672" s="28"/>
      <c r="C672" s="29"/>
      <c r="D672" s="41"/>
      <c r="E672" s="44"/>
    </row>
    <row r="673" spans="2:5" s="30" customFormat="1" x14ac:dyDescent="0.25">
      <c r="B673" s="28"/>
      <c r="C673" s="29"/>
      <c r="D673" s="41"/>
      <c r="E673" s="44"/>
    </row>
    <row r="674" spans="2:5" s="30" customFormat="1" x14ac:dyDescent="0.25">
      <c r="B674" s="28"/>
      <c r="C674" s="29"/>
      <c r="D674" s="41"/>
      <c r="E674" s="44"/>
    </row>
    <row r="675" spans="2:5" s="30" customFormat="1" x14ac:dyDescent="0.25">
      <c r="B675" s="28"/>
      <c r="C675" s="29"/>
      <c r="D675" s="41"/>
      <c r="E675" s="44"/>
    </row>
    <row r="676" spans="2:5" s="30" customFormat="1" x14ac:dyDescent="0.25">
      <c r="B676" s="28"/>
      <c r="C676" s="29"/>
      <c r="D676" s="41"/>
      <c r="E676" s="44"/>
    </row>
    <row r="677" spans="2:5" s="30" customFormat="1" x14ac:dyDescent="0.25">
      <c r="B677" s="28"/>
      <c r="C677" s="29"/>
      <c r="D677" s="41"/>
      <c r="E677" s="44"/>
    </row>
    <row r="678" spans="2:5" s="30" customFormat="1" x14ac:dyDescent="0.25">
      <c r="B678" s="28"/>
      <c r="C678" s="29"/>
      <c r="D678" s="41"/>
      <c r="E678" s="44"/>
    </row>
    <row r="679" spans="2:5" s="30" customFormat="1" x14ac:dyDescent="0.25">
      <c r="B679" s="28"/>
      <c r="C679" s="29"/>
      <c r="D679" s="41"/>
      <c r="E679" s="44"/>
    </row>
    <row r="680" spans="2:5" s="30" customFormat="1" x14ac:dyDescent="0.25">
      <c r="B680" s="28"/>
      <c r="C680" s="29"/>
      <c r="D680" s="41"/>
      <c r="E680" s="44"/>
    </row>
    <row r="681" spans="2:5" s="30" customFormat="1" x14ac:dyDescent="0.25">
      <c r="B681" s="28"/>
      <c r="C681" s="29"/>
      <c r="D681" s="41"/>
      <c r="E681" s="44"/>
    </row>
    <row r="682" spans="2:5" s="30" customFormat="1" x14ac:dyDescent="0.25">
      <c r="B682" s="28"/>
      <c r="C682" s="29"/>
      <c r="D682" s="41"/>
      <c r="E682" s="44"/>
    </row>
    <row r="683" spans="2:5" s="30" customFormat="1" x14ac:dyDescent="0.25">
      <c r="B683" s="28"/>
      <c r="C683" s="29"/>
      <c r="D683" s="41"/>
      <c r="E683" s="44"/>
    </row>
    <row r="684" spans="2:5" s="30" customFormat="1" x14ac:dyDescent="0.25">
      <c r="B684" s="28"/>
      <c r="C684" s="29"/>
      <c r="D684" s="41"/>
      <c r="E684" s="44"/>
    </row>
    <row r="685" spans="2:5" s="30" customFormat="1" x14ac:dyDescent="0.25">
      <c r="B685" s="28"/>
      <c r="C685" s="29"/>
      <c r="D685" s="41"/>
      <c r="E685" s="44"/>
    </row>
    <row r="686" spans="2:5" s="30" customFormat="1" x14ac:dyDescent="0.25">
      <c r="B686" s="28"/>
      <c r="C686" s="29"/>
      <c r="D686" s="41"/>
      <c r="E686" s="44"/>
    </row>
    <row r="687" spans="2:5" s="30" customFormat="1" x14ac:dyDescent="0.25">
      <c r="B687" s="28"/>
      <c r="C687" s="29"/>
      <c r="D687" s="41"/>
      <c r="E687" s="44"/>
    </row>
    <row r="688" spans="2:5" s="30" customFormat="1" x14ac:dyDescent="0.25">
      <c r="B688" s="28"/>
      <c r="C688" s="29"/>
      <c r="D688" s="41"/>
      <c r="E688" s="44"/>
    </row>
    <row r="689" spans="2:5" s="30" customFormat="1" x14ac:dyDescent="0.25">
      <c r="B689" s="28"/>
      <c r="C689" s="29"/>
      <c r="D689" s="41"/>
      <c r="E689" s="44"/>
    </row>
    <row r="690" spans="2:5" s="30" customFormat="1" x14ac:dyDescent="0.25">
      <c r="B690" s="28"/>
      <c r="C690" s="29"/>
      <c r="D690" s="41"/>
      <c r="E690" s="44"/>
    </row>
    <row r="691" spans="2:5" s="30" customFormat="1" x14ac:dyDescent="0.25">
      <c r="B691" s="28"/>
      <c r="C691" s="29"/>
      <c r="D691" s="41"/>
      <c r="E691" s="44"/>
    </row>
    <row r="692" spans="2:5" s="30" customFormat="1" x14ac:dyDescent="0.25">
      <c r="B692" s="28"/>
      <c r="C692" s="29"/>
      <c r="D692" s="41"/>
      <c r="E692" s="44"/>
    </row>
    <row r="693" spans="2:5" s="30" customFormat="1" x14ac:dyDescent="0.25">
      <c r="B693" s="28"/>
      <c r="C693" s="29"/>
      <c r="D693" s="41"/>
      <c r="E693" s="44"/>
    </row>
    <row r="694" spans="2:5" s="30" customFormat="1" x14ac:dyDescent="0.25">
      <c r="B694" s="28"/>
      <c r="C694" s="29"/>
      <c r="D694" s="41"/>
      <c r="E694" s="44"/>
    </row>
    <row r="695" spans="2:5" s="30" customFormat="1" x14ac:dyDescent="0.25">
      <c r="B695" s="28"/>
      <c r="C695" s="29"/>
      <c r="D695" s="41"/>
      <c r="E695" s="44"/>
    </row>
    <row r="696" spans="2:5" s="30" customFormat="1" x14ac:dyDescent="0.25">
      <c r="B696" s="28"/>
      <c r="C696" s="29"/>
      <c r="D696" s="41"/>
      <c r="E696" s="44"/>
    </row>
    <row r="697" spans="2:5" s="30" customFormat="1" x14ac:dyDescent="0.25">
      <c r="B697" s="28"/>
      <c r="C697" s="29"/>
      <c r="D697" s="41"/>
      <c r="E697" s="44"/>
    </row>
    <row r="698" spans="2:5" s="30" customFormat="1" x14ac:dyDescent="0.25">
      <c r="B698" s="28"/>
      <c r="C698" s="29"/>
      <c r="D698" s="41"/>
      <c r="E698" s="44"/>
    </row>
    <row r="699" spans="2:5" s="30" customFormat="1" x14ac:dyDescent="0.25">
      <c r="B699" s="28"/>
      <c r="C699" s="29"/>
      <c r="D699" s="41"/>
      <c r="E699" s="44"/>
    </row>
    <row r="700" spans="2:5" s="30" customFormat="1" x14ac:dyDescent="0.25">
      <c r="B700" s="28"/>
      <c r="C700" s="29"/>
      <c r="D700" s="41"/>
      <c r="E700" s="44"/>
    </row>
    <row r="701" spans="2:5" s="30" customFormat="1" x14ac:dyDescent="0.25">
      <c r="B701" s="28"/>
      <c r="C701" s="29"/>
      <c r="D701" s="41"/>
      <c r="E701" s="44"/>
    </row>
    <row r="702" spans="2:5" s="30" customFormat="1" x14ac:dyDescent="0.25">
      <c r="B702" s="28"/>
      <c r="C702" s="29"/>
      <c r="D702" s="41"/>
      <c r="E702" s="44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66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80" customWidth="1"/>
    <col min="3" max="3" width="21.77734375" style="81" customWidth="1"/>
    <col min="4" max="4" width="21.77734375" style="20" customWidth="1"/>
    <col min="5" max="16384" width="9.109375" style="1"/>
  </cols>
  <sheetData>
    <row r="1" spans="1:6" ht="36.6" customHeight="1" x14ac:dyDescent="0.25">
      <c r="A1" s="93"/>
      <c r="B1" s="93"/>
      <c r="C1" s="141" t="s">
        <v>543</v>
      </c>
      <c r="D1" s="141"/>
      <c r="E1" s="98"/>
      <c r="F1" s="94"/>
    </row>
    <row r="2" spans="1:6" ht="13.8" x14ac:dyDescent="0.25">
      <c r="B2" s="34" t="s">
        <v>18</v>
      </c>
      <c r="C2" s="26">
        <f>C65-C66</f>
        <v>13151.616</v>
      </c>
      <c r="D2" s="89"/>
    </row>
    <row r="3" spans="1:6" ht="13.8" thickBot="1" x14ac:dyDescent="0.3"/>
    <row r="4" spans="1:6" s="101" customFormat="1" ht="36.6" customHeight="1" thickBot="1" x14ac:dyDescent="0.35">
      <c r="B4" s="108" t="s">
        <v>0</v>
      </c>
      <c r="C4" s="110" t="s">
        <v>1</v>
      </c>
      <c r="D4" s="109" t="s">
        <v>15</v>
      </c>
    </row>
    <row r="5" spans="1:6" x14ac:dyDescent="0.25">
      <c r="B5" s="11">
        <v>41700</v>
      </c>
      <c r="C5" s="82">
        <v>200</v>
      </c>
      <c r="D5" s="17" t="s">
        <v>509</v>
      </c>
    </row>
    <row r="6" spans="1:6" x14ac:dyDescent="0.25">
      <c r="B6" s="11">
        <v>41700</v>
      </c>
      <c r="C6" s="82">
        <v>200</v>
      </c>
      <c r="D6" s="17">
        <v>1000000000</v>
      </c>
    </row>
    <row r="7" spans="1:6" x14ac:dyDescent="0.25">
      <c r="B7" s="11">
        <v>41701</v>
      </c>
      <c r="C7" s="82">
        <v>100</v>
      </c>
      <c r="D7" s="17">
        <v>1000000000</v>
      </c>
    </row>
    <row r="8" spans="1:6" x14ac:dyDescent="0.25">
      <c r="B8" s="11">
        <v>41702</v>
      </c>
      <c r="C8" s="82">
        <v>1</v>
      </c>
      <c r="D8" s="17" t="s">
        <v>511</v>
      </c>
    </row>
    <row r="9" spans="1:6" x14ac:dyDescent="0.25">
      <c r="B9" s="11">
        <v>41702</v>
      </c>
      <c r="C9" s="82">
        <v>500</v>
      </c>
      <c r="D9" s="17" t="s">
        <v>511</v>
      </c>
    </row>
    <row r="10" spans="1:6" x14ac:dyDescent="0.25">
      <c r="B10" s="11">
        <v>41702</v>
      </c>
      <c r="C10" s="82">
        <v>50</v>
      </c>
      <c r="D10" s="17" t="s">
        <v>512</v>
      </c>
    </row>
    <row r="11" spans="1:6" x14ac:dyDescent="0.25">
      <c r="B11" s="11">
        <v>41702</v>
      </c>
      <c r="C11" s="82">
        <v>100</v>
      </c>
      <c r="D11" s="17" t="s">
        <v>513</v>
      </c>
    </row>
    <row r="12" spans="1:6" x14ac:dyDescent="0.25">
      <c r="B12" s="11">
        <v>41702</v>
      </c>
      <c r="C12" s="82">
        <v>500</v>
      </c>
      <c r="D12" s="17">
        <v>1000000000</v>
      </c>
    </row>
    <row r="13" spans="1:6" x14ac:dyDescent="0.25">
      <c r="B13" s="11">
        <v>41702</v>
      </c>
      <c r="C13" s="82">
        <v>10</v>
      </c>
      <c r="D13" s="17" t="s">
        <v>514</v>
      </c>
    </row>
    <row r="14" spans="1:6" x14ac:dyDescent="0.25">
      <c r="B14" s="11">
        <v>41702</v>
      </c>
      <c r="C14" s="82">
        <v>100</v>
      </c>
      <c r="D14" s="17" t="s">
        <v>506</v>
      </c>
    </row>
    <row r="15" spans="1:6" x14ac:dyDescent="0.25">
      <c r="B15" s="11">
        <v>41702</v>
      </c>
      <c r="C15" s="82">
        <v>100</v>
      </c>
      <c r="D15" s="17" t="s">
        <v>515</v>
      </c>
    </row>
    <row r="16" spans="1:6" x14ac:dyDescent="0.25">
      <c r="B16" s="11">
        <v>41702</v>
      </c>
      <c r="C16" s="82">
        <v>1</v>
      </c>
      <c r="D16" s="17" t="s">
        <v>515</v>
      </c>
    </row>
    <row r="17" spans="2:4" x14ac:dyDescent="0.25">
      <c r="B17" s="11">
        <v>41702</v>
      </c>
      <c r="C17" s="82">
        <v>100</v>
      </c>
      <c r="D17" s="17" t="s">
        <v>510</v>
      </c>
    </row>
    <row r="18" spans="2:4" x14ac:dyDescent="0.25">
      <c r="B18" s="11">
        <v>41705</v>
      </c>
      <c r="C18" s="82">
        <v>100</v>
      </c>
      <c r="D18" s="17">
        <v>1000000000</v>
      </c>
    </row>
    <row r="19" spans="2:4" x14ac:dyDescent="0.25">
      <c r="B19" s="11">
        <v>41705</v>
      </c>
      <c r="C19" s="82">
        <v>1500</v>
      </c>
      <c r="D19" s="17" t="s">
        <v>516</v>
      </c>
    </row>
    <row r="20" spans="2:4" x14ac:dyDescent="0.25">
      <c r="B20" s="11">
        <v>41706</v>
      </c>
      <c r="C20" s="82">
        <v>500</v>
      </c>
      <c r="D20" s="17" t="s">
        <v>505</v>
      </c>
    </row>
    <row r="21" spans="2:4" x14ac:dyDescent="0.25">
      <c r="B21" s="11">
        <v>41709</v>
      </c>
      <c r="C21" s="82">
        <v>1000</v>
      </c>
      <c r="D21" s="17">
        <v>1000000000</v>
      </c>
    </row>
    <row r="22" spans="2:4" x14ac:dyDescent="0.25">
      <c r="B22" s="11">
        <v>41709</v>
      </c>
      <c r="C22" s="82">
        <v>200</v>
      </c>
      <c r="D22" s="17" t="s">
        <v>517</v>
      </c>
    </row>
    <row r="23" spans="2:4" x14ac:dyDescent="0.25">
      <c r="B23" s="11">
        <v>41709</v>
      </c>
      <c r="C23" s="82">
        <v>100</v>
      </c>
      <c r="D23" s="17" t="s">
        <v>510</v>
      </c>
    </row>
    <row r="24" spans="2:4" x14ac:dyDescent="0.25">
      <c r="B24" s="11">
        <v>41710</v>
      </c>
      <c r="C24" s="82">
        <v>200</v>
      </c>
      <c r="D24" s="17">
        <v>1000000000</v>
      </c>
    </row>
    <row r="25" spans="2:4" x14ac:dyDescent="0.25">
      <c r="B25" s="11">
        <v>41710</v>
      </c>
      <c r="C25" s="82">
        <v>200</v>
      </c>
      <c r="D25" s="17">
        <v>1000000000</v>
      </c>
    </row>
    <row r="26" spans="2:4" x14ac:dyDescent="0.25">
      <c r="B26" s="11">
        <v>41710</v>
      </c>
      <c r="C26" s="82">
        <v>50</v>
      </c>
      <c r="D26" s="17">
        <v>1000000000</v>
      </c>
    </row>
    <row r="27" spans="2:4" x14ac:dyDescent="0.25">
      <c r="B27" s="11">
        <v>41711</v>
      </c>
      <c r="C27" s="82">
        <v>100</v>
      </c>
      <c r="D27" s="17">
        <v>1000000000</v>
      </c>
    </row>
    <row r="28" spans="2:4" x14ac:dyDescent="0.25">
      <c r="B28" s="11">
        <v>41711</v>
      </c>
      <c r="C28" s="82">
        <v>30</v>
      </c>
      <c r="D28" s="17" t="s">
        <v>518</v>
      </c>
    </row>
    <row r="29" spans="2:4" x14ac:dyDescent="0.25">
      <c r="B29" s="11">
        <v>41711</v>
      </c>
      <c r="C29" s="82">
        <v>300</v>
      </c>
      <c r="D29" s="17">
        <v>1000000000</v>
      </c>
    </row>
    <row r="30" spans="2:4" x14ac:dyDescent="0.25">
      <c r="B30" s="11">
        <v>41714</v>
      </c>
      <c r="C30" s="82">
        <v>100</v>
      </c>
      <c r="D30" s="17">
        <v>1000000000</v>
      </c>
    </row>
    <row r="31" spans="2:4" x14ac:dyDescent="0.25">
      <c r="B31" s="11">
        <v>41715</v>
      </c>
      <c r="C31" s="82">
        <v>50</v>
      </c>
      <c r="D31" s="17" t="s">
        <v>508</v>
      </c>
    </row>
    <row r="32" spans="2:4" x14ac:dyDescent="0.25">
      <c r="B32" s="11">
        <v>41715</v>
      </c>
      <c r="C32" s="82">
        <v>500</v>
      </c>
      <c r="D32" s="17" t="s">
        <v>510</v>
      </c>
    </row>
    <row r="33" spans="2:4" x14ac:dyDescent="0.25">
      <c r="B33" s="11">
        <v>41716</v>
      </c>
      <c r="C33" s="82">
        <v>100</v>
      </c>
      <c r="D33" s="17" t="s">
        <v>519</v>
      </c>
    </row>
    <row r="34" spans="2:4" x14ac:dyDescent="0.25">
      <c r="B34" s="11">
        <v>41716</v>
      </c>
      <c r="C34" s="82">
        <v>150</v>
      </c>
      <c r="D34" s="17" t="s">
        <v>507</v>
      </c>
    </row>
    <row r="35" spans="2:4" x14ac:dyDescent="0.25">
      <c r="B35" s="11">
        <v>41716</v>
      </c>
      <c r="C35" s="82">
        <v>1</v>
      </c>
      <c r="D35" s="17" t="s">
        <v>420</v>
      </c>
    </row>
    <row r="36" spans="2:4" x14ac:dyDescent="0.25">
      <c r="B36" s="11">
        <v>41716</v>
      </c>
      <c r="C36" s="82">
        <v>20</v>
      </c>
      <c r="D36" s="17" t="s">
        <v>520</v>
      </c>
    </row>
    <row r="37" spans="2:4" x14ac:dyDescent="0.25">
      <c r="B37" s="11">
        <v>41717</v>
      </c>
      <c r="C37" s="82">
        <v>10</v>
      </c>
      <c r="D37" s="17" t="s">
        <v>521</v>
      </c>
    </row>
    <row r="38" spans="2:4" x14ac:dyDescent="0.25">
      <c r="B38" s="11">
        <v>41717</v>
      </c>
      <c r="C38" s="82">
        <v>100</v>
      </c>
      <c r="D38" s="17" t="s">
        <v>522</v>
      </c>
    </row>
    <row r="39" spans="2:4" x14ac:dyDescent="0.25">
      <c r="B39" s="11">
        <v>41717</v>
      </c>
      <c r="C39" s="82">
        <v>10</v>
      </c>
      <c r="D39" s="17" t="s">
        <v>521</v>
      </c>
    </row>
    <row r="40" spans="2:4" x14ac:dyDescent="0.25">
      <c r="B40" s="11">
        <v>41718</v>
      </c>
      <c r="C40" s="82">
        <v>400</v>
      </c>
      <c r="D40" s="17" t="s">
        <v>523</v>
      </c>
    </row>
    <row r="41" spans="2:4" x14ac:dyDescent="0.25">
      <c r="B41" s="11">
        <v>41718</v>
      </c>
      <c r="C41" s="82">
        <v>10</v>
      </c>
      <c r="D41" s="17">
        <v>1000000000</v>
      </c>
    </row>
    <row r="42" spans="2:4" x14ac:dyDescent="0.25">
      <c r="B42" s="11">
        <v>41718</v>
      </c>
      <c r="C42" s="82">
        <v>100</v>
      </c>
      <c r="D42" s="17" t="s">
        <v>506</v>
      </c>
    </row>
    <row r="43" spans="2:4" x14ac:dyDescent="0.25">
      <c r="B43" s="11">
        <v>41719</v>
      </c>
      <c r="C43" s="82">
        <v>500</v>
      </c>
      <c r="D43" s="17" t="s">
        <v>524</v>
      </c>
    </row>
    <row r="44" spans="2:4" x14ac:dyDescent="0.25">
      <c r="B44" s="11">
        <v>41719</v>
      </c>
      <c r="C44" s="82">
        <v>150</v>
      </c>
      <c r="D44" s="17">
        <v>1000000000</v>
      </c>
    </row>
    <row r="45" spans="2:4" x14ac:dyDescent="0.25">
      <c r="B45" s="11">
        <v>41720</v>
      </c>
      <c r="C45" s="82">
        <v>10</v>
      </c>
      <c r="D45" s="17" t="s">
        <v>514</v>
      </c>
    </row>
    <row r="46" spans="2:4" x14ac:dyDescent="0.25">
      <c r="B46" s="11">
        <v>41721</v>
      </c>
      <c r="C46" s="82">
        <v>2</v>
      </c>
      <c r="D46" s="17">
        <v>1000000000</v>
      </c>
    </row>
    <row r="47" spans="2:4" x14ac:dyDescent="0.25">
      <c r="B47" s="11">
        <v>41721</v>
      </c>
      <c r="C47" s="82">
        <v>50</v>
      </c>
      <c r="D47" s="17" t="s">
        <v>525</v>
      </c>
    </row>
    <row r="48" spans="2:4" x14ac:dyDescent="0.25">
      <c r="B48" s="11">
        <v>41721</v>
      </c>
      <c r="C48" s="82">
        <v>50</v>
      </c>
      <c r="D48" s="17" t="s">
        <v>526</v>
      </c>
    </row>
    <row r="49" spans="2:4" x14ac:dyDescent="0.25">
      <c r="B49" s="11">
        <v>41721</v>
      </c>
      <c r="C49" s="82">
        <v>50</v>
      </c>
      <c r="D49" s="17">
        <v>1000000000</v>
      </c>
    </row>
    <row r="50" spans="2:4" x14ac:dyDescent="0.25">
      <c r="B50" s="11">
        <v>41722</v>
      </c>
      <c r="C50" s="82">
        <v>44</v>
      </c>
      <c r="D50" s="17" t="s">
        <v>504</v>
      </c>
    </row>
    <row r="51" spans="2:4" x14ac:dyDescent="0.25">
      <c r="B51" s="11">
        <v>41722</v>
      </c>
      <c r="C51" s="82">
        <v>200</v>
      </c>
      <c r="D51" s="17" t="s">
        <v>527</v>
      </c>
    </row>
    <row r="52" spans="2:4" x14ac:dyDescent="0.25">
      <c r="B52" s="11">
        <v>41724</v>
      </c>
      <c r="C52" s="82">
        <v>300</v>
      </c>
      <c r="D52" s="17">
        <v>1000000000</v>
      </c>
    </row>
    <row r="53" spans="2:4" x14ac:dyDescent="0.25">
      <c r="B53" s="11">
        <v>41724</v>
      </c>
      <c r="C53" s="82">
        <v>50</v>
      </c>
      <c r="D53" s="17" t="s">
        <v>528</v>
      </c>
    </row>
    <row r="54" spans="2:4" x14ac:dyDescent="0.25">
      <c r="B54" s="11">
        <v>41725</v>
      </c>
      <c r="C54" s="82">
        <v>2000</v>
      </c>
      <c r="D54" s="17">
        <v>1000000000</v>
      </c>
    </row>
    <row r="55" spans="2:4" x14ac:dyDescent="0.25">
      <c r="B55" s="11">
        <v>41725</v>
      </c>
      <c r="C55" s="82">
        <v>1000</v>
      </c>
      <c r="D55" s="17">
        <v>1000000000</v>
      </c>
    </row>
    <row r="56" spans="2:4" x14ac:dyDescent="0.25">
      <c r="B56" s="11">
        <v>41726</v>
      </c>
      <c r="C56" s="82">
        <v>0.6</v>
      </c>
      <c r="D56" s="17" t="s">
        <v>529</v>
      </c>
    </row>
    <row r="57" spans="2:4" x14ac:dyDescent="0.25">
      <c r="B57" s="11">
        <v>41726</v>
      </c>
      <c r="C57" s="82">
        <v>500</v>
      </c>
      <c r="D57" s="17">
        <v>1000000000</v>
      </c>
    </row>
    <row r="58" spans="2:4" x14ac:dyDescent="0.25">
      <c r="B58" s="11">
        <v>41726</v>
      </c>
      <c r="C58" s="82">
        <v>50</v>
      </c>
      <c r="D58" s="17">
        <v>1000000000</v>
      </c>
    </row>
    <row r="59" spans="2:4" x14ac:dyDescent="0.25">
      <c r="B59" s="11">
        <v>41726</v>
      </c>
      <c r="C59" s="82">
        <v>50</v>
      </c>
      <c r="D59" s="17" t="s">
        <v>323</v>
      </c>
    </row>
    <row r="60" spans="2:4" x14ac:dyDescent="0.25">
      <c r="B60" s="11">
        <v>41727</v>
      </c>
      <c r="C60" s="82">
        <v>100</v>
      </c>
      <c r="D60" s="17" t="s">
        <v>494</v>
      </c>
    </row>
    <row r="61" spans="2:4" x14ac:dyDescent="0.25">
      <c r="B61" s="11">
        <v>41729</v>
      </c>
      <c r="C61" s="82">
        <v>100</v>
      </c>
      <c r="D61" s="17" t="s">
        <v>530</v>
      </c>
    </row>
    <row r="62" spans="2:4" x14ac:dyDescent="0.25">
      <c r="B62" s="11">
        <v>41729</v>
      </c>
      <c r="C62" s="82">
        <v>300</v>
      </c>
      <c r="D62" s="17" t="s">
        <v>531</v>
      </c>
    </row>
    <row r="63" spans="2:4" x14ac:dyDescent="0.25">
      <c r="B63" s="11">
        <v>41729</v>
      </c>
      <c r="C63" s="82">
        <v>300</v>
      </c>
      <c r="D63" s="17" t="s">
        <v>532</v>
      </c>
    </row>
    <row r="64" spans="2:4" x14ac:dyDescent="0.25">
      <c r="B64" s="11">
        <v>41729</v>
      </c>
      <c r="C64" s="82">
        <v>100</v>
      </c>
      <c r="D64" s="17" t="s">
        <v>533</v>
      </c>
    </row>
    <row r="65" spans="2:5" x14ac:dyDescent="0.25">
      <c r="B65" s="33" t="s">
        <v>263</v>
      </c>
      <c r="C65" s="55">
        <f>SUM(C5:C64)</f>
        <v>13699.6</v>
      </c>
      <c r="D65" s="87"/>
      <c r="E65" s="83"/>
    </row>
    <row r="66" spans="2:5" x14ac:dyDescent="0.25">
      <c r="B66" s="85" t="s">
        <v>534</v>
      </c>
      <c r="C66" s="54">
        <f>C65*0.04</f>
        <v>547.98400000000004</v>
      </c>
      <c r="D66" s="88"/>
      <c r="E66" s="84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432"/>
  <sheetViews>
    <sheetView zoomScaleNormal="100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6.21875" style="18" customWidth="1"/>
    <col min="3" max="3" width="21.77734375" style="3" customWidth="1"/>
    <col min="4" max="4" width="21.77734375" style="20" customWidth="1"/>
    <col min="5" max="16384" width="9.109375" style="1"/>
  </cols>
  <sheetData>
    <row r="1" spans="1:6" ht="36.6" customHeight="1" x14ac:dyDescent="0.25">
      <c r="A1" s="93"/>
      <c r="B1" s="1"/>
      <c r="C1" s="142" t="s">
        <v>544</v>
      </c>
      <c r="D1" s="142"/>
      <c r="E1" s="98"/>
      <c r="F1" s="94"/>
    </row>
    <row r="2" spans="1:6" ht="13.8" x14ac:dyDescent="0.25">
      <c r="B2" s="34" t="s">
        <v>18</v>
      </c>
      <c r="C2" s="26">
        <f>SUM(C5:C208)</f>
        <v>45861.45</v>
      </c>
      <c r="D2" s="43"/>
    </row>
    <row r="3" spans="1:6" ht="13.8" thickBot="1" x14ac:dyDescent="0.3"/>
    <row r="4" spans="1:6" s="101" customFormat="1" ht="36.6" customHeight="1" thickBot="1" x14ac:dyDescent="0.35">
      <c r="B4" s="108" t="s">
        <v>0</v>
      </c>
      <c r="C4" s="110" t="s">
        <v>1</v>
      </c>
      <c r="D4" s="109" t="s">
        <v>15</v>
      </c>
    </row>
    <row r="5" spans="1:6" ht="14.4" x14ac:dyDescent="0.3">
      <c r="B5" s="13" t="s">
        <v>105</v>
      </c>
      <c r="C5" s="4">
        <v>47.5</v>
      </c>
      <c r="D5" s="17" t="s">
        <v>400</v>
      </c>
    </row>
    <row r="6" spans="1:6" ht="14.4" x14ac:dyDescent="0.3">
      <c r="B6" s="13" t="s">
        <v>106</v>
      </c>
      <c r="C6" s="4">
        <v>89</v>
      </c>
      <c r="D6" s="17" t="s">
        <v>386</v>
      </c>
    </row>
    <row r="7" spans="1:6" ht="14.4" x14ac:dyDescent="0.3">
      <c r="B7" s="13" t="s">
        <v>107</v>
      </c>
      <c r="C7" s="4">
        <v>95</v>
      </c>
      <c r="D7" s="17" t="s">
        <v>422</v>
      </c>
    </row>
    <row r="8" spans="1:6" ht="14.4" x14ac:dyDescent="0.3">
      <c r="B8" s="13" t="s">
        <v>108</v>
      </c>
      <c r="C8" s="4">
        <v>95</v>
      </c>
      <c r="D8" s="17" t="s">
        <v>423</v>
      </c>
    </row>
    <row r="9" spans="1:6" ht="14.4" x14ac:dyDescent="0.3">
      <c r="B9" s="13" t="s">
        <v>109</v>
      </c>
      <c r="C9" s="4">
        <v>95</v>
      </c>
      <c r="D9" s="17" t="s">
        <v>424</v>
      </c>
    </row>
    <row r="10" spans="1:6" ht="14.4" x14ac:dyDescent="0.3">
      <c r="B10" s="13" t="s">
        <v>110</v>
      </c>
      <c r="C10" s="4">
        <v>950</v>
      </c>
      <c r="D10" s="17" t="s">
        <v>421</v>
      </c>
    </row>
    <row r="11" spans="1:6" ht="14.4" x14ac:dyDescent="0.3">
      <c r="B11" s="13" t="s">
        <v>111</v>
      </c>
      <c r="C11" s="4">
        <v>44.5</v>
      </c>
      <c r="D11" s="17" t="s">
        <v>383</v>
      </c>
    </row>
    <row r="12" spans="1:6" ht="14.4" x14ac:dyDescent="0.3">
      <c r="B12" s="13" t="s">
        <v>112</v>
      </c>
      <c r="C12" s="4">
        <v>28.5</v>
      </c>
      <c r="D12" s="17" t="s">
        <v>389</v>
      </c>
    </row>
    <row r="13" spans="1:6" ht="14.4" x14ac:dyDescent="0.3">
      <c r="B13" s="13" t="s">
        <v>113</v>
      </c>
      <c r="C13" s="4">
        <v>47.5</v>
      </c>
      <c r="D13" s="17" t="s">
        <v>306</v>
      </c>
    </row>
    <row r="14" spans="1:6" ht="14.4" x14ac:dyDescent="0.3">
      <c r="B14" s="13" t="s">
        <v>114</v>
      </c>
      <c r="C14" s="4">
        <v>95</v>
      </c>
      <c r="D14" s="17" t="s">
        <v>422</v>
      </c>
    </row>
    <row r="15" spans="1:6" ht="14.4" x14ac:dyDescent="0.3">
      <c r="B15" s="13" t="s">
        <v>115</v>
      </c>
      <c r="C15" s="4">
        <v>95</v>
      </c>
      <c r="D15" s="17" t="s">
        <v>425</v>
      </c>
    </row>
    <row r="16" spans="1:6" ht="14.4" x14ac:dyDescent="0.3">
      <c r="B16" s="13" t="s">
        <v>116</v>
      </c>
      <c r="C16" s="4">
        <v>95</v>
      </c>
      <c r="D16" s="17" t="s">
        <v>388</v>
      </c>
    </row>
    <row r="17" spans="2:4" ht="14.4" x14ac:dyDescent="0.3">
      <c r="B17" s="13" t="s">
        <v>117</v>
      </c>
      <c r="C17" s="4">
        <v>142.5</v>
      </c>
      <c r="D17" s="17" t="s">
        <v>426</v>
      </c>
    </row>
    <row r="18" spans="2:4" ht="14.4" x14ac:dyDescent="0.3">
      <c r="B18" s="13" t="s">
        <v>118</v>
      </c>
      <c r="C18" s="4">
        <v>47.5</v>
      </c>
      <c r="D18" s="17" t="s">
        <v>307</v>
      </c>
    </row>
    <row r="19" spans="2:4" ht="14.4" x14ac:dyDescent="0.3">
      <c r="B19" s="13" t="s">
        <v>119</v>
      </c>
      <c r="C19" s="4">
        <v>47.5</v>
      </c>
      <c r="D19" s="17" t="s">
        <v>427</v>
      </c>
    </row>
    <row r="20" spans="2:4" ht="14.4" x14ac:dyDescent="0.3">
      <c r="B20" s="13" t="s">
        <v>120</v>
      </c>
      <c r="C20" s="4">
        <v>380</v>
      </c>
      <c r="D20" s="17" t="s">
        <v>428</v>
      </c>
    </row>
    <row r="21" spans="2:4" ht="14.4" x14ac:dyDescent="0.3">
      <c r="B21" s="13" t="s">
        <v>121</v>
      </c>
      <c r="C21" s="4">
        <v>950</v>
      </c>
      <c r="D21" s="17" t="s">
        <v>417</v>
      </c>
    </row>
    <row r="22" spans="2:4" ht="14.4" x14ac:dyDescent="0.3">
      <c r="B22" s="13" t="s">
        <v>122</v>
      </c>
      <c r="C22" s="4">
        <v>190</v>
      </c>
      <c r="D22" s="17" t="s">
        <v>408</v>
      </c>
    </row>
    <row r="23" spans="2:4" ht="14.4" x14ac:dyDescent="0.3">
      <c r="B23" s="13" t="s">
        <v>123</v>
      </c>
      <c r="C23" s="4">
        <v>47.5</v>
      </c>
      <c r="D23" s="17" t="s">
        <v>405</v>
      </c>
    </row>
    <row r="24" spans="2:4" ht="14.4" x14ac:dyDescent="0.3">
      <c r="B24" s="13" t="s">
        <v>124</v>
      </c>
      <c r="C24" s="4">
        <v>95</v>
      </c>
      <c r="D24" s="17" t="s">
        <v>429</v>
      </c>
    </row>
    <row r="25" spans="2:4" ht="14.4" x14ac:dyDescent="0.3">
      <c r="B25" s="13" t="s">
        <v>125</v>
      </c>
      <c r="C25" s="4">
        <v>190</v>
      </c>
      <c r="D25" s="17" t="s">
        <v>430</v>
      </c>
    </row>
    <row r="26" spans="2:4" ht="14.4" x14ac:dyDescent="0.3">
      <c r="B26" s="13" t="s">
        <v>126</v>
      </c>
      <c r="C26" s="4">
        <v>95</v>
      </c>
      <c r="D26" s="17" t="s">
        <v>431</v>
      </c>
    </row>
    <row r="27" spans="2:4" ht="14.4" x14ac:dyDescent="0.3">
      <c r="B27" s="13" t="s">
        <v>127</v>
      </c>
      <c r="C27" s="4">
        <v>95</v>
      </c>
      <c r="D27" s="17" t="s">
        <v>432</v>
      </c>
    </row>
    <row r="28" spans="2:4" ht="14.4" x14ac:dyDescent="0.3">
      <c r="B28" s="13" t="s">
        <v>128</v>
      </c>
      <c r="C28" s="4">
        <v>47.5</v>
      </c>
      <c r="D28" s="17" t="s">
        <v>433</v>
      </c>
    </row>
    <row r="29" spans="2:4" ht="14.4" x14ac:dyDescent="0.3">
      <c r="B29" s="13" t="s">
        <v>129</v>
      </c>
      <c r="C29" s="4">
        <v>95</v>
      </c>
      <c r="D29" s="17" t="s">
        <v>434</v>
      </c>
    </row>
    <row r="30" spans="2:4" ht="14.4" x14ac:dyDescent="0.3">
      <c r="B30" s="13" t="s">
        <v>130</v>
      </c>
      <c r="C30" s="4">
        <v>89</v>
      </c>
      <c r="D30" s="17" t="s">
        <v>435</v>
      </c>
    </row>
    <row r="31" spans="2:4" ht="14.4" x14ac:dyDescent="0.3">
      <c r="B31" s="13" t="s">
        <v>131</v>
      </c>
      <c r="C31" s="4">
        <v>6650</v>
      </c>
      <c r="D31" s="17" t="s">
        <v>436</v>
      </c>
    </row>
    <row r="32" spans="2:4" ht="14.4" x14ac:dyDescent="0.3">
      <c r="B32" s="13" t="s">
        <v>132</v>
      </c>
      <c r="C32" s="4">
        <v>950</v>
      </c>
      <c r="D32" s="17" t="s">
        <v>436</v>
      </c>
    </row>
    <row r="33" spans="2:4" ht="14.4" x14ac:dyDescent="0.3">
      <c r="B33" s="13" t="s">
        <v>133</v>
      </c>
      <c r="C33" s="4">
        <v>95</v>
      </c>
      <c r="D33" s="17" t="s">
        <v>437</v>
      </c>
    </row>
    <row r="34" spans="2:4" ht="14.4" x14ac:dyDescent="0.3">
      <c r="B34" s="13" t="s">
        <v>134</v>
      </c>
      <c r="C34" s="4">
        <v>47.5</v>
      </c>
      <c r="D34" s="17" t="s">
        <v>385</v>
      </c>
    </row>
    <row r="35" spans="2:4" ht="14.4" x14ac:dyDescent="0.3">
      <c r="B35" s="13" t="s">
        <v>135</v>
      </c>
      <c r="C35" s="4">
        <v>285</v>
      </c>
      <c r="D35" s="17" t="s">
        <v>438</v>
      </c>
    </row>
    <row r="36" spans="2:4" ht="14.4" x14ac:dyDescent="0.3">
      <c r="B36" s="13" t="s">
        <v>136</v>
      </c>
      <c r="C36" s="4">
        <v>89</v>
      </c>
      <c r="D36" s="17" t="s">
        <v>439</v>
      </c>
    </row>
    <row r="37" spans="2:4" ht="14.4" x14ac:dyDescent="0.3">
      <c r="B37" s="13" t="s">
        <v>137</v>
      </c>
      <c r="C37" s="4">
        <v>178</v>
      </c>
      <c r="D37" s="17" t="s">
        <v>380</v>
      </c>
    </row>
    <row r="38" spans="2:4" ht="14.4" x14ac:dyDescent="0.3">
      <c r="B38" s="13" t="s">
        <v>138</v>
      </c>
      <c r="C38" s="4">
        <v>190</v>
      </c>
      <c r="D38" s="17" t="s">
        <v>440</v>
      </c>
    </row>
    <row r="39" spans="2:4" ht="14.4" x14ac:dyDescent="0.3">
      <c r="B39" s="13" t="s">
        <v>139</v>
      </c>
      <c r="C39" s="4">
        <v>95</v>
      </c>
      <c r="D39" s="17" t="s">
        <v>422</v>
      </c>
    </row>
    <row r="40" spans="2:4" ht="14.4" x14ac:dyDescent="0.3">
      <c r="B40" s="13" t="s">
        <v>140</v>
      </c>
      <c r="C40" s="4">
        <v>95</v>
      </c>
      <c r="D40" s="17" t="s">
        <v>422</v>
      </c>
    </row>
    <row r="41" spans="2:4" ht="14.4" x14ac:dyDescent="0.3">
      <c r="B41" s="13" t="s">
        <v>141</v>
      </c>
      <c r="C41" s="4">
        <v>47.5</v>
      </c>
      <c r="D41" s="17" t="s">
        <v>422</v>
      </c>
    </row>
    <row r="42" spans="2:4" ht="14.4" x14ac:dyDescent="0.3">
      <c r="B42" s="13" t="s">
        <v>142</v>
      </c>
      <c r="C42" s="4">
        <v>186</v>
      </c>
      <c r="D42" s="17" t="s">
        <v>441</v>
      </c>
    </row>
    <row r="43" spans="2:4" ht="14.4" x14ac:dyDescent="0.3">
      <c r="B43" s="13" t="s">
        <v>143</v>
      </c>
      <c r="C43" s="4">
        <v>190</v>
      </c>
      <c r="D43" s="17" t="s">
        <v>442</v>
      </c>
    </row>
    <row r="44" spans="2:4" ht="14.4" x14ac:dyDescent="0.3">
      <c r="B44" s="13" t="s">
        <v>144</v>
      </c>
      <c r="C44" s="4">
        <v>475</v>
      </c>
      <c r="D44" s="17" t="s">
        <v>443</v>
      </c>
    </row>
    <row r="45" spans="2:4" ht="14.4" x14ac:dyDescent="0.3">
      <c r="B45" s="13" t="s">
        <v>145</v>
      </c>
      <c r="C45" s="4">
        <v>190</v>
      </c>
      <c r="D45" s="17" t="s">
        <v>438</v>
      </c>
    </row>
    <row r="46" spans="2:4" ht="14.4" x14ac:dyDescent="0.3">
      <c r="B46" s="13" t="s">
        <v>146</v>
      </c>
      <c r="C46" s="4">
        <v>475</v>
      </c>
      <c r="D46" s="17" t="s">
        <v>444</v>
      </c>
    </row>
    <row r="47" spans="2:4" ht="14.4" x14ac:dyDescent="0.3">
      <c r="B47" s="13" t="s">
        <v>147</v>
      </c>
      <c r="C47" s="4">
        <v>475</v>
      </c>
      <c r="D47" s="17" t="s">
        <v>445</v>
      </c>
    </row>
    <row r="48" spans="2:4" ht="14.4" x14ac:dyDescent="0.3">
      <c r="B48" s="13" t="s">
        <v>148</v>
      </c>
      <c r="C48" s="4">
        <v>237.5</v>
      </c>
      <c r="D48" s="17" t="s">
        <v>394</v>
      </c>
    </row>
    <row r="49" spans="2:4" ht="14.4" x14ac:dyDescent="0.3">
      <c r="B49" s="13" t="s">
        <v>149</v>
      </c>
      <c r="C49" s="4">
        <v>465</v>
      </c>
      <c r="D49" s="17" t="s">
        <v>441</v>
      </c>
    </row>
    <row r="50" spans="2:4" ht="14.4" x14ac:dyDescent="0.3">
      <c r="B50" s="13" t="s">
        <v>150</v>
      </c>
      <c r="C50" s="4">
        <v>89</v>
      </c>
      <c r="D50" s="17" t="s">
        <v>386</v>
      </c>
    </row>
    <row r="51" spans="2:4" ht="14.4" x14ac:dyDescent="0.3">
      <c r="B51" s="13" t="s">
        <v>151</v>
      </c>
      <c r="C51" s="4">
        <v>89</v>
      </c>
      <c r="D51" s="17" t="s">
        <v>416</v>
      </c>
    </row>
    <row r="52" spans="2:4" ht="14.4" x14ac:dyDescent="0.3">
      <c r="B52" s="13" t="s">
        <v>152</v>
      </c>
      <c r="C52" s="4">
        <v>19</v>
      </c>
      <c r="D52" s="17" t="s">
        <v>446</v>
      </c>
    </row>
    <row r="53" spans="2:4" ht="14.4" x14ac:dyDescent="0.3">
      <c r="B53" s="13" t="s">
        <v>153</v>
      </c>
      <c r="C53" s="4">
        <v>95</v>
      </c>
      <c r="D53" s="17" t="s">
        <v>447</v>
      </c>
    </row>
    <row r="54" spans="2:4" ht="14.4" x14ac:dyDescent="0.3">
      <c r="B54" s="13" t="s">
        <v>154</v>
      </c>
      <c r="C54" s="4">
        <v>95</v>
      </c>
      <c r="D54" s="17" t="s">
        <v>382</v>
      </c>
    </row>
    <row r="55" spans="2:4" ht="14.4" x14ac:dyDescent="0.3">
      <c r="B55" s="13" t="s">
        <v>155</v>
      </c>
      <c r="C55" s="4">
        <v>95</v>
      </c>
      <c r="D55" s="17" t="s">
        <v>304</v>
      </c>
    </row>
    <row r="56" spans="2:4" ht="14.4" x14ac:dyDescent="0.3">
      <c r="B56" s="13" t="s">
        <v>156</v>
      </c>
      <c r="C56" s="4">
        <v>95</v>
      </c>
      <c r="D56" s="17" t="s">
        <v>304</v>
      </c>
    </row>
    <row r="57" spans="2:4" ht="14.4" x14ac:dyDescent="0.3">
      <c r="B57" s="13" t="s">
        <v>157</v>
      </c>
      <c r="C57" s="4">
        <v>95</v>
      </c>
      <c r="D57" s="17" t="s">
        <v>304</v>
      </c>
    </row>
    <row r="58" spans="2:4" ht="14.4" x14ac:dyDescent="0.3">
      <c r="B58" s="13" t="s">
        <v>158</v>
      </c>
      <c r="C58" s="4">
        <v>142.5</v>
      </c>
      <c r="D58" s="17" t="s">
        <v>413</v>
      </c>
    </row>
    <row r="59" spans="2:4" ht="14.4" x14ac:dyDescent="0.3">
      <c r="B59" s="13" t="s">
        <v>159</v>
      </c>
      <c r="C59" s="4">
        <v>190</v>
      </c>
      <c r="D59" s="17" t="s">
        <v>440</v>
      </c>
    </row>
    <row r="60" spans="2:4" ht="14.4" x14ac:dyDescent="0.3">
      <c r="B60" s="13" t="s">
        <v>160</v>
      </c>
      <c r="C60" s="4">
        <v>190</v>
      </c>
      <c r="D60" s="17" t="s">
        <v>384</v>
      </c>
    </row>
    <row r="61" spans="2:4" ht="14.4" x14ac:dyDescent="0.3">
      <c r="B61" s="13" t="s">
        <v>161</v>
      </c>
      <c r="C61" s="4">
        <v>93</v>
      </c>
      <c r="D61" s="17" t="s">
        <v>448</v>
      </c>
    </row>
    <row r="62" spans="2:4" ht="14.4" x14ac:dyDescent="0.3">
      <c r="B62" s="13" t="s">
        <v>162</v>
      </c>
      <c r="C62" s="4">
        <v>95</v>
      </c>
      <c r="D62" s="17" t="s">
        <v>388</v>
      </c>
    </row>
    <row r="63" spans="2:4" ht="14.4" x14ac:dyDescent="0.3">
      <c r="B63" s="13" t="s">
        <v>163</v>
      </c>
      <c r="C63" s="4">
        <v>190</v>
      </c>
      <c r="D63" s="17" t="s">
        <v>449</v>
      </c>
    </row>
    <row r="64" spans="2:4" ht="14.4" x14ac:dyDescent="0.3">
      <c r="B64" s="13" t="s">
        <v>164</v>
      </c>
      <c r="C64" s="4">
        <v>95</v>
      </c>
      <c r="D64" s="17" t="s">
        <v>308</v>
      </c>
    </row>
    <row r="65" spans="2:4" ht="14.4" x14ac:dyDescent="0.3">
      <c r="B65" s="13" t="s">
        <v>165</v>
      </c>
      <c r="C65" s="4">
        <v>475</v>
      </c>
      <c r="D65" s="17" t="s">
        <v>450</v>
      </c>
    </row>
    <row r="66" spans="2:4" ht="14.4" x14ac:dyDescent="0.3">
      <c r="B66" s="13" t="s">
        <v>166</v>
      </c>
      <c r="C66" s="4">
        <v>95</v>
      </c>
      <c r="D66" s="17" t="s">
        <v>451</v>
      </c>
    </row>
    <row r="67" spans="2:4" ht="14.4" x14ac:dyDescent="0.3">
      <c r="B67" s="13" t="s">
        <v>167</v>
      </c>
      <c r="C67" s="4">
        <v>47.5</v>
      </c>
      <c r="D67" s="17" t="s">
        <v>387</v>
      </c>
    </row>
    <row r="68" spans="2:4" ht="14.4" x14ac:dyDescent="0.3">
      <c r="B68" s="13" t="s">
        <v>168</v>
      </c>
      <c r="C68" s="4">
        <v>47.5</v>
      </c>
      <c r="D68" s="17" t="s">
        <v>400</v>
      </c>
    </row>
    <row r="69" spans="2:4" ht="14.4" x14ac:dyDescent="0.3">
      <c r="B69" s="13" t="s">
        <v>169</v>
      </c>
      <c r="C69" s="4">
        <v>95</v>
      </c>
      <c r="D69" s="17" t="s">
        <v>321</v>
      </c>
    </row>
    <row r="70" spans="2:4" ht="14.4" x14ac:dyDescent="0.3">
      <c r="B70" s="13" t="s">
        <v>170</v>
      </c>
      <c r="C70" s="4">
        <v>89</v>
      </c>
      <c r="D70" s="17" t="s">
        <v>452</v>
      </c>
    </row>
    <row r="71" spans="2:4" ht="14.4" x14ac:dyDescent="0.3">
      <c r="B71" s="13" t="s">
        <v>171</v>
      </c>
      <c r="C71" s="4">
        <v>19</v>
      </c>
      <c r="D71" s="17" t="s">
        <v>415</v>
      </c>
    </row>
    <row r="72" spans="2:4" ht="14.4" x14ac:dyDescent="0.3">
      <c r="B72" s="13" t="s">
        <v>172</v>
      </c>
      <c r="C72" s="4">
        <v>95</v>
      </c>
      <c r="D72" s="17" t="s">
        <v>300</v>
      </c>
    </row>
    <row r="73" spans="2:4" ht="14.4" x14ac:dyDescent="0.3">
      <c r="B73" s="13" t="s">
        <v>173</v>
      </c>
      <c r="C73" s="4">
        <v>186</v>
      </c>
      <c r="D73" s="17" t="s">
        <v>410</v>
      </c>
    </row>
    <row r="74" spans="2:4" ht="14.4" x14ac:dyDescent="0.3">
      <c r="B74" s="13" t="s">
        <v>174</v>
      </c>
      <c r="C74" s="4">
        <v>47.5</v>
      </c>
      <c r="D74" s="17" t="s">
        <v>309</v>
      </c>
    </row>
    <row r="75" spans="2:4" ht="14.4" x14ac:dyDescent="0.3">
      <c r="B75" s="13" t="s">
        <v>175</v>
      </c>
      <c r="C75" s="4">
        <v>47.5</v>
      </c>
      <c r="D75" s="17" t="s">
        <v>309</v>
      </c>
    </row>
    <row r="76" spans="2:4" ht="14.4" x14ac:dyDescent="0.3">
      <c r="B76" s="13" t="s">
        <v>176</v>
      </c>
      <c r="C76" s="4">
        <v>237.5</v>
      </c>
      <c r="D76" s="17" t="s">
        <v>393</v>
      </c>
    </row>
    <row r="77" spans="2:4" ht="14.4" x14ac:dyDescent="0.3">
      <c r="B77" s="13" t="s">
        <v>177</v>
      </c>
      <c r="C77" s="4">
        <v>475</v>
      </c>
      <c r="D77" s="17" t="s">
        <v>302</v>
      </c>
    </row>
    <row r="78" spans="2:4" ht="14.4" x14ac:dyDescent="0.3">
      <c r="B78" s="13" t="s">
        <v>178</v>
      </c>
      <c r="C78" s="4">
        <v>76</v>
      </c>
      <c r="D78" s="17" t="s">
        <v>453</v>
      </c>
    </row>
    <row r="79" spans="2:4" ht="14.4" x14ac:dyDescent="0.3">
      <c r="B79" s="13" t="s">
        <v>179</v>
      </c>
      <c r="C79" s="4">
        <v>475</v>
      </c>
      <c r="D79" s="17" t="s">
        <v>310</v>
      </c>
    </row>
    <row r="80" spans="2:4" ht="14.4" x14ac:dyDescent="0.3">
      <c r="B80" s="13" t="s">
        <v>180</v>
      </c>
      <c r="C80" s="4">
        <v>95</v>
      </c>
      <c r="D80" s="17" t="s">
        <v>454</v>
      </c>
    </row>
    <row r="81" spans="2:4" ht="14.4" x14ac:dyDescent="0.3">
      <c r="B81" s="13" t="s">
        <v>181</v>
      </c>
      <c r="C81" s="4">
        <v>95</v>
      </c>
      <c r="D81" s="17" t="s">
        <v>455</v>
      </c>
    </row>
    <row r="82" spans="2:4" ht="14.4" x14ac:dyDescent="0.3">
      <c r="B82" s="13" t="s">
        <v>182</v>
      </c>
      <c r="C82" s="4">
        <v>142.5</v>
      </c>
      <c r="D82" s="17" t="s">
        <v>456</v>
      </c>
    </row>
    <row r="83" spans="2:4" ht="14.4" x14ac:dyDescent="0.3">
      <c r="B83" s="13" t="s">
        <v>183</v>
      </c>
      <c r="C83" s="4">
        <v>47.5</v>
      </c>
      <c r="D83" s="17" t="s">
        <v>457</v>
      </c>
    </row>
    <row r="84" spans="2:4" ht="14.4" x14ac:dyDescent="0.3">
      <c r="B84" s="13" t="s">
        <v>184</v>
      </c>
      <c r="C84" s="4">
        <v>142.5</v>
      </c>
      <c r="D84" s="17" t="s">
        <v>413</v>
      </c>
    </row>
    <row r="85" spans="2:4" ht="14.4" x14ac:dyDescent="0.3">
      <c r="B85" s="13" t="s">
        <v>185</v>
      </c>
      <c r="C85" s="4">
        <v>95</v>
      </c>
      <c r="D85" s="17" t="s">
        <v>458</v>
      </c>
    </row>
    <row r="86" spans="2:4" ht="14.4" x14ac:dyDescent="0.3">
      <c r="B86" s="13" t="s">
        <v>186</v>
      </c>
      <c r="C86" s="4">
        <v>47.5</v>
      </c>
      <c r="D86" s="17" t="s">
        <v>309</v>
      </c>
    </row>
    <row r="87" spans="2:4" ht="14.4" x14ac:dyDescent="0.3">
      <c r="B87" s="13" t="s">
        <v>187</v>
      </c>
      <c r="C87" s="4">
        <v>95</v>
      </c>
      <c r="D87" s="17" t="s">
        <v>303</v>
      </c>
    </row>
    <row r="88" spans="2:4" ht="14.4" x14ac:dyDescent="0.3">
      <c r="B88" s="13" t="s">
        <v>188</v>
      </c>
      <c r="C88" s="4">
        <v>47.5</v>
      </c>
      <c r="D88" s="17" t="s">
        <v>309</v>
      </c>
    </row>
    <row r="89" spans="2:4" ht="14.4" x14ac:dyDescent="0.3">
      <c r="B89" s="13" t="s">
        <v>189</v>
      </c>
      <c r="C89" s="4">
        <v>95</v>
      </c>
      <c r="D89" s="17" t="s">
        <v>392</v>
      </c>
    </row>
    <row r="90" spans="2:4" ht="14.4" x14ac:dyDescent="0.3">
      <c r="B90" s="13" t="s">
        <v>190</v>
      </c>
      <c r="C90" s="4">
        <v>190</v>
      </c>
      <c r="D90" s="17" t="s">
        <v>459</v>
      </c>
    </row>
    <row r="91" spans="2:4" ht="14.4" x14ac:dyDescent="0.3">
      <c r="B91" s="13" t="s">
        <v>191</v>
      </c>
      <c r="C91" s="4">
        <v>95</v>
      </c>
      <c r="D91" s="17" t="s">
        <v>311</v>
      </c>
    </row>
    <row r="92" spans="2:4" ht="14.4" x14ac:dyDescent="0.3">
      <c r="B92" s="13" t="s">
        <v>192</v>
      </c>
      <c r="C92" s="4">
        <v>950</v>
      </c>
      <c r="D92" s="17" t="s">
        <v>312</v>
      </c>
    </row>
    <row r="93" spans="2:4" ht="14.4" x14ac:dyDescent="0.3">
      <c r="B93" s="13" t="s">
        <v>193</v>
      </c>
      <c r="C93" s="4">
        <v>89</v>
      </c>
      <c r="D93" s="17" t="s">
        <v>402</v>
      </c>
    </row>
    <row r="94" spans="2:4" ht="14.4" x14ac:dyDescent="0.3">
      <c r="B94" s="13" t="s">
        <v>194</v>
      </c>
      <c r="C94" s="4">
        <v>89</v>
      </c>
      <c r="D94" s="17" t="s">
        <v>386</v>
      </c>
    </row>
    <row r="95" spans="2:4" ht="14.4" x14ac:dyDescent="0.3">
      <c r="B95" s="13" t="s">
        <v>195</v>
      </c>
      <c r="C95" s="4">
        <v>190</v>
      </c>
      <c r="D95" s="17" t="s">
        <v>419</v>
      </c>
    </row>
    <row r="96" spans="2:4" ht="14.4" x14ac:dyDescent="0.3">
      <c r="B96" s="13" t="s">
        <v>196</v>
      </c>
      <c r="C96" s="4">
        <v>95</v>
      </c>
      <c r="D96" s="17" t="s">
        <v>313</v>
      </c>
    </row>
    <row r="97" spans="2:4" ht="14.4" x14ac:dyDescent="0.3">
      <c r="B97" s="13" t="s">
        <v>197</v>
      </c>
      <c r="C97" s="4">
        <v>95</v>
      </c>
      <c r="D97" s="17" t="s">
        <v>460</v>
      </c>
    </row>
    <row r="98" spans="2:4" ht="14.4" x14ac:dyDescent="0.3">
      <c r="B98" s="13" t="s">
        <v>198</v>
      </c>
      <c r="C98" s="4">
        <v>1852.5</v>
      </c>
      <c r="D98" s="17" t="s">
        <v>461</v>
      </c>
    </row>
    <row r="99" spans="2:4" ht="14.4" x14ac:dyDescent="0.3">
      <c r="B99" s="13" t="s">
        <v>199</v>
      </c>
      <c r="C99" s="4">
        <v>47.5</v>
      </c>
      <c r="D99" s="17" t="s">
        <v>387</v>
      </c>
    </row>
    <row r="100" spans="2:4" ht="14.4" x14ac:dyDescent="0.3">
      <c r="B100" s="13" t="s">
        <v>200</v>
      </c>
      <c r="C100" s="4">
        <v>95</v>
      </c>
      <c r="D100" s="17" t="s">
        <v>462</v>
      </c>
    </row>
    <row r="101" spans="2:4" ht="14.4" x14ac:dyDescent="0.3">
      <c r="B101" s="13" t="s">
        <v>201</v>
      </c>
      <c r="C101" s="4">
        <v>95</v>
      </c>
      <c r="D101" s="17" t="s">
        <v>388</v>
      </c>
    </row>
    <row r="102" spans="2:4" ht="14.4" x14ac:dyDescent="0.3">
      <c r="B102" s="13" t="s">
        <v>202</v>
      </c>
      <c r="C102" s="4">
        <v>95</v>
      </c>
      <c r="D102" s="17" t="s">
        <v>463</v>
      </c>
    </row>
    <row r="103" spans="2:4" ht="14.4" x14ac:dyDescent="0.3">
      <c r="B103" s="13" t="s">
        <v>203</v>
      </c>
      <c r="C103" s="4">
        <v>47.5</v>
      </c>
      <c r="D103" s="17" t="s">
        <v>314</v>
      </c>
    </row>
    <row r="104" spans="2:4" ht="14.4" x14ac:dyDescent="0.3">
      <c r="B104" s="13" t="s">
        <v>204</v>
      </c>
      <c r="C104" s="4">
        <v>44.5</v>
      </c>
      <c r="D104" s="17" t="s">
        <v>383</v>
      </c>
    </row>
    <row r="105" spans="2:4" ht="14.4" x14ac:dyDescent="0.3">
      <c r="B105" s="13" t="s">
        <v>205</v>
      </c>
      <c r="C105" s="4">
        <v>95</v>
      </c>
      <c r="D105" s="17" t="s">
        <v>304</v>
      </c>
    </row>
    <row r="106" spans="2:4" ht="14.4" x14ac:dyDescent="0.3">
      <c r="B106" s="13" t="s">
        <v>206</v>
      </c>
      <c r="C106" s="4">
        <v>95</v>
      </c>
      <c r="D106" s="17" t="s">
        <v>304</v>
      </c>
    </row>
    <row r="107" spans="2:4" ht="14.4" x14ac:dyDescent="0.3">
      <c r="B107" s="13" t="s">
        <v>207</v>
      </c>
      <c r="C107" s="4">
        <v>95</v>
      </c>
      <c r="D107" s="17" t="s">
        <v>304</v>
      </c>
    </row>
    <row r="108" spans="2:4" ht="14.4" x14ac:dyDescent="0.3">
      <c r="B108" s="13" t="s">
        <v>208</v>
      </c>
      <c r="C108" s="4">
        <v>95</v>
      </c>
      <c r="D108" s="17" t="s">
        <v>398</v>
      </c>
    </row>
    <row r="109" spans="2:4" ht="14.4" x14ac:dyDescent="0.3">
      <c r="B109" s="13" t="s">
        <v>209</v>
      </c>
      <c r="C109" s="4">
        <v>95</v>
      </c>
      <c r="D109" s="17" t="s">
        <v>398</v>
      </c>
    </row>
    <row r="110" spans="2:4" ht="14.4" x14ac:dyDescent="0.3">
      <c r="B110" s="13" t="s">
        <v>210</v>
      </c>
      <c r="C110" s="4">
        <v>95</v>
      </c>
      <c r="D110" s="17" t="s">
        <v>398</v>
      </c>
    </row>
    <row r="111" spans="2:4" ht="14.4" x14ac:dyDescent="0.3">
      <c r="B111" s="13" t="s">
        <v>211</v>
      </c>
      <c r="C111" s="4">
        <v>475</v>
      </c>
      <c r="D111" s="17" t="s">
        <v>399</v>
      </c>
    </row>
    <row r="112" spans="2:4" ht="14.4" x14ac:dyDescent="0.3">
      <c r="B112" s="13" t="s">
        <v>212</v>
      </c>
      <c r="C112" s="4">
        <v>190</v>
      </c>
      <c r="D112" s="17" t="s">
        <v>464</v>
      </c>
    </row>
    <row r="113" spans="2:4" ht="14.4" x14ac:dyDescent="0.3">
      <c r="B113" s="13" t="s">
        <v>213</v>
      </c>
      <c r="C113" s="4">
        <v>950</v>
      </c>
      <c r="D113" s="17" t="s">
        <v>465</v>
      </c>
    </row>
    <row r="114" spans="2:4" ht="14.4" x14ac:dyDescent="0.3">
      <c r="B114" s="13" t="s">
        <v>214</v>
      </c>
      <c r="C114" s="4">
        <v>47.5</v>
      </c>
      <c r="D114" s="17" t="s">
        <v>466</v>
      </c>
    </row>
    <row r="115" spans="2:4" ht="14.4" x14ac:dyDescent="0.3">
      <c r="B115" s="13" t="s">
        <v>215</v>
      </c>
      <c r="C115" s="4">
        <v>95</v>
      </c>
      <c r="D115" s="17" t="s">
        <v>423</v>
      </c>
    </row>
    <row r="116" spans="2:4" ht="14.4" x14ac:dyDescent="0.3">
      <c r="B116" s="13" t="s">
        <v>216</v>
      </c>
      <c r="C116" s="4">
        <v>19</v>
      </c>
      <c r="D116" s="17" t="s">
        <v>412</v>
      </c>
    </row>
    <row r="117" spans="2:4" ht="14.4" x14ac:dyDescent="0.3">
      <c r="B117" s="13" t="s">
        <v>217</v>
      </c>
      <c r="C117" s="4">
        <v>190</v>
      </c>
      <c r="D117" s="17" t="s">
        <v>418</v>
      </c>
    </row>
    <row r="118" spans="2:4" ht="14.4" x14ac:dyDescent="0.3">
      <c r="B118" s="13" t="s">
        <v>218</v>
      </c>
      <c r="C118" s="4">
        <v>1425</v>
      </c>
      <c r="D118" s="17" t="s">
        <v>390</v>
      </c>
    </row>
    <row r="119" spans="2:4" ht="14.4" x14ac:dyDescent="0.3">
      <c r="B119" s="13" t="s">
        <v>219</v>
      </c>
      <c r="C119" s="4">
        <v>95</v>
      </c>
      <c r="D119" s="17" t="s">
        <v>467</v>
      </c>
    </row>
    <row r="120" spans="2:4" ht="14.4" x14ac:dyDescent="0.3">
      <c r="B120" s="13" t="s">
        <v>220</v>
      </c>
      <c r="C120" s="4">
        <v>186</v>
      </c>
      <c r="D120" s="17" t="s">
        <v>410</v>
      </c>
    </row>
    <row r="121" spans="2:4" ht="14.4" x14ac:dyDescent="0.3">
      <c r="B121" s="13" t="s">
        <v>221</v>
      </c>
      <c r="C121" s="4">
        <v>47.5</v>
      </c>
      <c r="D121" s="17" t="s">
        <v>468</v>
      </c>
    </row>
    <row r="122" spans="2:4" ht="14.4" x14ac:dyDescent="0.3">
      <c r="B122" s="13" t="s">
        <v>222</v>
      </c>
      <c r="C122" s="4">
        <v>190</v>
      </c>
      <c r="D122" s="17" t="s">
        <v>469</v>
      </c>
    </row>
    <row r="123" spans="2:4" ht="14.4" x14ac:dyDescent="0.3">
      <c r="B123" s="13" t="s">
        <v>223</v>
      </c>
      <c r="C123" s="4">
        <v>47.5</v>
      </c>
      <c r="D123" s="17" t="s">
        <v>470</v>
      </c>
    </row>
    <row r="124" spans="2:4" ht="14.4" x14ac:dyDescent="0.3">
      <c r="B124" s="13" t="s">
        <v>224</v>
      </c>
      <c r="C124" s="4">
        <v>95</v>
      </c>
      <c r="D124" s="17" t="s">
        <v>315</v>
      </c>
    </row>
    <row r="125" spans="2:4" ht="14.4" x14ac:dyDescent="0.3">
      <c r="B125" s="13" t="s">
        <v>225</v>
      </c>
      <c r="C125" s="4">
        <v>95</v>
      </c>
      <c r="D125" s="17" t="s">
        <v>406</v>
      </c>
    </row>
    <row r="126" spans="2:4" ht="14.4" x14ac:dyDescent="0.3">
      <c r="B126" s="13" t="s">
        <v>226</v>
      </c>
      <c r="C126" s="4">
        <v>95</v>
      </c>
      <c r="D126" s="17" t="s">
        <v>305</v>
      </c>
    </row>
    <row r="127" spans="2:4" ht="14.4" x14ac:dyDescent="0.3">
      <c r="B127" s="13" t="s">
        <v>227</v>
      </c>
      <c r="C127" s="4">
        <v>47.5</v>
      </c>
      <c r="D127" s="17" t="s">
        <v>471</v>
      </c>
    </row>
    <row r="128" spans="2:4" ht="14.4" x14ac:dyDescent="0.3">
      <c r="B128" s="13" t="s">
        <v>228</v>
      </c>
      <c r="C128" s="4">
        <v>950</v>
      </c>
      <c r="D128" s="17" t="s">
        <v>472</v>
      </c>
    </row>
    <row r="129" spans="2:4" ht="14.4" x14ac:dyDescent="0.3">
      <c r="B129" s="13" t="s">
        <v>229</v>
      </c>
      <c r="C129" s="4">
        <v>95</v>
      </c>
      <c r="D129" s="17" t="s">
        <v>414</v>
      </c>
    </row>
    <row r="130" spans="2:4" ht="14.4" x14ac:dyDescent="0.3">
      <c r="B130" s="13" t="s">
        <v>230</v>
      </c>
      <c r="C130" s="4">
        <v>380</v>
      </c>
      <c r="D130" s="17" t="s">
        <v>473</v>
      </c>
    </row>
    <row r="131" spans="2:4" ht="14.4" x14ac:dyDescent="0.3">
      <c r="B131" s="13" t="s">
        <v>231</v>
      </c>
      <c r="C131" s="4">
        <v>19</v>
      </c>
      <c r="D131" s="17" t="s">
        <v>474</v>
      </c>
    </row>
    <row r="132" spans="2:4" ht="14.4" x14ac:dyDescent="0.3">
      <c r="B132" s="13" t="s">
        <v>232</v>
      </c>
      <c r="C132" s="4">
        <v>285</v>
      </c>
      <c r="D132" s="17" t="s">
        <v>475</v>
      </c>
    </row>
    <row r="133" spans="2:4" ht="14.4" x14ac:dyDescent="0.3">
      <c r="B133" s="13" t="s">
        <v>233</v>
      </c>
      <c r="C133" s="4">
        <v>95</v>
      </c>
      <c r="D133" s="17" t="s">
        <v>299</v>
      </c>
    </row>
    <row r="134" spans="2:4" ht="14.4" x14ac:dyDescent="0.3">
      <c r="B134" s="13" t="s">
        <v>234</v>
      </c>
      <c r="C134" s="4">
        <v>190</v>
      </c>
      <c r="D134" s="17" t="s">
        <v>476</v>
      </c>
    </row>
    <row r="135" spans="2:4" ht="14.4" x14ac:dyDescent="0.3">
      <c r="B135" s="13" t="s">
        <v>235</v>
      </c>
      <c r="C135" s="4">
        <v>47.5</v>
      </c>
      <c r="D135" s="17" t="s">
        <v>387</v>
      </c>
    </row>
    <row r="136" spans="2:4" ht="14.4" x14ac:dyDescent="0.3">
      <c r="B136" s="13" t="s">
        <v>236</v>
      </c>
      <c r="C136" s="4">
        <v>95</v>
      </c>
      <c r="D136" s="17" t="s">
        <v>301</v>
      </c>
    </row>
    <row r="137" spans="2:4" ht="14.4" x14ac:dyDescent="0.3">
      <c r="B137" s="13" t="s">
        <v>237</v>
      </c>
      <c r="C137" s="4">
        <v>95</v>
      </c>
      <c r="D137" s="17" t="s">
        <v>477</v>
      </c>
    </row>
    <row r="138" spans="2:4" ht="14.4" x14ac:dyDescent="0.3">
      <c r="B138" s="13" t="s">
        <v>238</v>
      </c>
      <c r="C138" s="4">
        <v>139.5</v>
      </c>
      <c r="D138" s="17" t="s">
        <v>403</v>
      </c>
    </row>
    <row r="139" spans="2:4" ht="14.4" x14ac:dyDescent="0.3">
      <c r="B139" s="13" t="s">
        <v>239</v>
      </c>
      <c r="C139" s="4">
        <v>47.5</v>
      </c>
      <c r="D139" s="17" t="s">
        <v>316</v>
      </c>
    </row>
    <row r="140" spans="2:4" ht="14.4" x14ac:dyDescent="0.3">
      <c r="B140" s="13" t="s">
        <v>240</v>
      </c>
      <c r="C140" s="4">
        <v>285</v>
      </c>
      <c r="D140" s="17" t="s">
        <v>478</v>
      </c>
    </row>
    <row r="141" spans="2:4" ht="14.4" x14ac:dyDescent="0.3">
      <c r="B141" s="13" t="s">
        <v>241</v>
      </c>
      <c r="C141" s="4">
        <v>47.5</v>
      </c>
      <c r="D141" s="17" t="s">
        <v>385</v>
      </c>
    </row>
    <row r="142" spans="2:4" ht="14.4" x14ac:dyDescent="0.3">
      <c r="B142" s="13" t="s">
        <v>242</v>
      </c>
      <c r="C142" s="4">
        <v>950</v>
      </c>
      <c r="D142" s="17" t="s">
        <v>479</v>
      </c>
    </row>
    <row r="143" spans="2:4" ht="14.4" x14ac:dyDescent="0.3">
      <c r="B143" s="13" t="s">
        <v>243</v>
      </c>
      <c r="C143" s="4">
        <v>47.5</v>
      </c>
      <c r="D143" s="17" t="s">
        <v>400</v>
      </c>
    </row>
    <row r="144" spans="2:4" ht="14.4" x14ac:dyDescent="0.3">
      <c r="B144" s="13" t="s">
        <v>244</v>
      </c>
      <c r="C144" s="4">
        <v>950</v>
      </c>
      <c r="D144" s="17" t="s">
        <v>480</v>
      </c>
    </row>
    <row r="145" spans="2:4" ht="14.4" x14ac:dyDescent="0.3">
      <c r="B145" s="13" t="s">
        <v>245</v>
      </c>
      <c r="C145" s="4">
        <v>44.5</v>
      </c>
      <c r="D145" s="17" t="s">
        <v>401</v>
      </c>
    </row>
    <row r="146" spans="2:4" ht="14.4" x14ac:dyDescent="0.3">
      <c r="B146" s="13" t="s">
        <v>246</v>
      </c>
      <c r="C146" s="4">
        <v>285</v>
      </c>
      <c r="D146" s="17" t="s">
        <v>481</v>
      </c>
    </row>
    <row r="147" spans="2:4" ht="14.4" x14ac:dyDescent="0.3">
      <c r="B147" s="13" t="s">
        <v>247</v>
      </c>
      <c r="C147" s="4">
        <v>95</v>
      </c>
      <c r="D147" s="17" t="s">
        <v>388</v>
      </c>
    </row>
    <row r="148" spans="2:4" ht="14.4" x14ac:dyDescent="0.3">
      <c r="B148" s="13" t="s">
        <v>248</v>
      </c>
      <c r="C148" s="4">
        <v>47.5</v>
      </c>
      <c r="D148" s="17" t="s">
        <v>316</v>
      </c>
    </row>
    <row r="149" spans="2:4" ht="14.4" x14ac:dyDescent="0.3">
      <c r="B149" s="13" t="s">
        <v>249</v>
      </c>
      <c r="C149" s="4">
        <v>380</v>
      </c>
      <c r="D149" s="17" t="s">
        <v>482</v>
      </c>
    </row>
    <row r="150" spans="2:4" ht="14.4" x14ac:dyDescent="0.3">
      <c r="B150" s="13" t="s">
        <v>250</v>
      </c>
      <c r="C150" s="4">
        <v>475</v>
      </c>
      <c r="D150" s="17" t="s">
        <v>409</v>
      </c>
    </row>
    <row r="151" spans="2:4" ht="14.4" x14ac:dyDescent="0.3">
      <c r="B151" s="13" t="s">
        <v>251</v>
      </c>
      <c r="C151" s="4">
        <v>142.5</v>
      </c>
      <c r="D151" s="17" t="s">
        <v>483</v>
      </c>
    </row>
    <row r="152" spans="2:4" ht="14.4" x14ac:dyDescent="0.3">
      <c r="B152" s="13" t="s">
        <v>252</v>
      </c>
      <c r="C152" s="4">
        <v>285</v>
      </c>
      <c r="D152" s="17" t="s">
        <v>447</v>
      </c>
    </row>
    <row r="153" spans="2:4" ht="14.4" x14ac:dyDescent="0.3">
      <c r="B153" s="13" t="s">
        <v>253</v>
      </c>
      <c r="C153" s="4">
        <v>178</v>
      </c>
      <c r="D153" s="17" t="s">
        <v>380</v>
      </c>
    </row>
    <row r="154" spans="2:4" ht="14.4" x14ac:dyDescent="0.3">
      <c r="B154" s="13" t="s">
        <v>254</v>
      </c>
      <c r="C154" s="4">
        <v>285</v>
      </c>
      <c r="D154" s="17" t="s">
        <v>391</v>
      </c>
    </row>
    <row r="155" spans="2:4" ht="14.4" x14ac:dyDescent="0.3">
      <c r="B155" s="13" t="s">
        <v>255</v>
      </c>
      <c r="C155" s="4">
        <v>95</v>
      </c>
      <c r="D155" s="17" t="s">
        <v>407</v>
      </c>
    </row>
    <row r="156" spans="2:4" ht="14.4" x14ac:dyDescent="0.3">
      <c r="B156" s="13" t="s">
        <v>256</v>
      </c>
      <c r="C156" s="4">
        <v>47.5</v>
      </c>
      <c r="D156" s="17" t="s">
        <v>484</v>
      </c>
    </row>
    <row r="157" spans="2:4" ht="14.4" x14ac:dyDescent="0.3">
      <c r="B157" s="13" t="s">
        <v>257</v>
      </c>
      <c r="C157" s="4">
        <v>95</v>
      </c>
      <c r="D157" s="17" t="s">
        <v>411</v>
      </c>
    </row>
    <row r="158" spans="2:4" ht="14.4" x14ac:dyDescent="0.3">
      <c r="B158" s="13" t="s">
        <v>258</v>
      </c>
      <c r="C158" s="4">
        <v>475</v>
      </c>
      <c r="D158" s="17" t="s">
        <v>450</v>
      </c>
    </row>
    <row r="159" spans="2:4" ht="14.4" x14ac:dyDescent="0.3">
      <c r="B159" s="13" t="s">
        <v>259</v>
      </c>
      <c r="C159" s="4">
        <v>95</v>
      </c>
      <c r="D159" s="17" t="s">
        <v>485</v>
      </c>
    </row>
    <row r="160" spans="2:4" ht="14.4" x14ac:dyDescent="0.3">
      <c r="B160" s="13" t="s">
        <v>260</v>
      </c>
      <c r="C160" s="4">
        <v>95</v>
      </c>
      <c r="D160" s="17" t="s">
        <v>486</v>
      </c>
    </row>
    <row r="161" spans="2:4" ht="14.4" x14ac:dyDescent="0.3">
      <c r="B161" s="13" t="s">
        <v>261</v>
      </c>
      <c r="C161" s="4">
        <v>95</v>
      </c>
      <c r="D161" s="17" t="s">
        <v>486</v>
      </c>
    </row>
    <row r="162" spans="2:4" ht="14.4" x14ac:dyDescent="0.3">
      <c r="B162" s="13" t="s">
        <v>262</v>
      </c>
      <c r="C162" s="4">
        <v>475</v>
      </c>
      <c r="D162" s="17" t="s">
        <v>390</v>
      </c>
    </row>
    <row r="163" spans="2:4" ht="14.4" x14ac:dyDescent="0.3">
      <c r="B163" s="13" t="s">
        <v>59</v>
      </c>
      <c r="C163" s="4">
        <v>285</v>
      </c>
      <c r="D163" s="17" t="s">
        <v>404</v>
      </c>
    </row>
    <row r="164" spans="2:4" ht="14.4" x14ac:dyDescent="0.3">
      <c r="B164" s="13" t="s">
        <v>60</v>
      </c>
      <c r="C164" s="4">
        <v>47.5</v>
      </c>
      <c r="D164" s="17" t="s">
        <v>487</v>
      </c>
    </row>
    <row r="165" spans="2:4" ht="14.4" x14ac:dyDescent="0.3">
      <c r="B165" s="13" t="s">
        <v>61</v>
      </c>
      <c r="C165" s="4">
        <v>190</v>
      </c>
      <c r="D165" s="17" t="s">
        <v>488</v>
      </c>
    </row>
    <row r="166" spans="2:4" ht="14.4" x14ac:dyDescent="0.3">
      <c r="B166" s="13" t="s">
        <v>62</v>
      </c>
      <c r="C166" s="4">
        <v>190</v>
      </c>
      <c r="D166" s="17" t="s">
        <v>442</v>
      </c>
    </row>
    <row r="167" spans="2:4" ht="14.4" x14ac:dyDescent="0.3">
      <c r="B167" s="13" t="s">
        <v>63</v>
      </c>
      <c r="C167" s="4">
        <v>47.5</v>
      </c>
      <c r="D167" s="17" t="s">
        <v>489</v>
      </c>
    </row>
    <row r="168" spans="2:4" ht="14.4" x14ac:dyDescent="0.3">
      <c r="B168" s="13" t="s">
        <v>64</v>
      </c>
      <c r="C168" s="4">
        <v>66.5</v>
      </c>
      <c r="D168" s="17" t="s">
        <v>490</v>
      </c>
    </row>
    <row r="169" spans="2:4" ht="14.4" x14ac:dyDescent="0.3">
      <c r="B169" s="13" t="s">
        <v>65</v>
      </c>
      <c r="C169" s="4">
        <v>190</v>
      </c>
      <c r="D169" s="17" t="s">
        <v>464</v>
      </c>
    </row>
    <row r="170" spans="2:4" ht="14.4" x14ac:dyDescent="0.3">
      <c r="B170" s="13" t="s">
        <v>66</v>
      </c>
      <c r="C170" s="4">
        <v>95</v>
      </c>
      <c r="D170" s="17" t="s">
        <v>321</v>
      </c>
    </row>
    <row r="171" spans="2:4" ht="14.4" x14ac:dyDescent="0.3">
      <c r="B171" s="13" t="s">
        <v>67</v>
      </c>
      <c r="C171" s="4">
        <v>95</v>
      </c>
      <c r="D171" s="17" t="s">
        <v>321</v>
      </c>
    </row>
    <row r="172" spans="2:4" ht="14.4" x14ac:dyDescent="0.3">
      <c r="B172" s="13" t="s">
        <v>68</v>
      </c>
      <c r="C172" s="4">
        <v>47.5</v>
      </c>
      <c r="D172" s="17" t="s">
        <v>400</v>
      </c>
    </row>
    <row r="173" spans="2:4" ht="14.4" x14ac:dyDescent="0.3">
      <c r="B173" s="13" t="s">
        <v>69</v>
      </c>
      <c r="C173" s="4">
        <v>47.5</v>
      </c>
      <c r="D173" s="17" t="s">
        <v>387</v>
      </c>
    </row>
    <row r="174" spans="2:4" ht="14.4" x14ac:dyDescent="0.3">
      <c r="B174" s="13" t="s">
        <v>70</v>
      </c>
      <c r="C174" s="4">
        <v>1900</v>
      </c>
      <c r="D174" s="17" t="s">
        <v>491</v>
      </c>
    </row>
    <row r="175" spans="2:4" ht="14.4" x14ac:dyDescent="0.3">
      <c r="B175" s="13" t="s">
        <v>71</v>
      </c>
      <c r="C175" s="4">
        <v>95</v>
      </c>
      <c r="D175" s="17" t="s">
        <v>492</v>
      </c>
    </row>
    <row r="176" spans="2:4" ht="14.4" x14ac:dyDescent="0.3">
      <c r="B176" s="13" t="s">
        <v>72</v>
      </c>
      <c r="C176" s="4">
        <v>95</v>
      </c>
      <c r="D176" s="17" t="s">
        <v>384</v>
      </c>
    </row>
    <row r="177" spans="2:4" ht="14.4" x14ac:dyDescent="0.3">
      <c r="B177" s="13" t="s">
        <v>73</v>
      </c>
      <c r="C177" s="4">
        <v>190</v>
      </c>
      <c r="D177" s="17" t="s">
        <v>493</v>
      </c>
    </row>
    <row r="178" spans="2:4" ht="14.4" x14ac:dyDescent="0.3">
      <c r="B178" s="13" t="s">
        <v>74</v>
      </c>
      <c r="C178" s="4">
        <v>66.5</v>
      </c>
      <c r="D178" s="17" t="s">
        <v>397</v>
      </c>
    </row>
    <row r="179" spans="2:4" ht="14.4" x14ac:dyDescent="0.3">
      <c r="B179" s="13" t="s">
        <v>75</v>
      </c>
      <c r="C179" s="4">
        <v>95</v>
      </c>
      <c r="D179" s="17" t="s">
        <v>494</v>
      </c>
    </row>
    <row r="180" spans="2:4" ht="14.4" x14ac:dyDescent="0.3">
      <c r="B180" s="13" t="s">
        <v>76</v>
      </c>
      <c r="C180" s="4">
        <v>950</v>
      </c>
      <c r="D180" s="17" t="s">
        <v>495</v>
      </c>
    </row>
    <row r="181" spans="2:4" ht="14.4" x14ac:dyDescent="0.3">
      <c r="B181" s="13" t="s">
        <v>77</v>
      </c>
      <c r="C181" s="4">
        <v>28.5</v>
      </c>
      <c r="D181" s="17" t="s">
        <v>318</v>
      </c>
    </row>
    <row r="182" spans="2:4" ht="14.4" x14ac:dyDescent="0.3">
      <c r="B182" s="13" t="s">
        <v>78</v>
      </c>
      <c r="C182" s="4">
        <v>89</v>
      </c>
      <c r="D182" s="17" t="s">
        <v>496</v>
      </c>
    </row>
    <row r="183" spans="2:4" ht="14.4" x14ac:dyDescent="0.3">
      <c r="B183" s="13" t="s">
        <v>79</v>
      </c>
      <c r="C183" s="4">
        <v>95</v>
      </c>
      <c r="D183" s="17" t="s">
        <v>411</v>
      </c>
    </row>
    <row r="184" spans="2:4" ht="14.4" x14ac:dyDescent="0.3">
      <c r="B184" s="13" t="s">
        <v>80</v>
      </c>
      <c r="C184" s="4">
        <v>47.5</v>
      </c>
      <c r="D184" s="17" t="s">
        <v>497</v>
      </c>
    </row>
    <row r="185" spans="2:4" ht="14.4" x14ac:dyDescent="0.3">
      <c r="B185" s="13" t="s">
        <v>81</v>
      </c>
      <c r="C185" s="4">
        <v>95</v>
      </c>
      <c r="D185" s="17" t="s">
        <v>498</v>
      </c>
    </row>
    <row r="186" spans="2:4" ht="14.4" x14ac:dyDescent="0.3">
      <c r="B186" s="13" t="s">
        <v>82</v>
      </c>
      <c r="C186" s="4">
        <v>95</v>
      </c>
      <c r="D186" s="17" t="s">
        <v>379</v>
      </c>
    </row>
    <row r="187" spans="2:4" ht="14.4" x14ac:dyDescent="0.3">
      <c r="B187" s="13" t="s">
        <v>83</v>
      </c>
      <c r="C187" s="4">
        <v>74.400000000000006</v>
      </c>
      <c r="D187" s="17" t="s">
        <v>317</v>
      </c>
    </row>
    <row r="188" spans="2:4" ht="14.4" x14ac:dyDescent="0.3">
      <c r="B188" s="13" t="s">
        <v>84</v>
      </c>
      <c r="C188" s="4">
        <v>18.600000000000001</v>
      </c>
      <c r="D188" s="17" t="s">
        <v>499</v>
      </c>
    </row>
    <row r="189" spans="2:4" ht="14.4" x14ac:dyDescent="0.3">
      <c r="B189" s="13" t="s">
        <v>85</v>
      </c>
      <c r="C189" s="4">
        <v>190</v>
      </c>
      <c r="D189" s="17" t="s">
        <v>464</v>
      </c>
    </row>
    <row r="190" spans="2:4" ht="14.4" x14ac:dyDescent="0.3">
      <c r="B190" s="13" t="s">
        <v>86</v>
      </c>
      <c r="C190" s="4">
        <v>380</v>
      </c>
      <c r="D190" s="17" t="s">
        <v>500</v>
      </c>
    </row>
    <row r="191" spans="2:4" ht="14.4" x14ac:dyDescent="0.3">
      <c r="B191" s="13" t="s">
        <v>87</v>
      </c>
      <c r="C191" s="4">
        <v>89</v>
      </c>
      <c r="D191" s="17" t="s">
        <v>386</v>
      </c>
    </row>
    <row r="192" spans="2:4" ht="14.4" x14ac:dyDescent="0.3">
      <c r="B192" s="13" t="s">
        <v>88</v>
      </c>
      <c r="C192" s="4">
        <v>66.75</v>
      </c>
      <c r="D192" s="17" t="s">
        <v>383</v>
      </c>
    </row>
    <row r="193" spans="2:4" ht="14.4" x14ac:dyDescent="0.3">
      <c r="B193" s="13" t="s">
        <v>89</v>
      </c>
      <c r="C193" s="4">
        <v>167.2</v>
      </c>
      <c r="D193" s="17" t="s">
        <v>501</v>
      </c>
    </row>
    <row r="194" spans="2:4" ht="14.4" x14ac:dyDescent="0.3">
      <c r="B194" s="13" t="s">
        <v>90</v>
      </c>
      <c r="C194" s="4">
        <v>47.5</v>
      </c>
      <c r="D194" s="17" t="s">
        <v>395</v>
      </c>
    </row>
    <row r="195" spans="2:4" ht="14.4" x14ac:dyDescent="0.3">
      <c r="B195" s="13" t="s">
        <v>91</v>
      </c>
      <c r="C195" s="4">
        <v>47.5</v>
      </c>
      <c r="D195" s="17" t="s">
        <v>400</v>
      </c>
    </row>
    <row r="196" spans="2:4" ht="14.4" x14ac:dyDescent="0.3">
      <c r="B196" s="13" t="s">
        <v>92</v>
      </c>
      <c r="C196" s="4">
        <v>95</v>
      </c>
      <c r="D196" s="17" t="s">
        <v>349</v>
      </c>
    </row>
    <row r="197" spans="2:4" ht="14.4" x14ac:dyDescent="0.3">
      <c r="B197" s="13" t="s">
        <v>93</v>
      </c>
      <c r="C197" s="4">
        <v>142.5</v>
      </c>
      <c r="D197" s="17" t="s">
        <v>502</v>
      </c>
    </row>
    <row r="198" spans="2:4" ht="14.4" x14ac:dyDescent="0.3">
      <c r="B198" s="13" t="s">
        <v>94</v>
      </c>
      <c r="C198" s="4">
        <v>95</v>
      </c>
      <c r="D198" s="17" t="s">
        <v>503</v>
      </c>
    </row>
    <row r="199" spans="2:4" ht="14.4" x14ac:dyDescent="0.3">
      <c r="B199" s="13" t="s">
        <v>95</v>
      </c>
      <c r="C199" s="4">
        <v>285</v>
      </c>
      <c r="D199" s="17" t="s">
        <v>447</v>
      </c>
    </row>
    <row r="200" spans="2:4" ht="14.4" x14ac:dyDescent="0.3">
      <c r="B200" s="13" t="s">
        <v>96</v>
      </c>
      <c r="C200" s="4">
        <v>95</v>
      </c>
      <c r="D200" s="17" t="s">
        <v>313</v>
      </c>
    </row>
    <row r="201" spans="2:4" ht="14.4" x14ac:dyDescent="0.3">
      <c r="B201" s="13" t="s">
        <v>97</v>
      </c>
      <c r="C201" s="4">
        <v>57</v>
      </c>
      <c r="D201" s="17" t="s">
        <v>453</v>
      </c>
    </row>
    <row r="202" spans="2:4" ht="14.4" x14ac:dyDescent="0.3">
      <c r="B202" s="13" t="s">
        <v>98</v>
      </c>
      <c r="C202" s="4">
        <v>47.5</v>
      </c>
      <c r="D202" s="17" t="s">
        <v>378</v>
      </c>
    </row>
    <row r="203" spans="2:4" ht="14.4" x14ac:dyDescent="0.3">
      <c r="B203" s="13" t="s">
        <v>99</v>
      </c>
      <c r="C203" s="4">
        <v>95</v>
      </c>
      <c r="D203" s="17" t="s">
        <v>388</v>
      </c>
    </row>
    <row r="204" spans="2:4" ht="14.4" x14ac:dyDescent="0.3">
      <c r="B204" s="13" t="s">
        <v>100</v>
      </c>
      <c r="C204" s="4">
        <v>47.5</v>
      </c>
      <c r="D204" s="17" t="s">
        <v>468</v>
      </c>
    </row>
    <row r="205" spans="2:4" ht="14.4" x14ac:dyDescent="0.3">
      <c r="B205" s="13" t="s">
        <v>101</v>
      </c>
      <c r="C205" s="4">
        <v>178</v>
      </c>
      <c r="D205" s="17" t="s">
        <v>396</v>
      </c>
    </row>
    <row r="206" spans="2:4" ht="14.4" x14ac:dyDescent="0.3">
      <c r="B206" s="13" t="s">
        <v>102</v>
      </c>
      <c r="C206" s="4">
        <v>95</v>
      </c>
      <c r="D206" s="17" t="s">
        <v>353</v>
      </c>
    </row>
    <row r="207" spans="2:4" ht="14.4" x14ac:dyDescent="0.3">
      <c r="B207" s="13" t="s">
        <v>103</v>
      </c>
      <c r="C207" s="4">
        <v>95</v>
      </c>
      <c r="D207" s="17" t="s">
        <v>381</v>
      </c>
    </row>
    <row r="208" spans="2:4" ht="14.4" x14ac:dyDescent="0.3">
      <c r="B208" s="13" t="s">
        <v>104</v>
      </c>
      <c r="C208" s="4">
        <v>190</v>
      </c>
      <c r="D208" s="17" t="s">
        <v>322</v>
      </c>
    </row>
    <row r="209" spans="2:4" s="30" customFormat="1" x14ac:dyDescent="0.25">
      <c r="B209" s="31"/>
      <c r="C209" s="29"/>
      <c r="D209" s="32"/>
    </row>
    <row r="210" spans="2:4" s="30" customFormat="1" x14ac:dyDescent="0.25">
      <c r="B210" s="31"/>
      <c r="C210" s="29"/>
      <c r="D210" s="32"/>
    </row>
    <row r="211" spans="2:4" s="30" customFormat="1" x14ac:dyDescent="0.25">
      <c r="B211" s="31"/>
      <c r="C211" s="29"/>
      <c r="D211" s="32"/>
    </row>
    <row r="212" spans="2:4" s="30" customFormat="1" x14ac:dyDescent="0.25">
      <c r="B212" s="31"/>
      <c r="C212" s="29"/>
      <c r="D212" s="32"/>
    </row>
    <row r="213" spans="2:4" s="30" customFormat="1" x14ac:dyDescent="0.25">
      <c r="B213" s="31"/>
      <c r="C213" s="29"/>
      <c r="D213" s="32"/>
    </row>
    <row r="214" spans="2:4" s="30" customFormat="1" x14ac:dyDescent="0.25">
      <c r="B214" s="31"/>
      <c r="C214" s="29"/>
      <c r="D214" s="32"/>
    </row>
    <row r="215" spans="2:4" s="30" customFormat="1" x14ac:dyDescent="0.25">
      <c r="B215" s="31"/>
      <c r="C215" s="29"/>
      <c r="D215" s="32"/>
    </row>
    <row r="216" spans="2:4" s="30" customFormat="1" x14ac:dyDescent="0.25">
      <c r="B216" s="31"/>
      <c r="C216" s="29"/>
      <c r="D216" s="32"/>
    </row>
    <row r="217" spans="2:4" s="30" customFormat="1" x14ac:dyDescent="0.25">
      <c r="B217" s="31"/>
      <c r="C217" s="29"/>
      <c r="D217" s="32"/>
    </row>
    <row r="218" spans="2:4" s="30" customFormat="1" x14ac:dyDescent="0.25">
      <c r="B218" s="31"/>
      <c r="C218" s="29"/>
      <c r="D218" s="32"/>
    </row>
    <row r="219" spans="2:4" s="30" customFormat="1" x14ac:dyDescent="0.25">
      <c r="B219" s="31"/>
      <c r="C219" s="29"/>
      <c r="D219" s="32"/>
    </row>
    <row r="220" spans="2:4" s="30" customFormat="1" x14ac:dyDescent="0.25">
      <c r="B220" s="31"/>
      <c r="C220" s="29"/>
      <c r="D220" s="32"/>
    </row>
    <row r="221" spans="2:4" s="30" customFormat="1" x14ac:dyDescent="0.25">
      <c r="B221" s="31"/>
      <c r="C221" s="29"/>
      <c r="D221" s="32"/>
    </row>
    <row r="222" spans="2:4" s="30" customFormat="1" x14ac:dyDescent="0.25">
      <c r="B222" s="31"/>
      <c r="C222" s="29"/>
      <c r="D222" s="32"/>
    </row>
    <row r="223" spans="2:4" s="30" customFormat="1" x14ac:dyDescent="0.25">
      <c r="B223" s="31"/>
      <c r="C223" s="29"/>
      <c r="D223" s="32"/>
    </row>
    <row r="224" spans="2:4" s="30" customFormat="1" x14ac:dyDescent="0.25">
      <c r="B224" s="31"/>
      <c r="C224" s="29"/>
      <c r="D224" s="32"/>
    </row>
    <row r="225" spans="2:4" s="30" customFormat="1" x14ac:dyDescent="0.25">
      <c r="B225" s="31"/>
      <c r="C225" s="29"/>
      <c r="D225" s="32"/>
    </row>
    <row r="226" spans="2:4" s="30" customFormat="1" x14ac:dyDescent="0.25">
      <c r="B226" s="31"/>
      <c r="C226" s="29"/>
      <c r="D226" s="32"/>
    </row>
    <row r="227" spans="2:4" s="30" customFormat="1" x14ac:dyDescent="0.25">
      <c r="B227" s="31"/>
      <c r="C227" s="29"/>
      <c r="D227" s="32"/>
    </row>
    <row r="228" spans="2:4" s="30" customFormat="1" x14ac:dyDescent="0.25">
      <c r="B228" s="31"/>
      <c r="C228" s="29"/>
      <c r="D228" s="32"/>
    </row>
    <row r="229" spans="2:4" s="30" customFormat="1" x14ac:dyDescent="0.25">
      <c r="B229" s="31"/>
      <c r="C229" s="29"/>
      <c r="D229" s="32"/>
    </row>
    <row r="230" spans="2:4" s="30" customFormat="1" x14ac:dyDescent="0.25">
      <c r="B230" s="31"/>
      <c r="C230" s="29"/>
      <c r="D230" s="32"/>
    </row>
    <row r="231" spans="2:4" s="30" customFormat="1" x14ac:dyDescent="0.25">
      <c r="B231" s="31"/>
      <c r="C231" s="29"/>
      <c r="D231" s="32"/>
    </row>
    <row r="232" spans="2:4" s="30" customFormat="1" x14ac:dyDescent="0.25">
      <c r="B232" s="31"/>
      <c r="C232" s="29"/>
      <c r="D232" s="32"/>
    </row>
    <row r="233" spans="2:4" s="30" customFormat="1" x14ac:dyDescent="0.25">
      <c r="B233" s="31"/>
      <c r="C233" s="29"/>
      <c r="D233" s="32"/>
    </row>
    <row r="234" spans="2:4" s="30" customFormat="1" x14ac:dyDescent="0.25">
      <c r="B234" s="31"/>
      <c r="C234" s="29"/>
      <c r="D234" s="32"/>
    </row>
    <row r="235" spans="2:4" s="30" customFormat="1" x14ac:dyDescent="0.25">
      <c r="B235" s="31"/>
      <c r="C235" s="29"/>
      <c r="D235" s="32"/>
    </row>
    <row r="236" spans="2:4" s="30" customFormat="1" x14ac:dyDescent="0.25">
      <c r="B236" s="31"/>
      <c r="C236" s="29"/>
      <c r="D236" s="32"/>
    </row>
    <row r="237" spans="2:4" s="30" customFormat="1" x14ac:dyDescent="0.25">
      <c r="B237" s="31"/>
      <c r="C237" s="29"/>
      <c r="D237" s="32"/>
    </row>
    <row r="238" spans="2:4" s="30" customFormat="1" x14ac:dyDescent="0.25">
      <c r="B238" s="31"/>
      <c r="C238" s="29"/>
      <c r="D238" s="32"/>
    </row>
    <row r="239" spans="2:4" s="30" customFormat="1" x14ac:dyDescent="0.25">
      <c r="B239" s="31"/>
      <c r="C239" s="29"/>
      <c r="D239" s="32"/>
    </row>
    <row r="240" spans="2:4" s="30" customFormat="1" x14ac:dyDescent="0.25">
      <c r="B240" s="31"/>
      <c r="C240" s="29"/>
      <c r="D240" s="32"/>
    </row>
    <row r="241" spans="2:4" s="30" customFormat="1" x14ac:dyDescent="0.25">
      <c r="B241" s="31"/>
      <c r="C241" s="29"/>
      <c r="D241" s="32"/>
    </row>
    <row r="242" spans="2:4" s="30" customFormat="1" x14ac:dyDescent="0.25">
      <c r="B242" s="31"/>
      <c r="C242" s="29"/>
      <c r="D242" s="32"/>
    </row>
    <row r="243" spans="2:4" s="30" customFormat="1" x14ac:dyDescent="0.25">
      <c r="B243" s="31"/>
      <c r="C243" s="29"/>
      <c r="D243" s="32"/>
    </row>
    <row r="244" spans="2:4" s="30" customFormat="1" x14ac:dyDescent="0.25">
      <c r="B244" s="31"/>
      <c r="C244" s="29"/>
      <c r="D244" s="32"/>
    </row>
    <row r="245" spans="2:4" s="30" customFormat="1" x14ac:dyDescent="0.25">
      <c r="B245" s="31"/>
      <c r="C245" s="29"/>
      <c r="D245" s="32"/>
    </row>
    <row r="246" spans="2:4" s="30" customFormat="1" x14ac:dyDescent="0.25">
      <c r="B246" s="31"/>
      <c r="C246" s="29"/>
      <c r="D246" s="32"/>
    </row>
    <row r="247" spans="2:4" s="30" customFormat="1" x14ac:dyDescent="0.25">
      <c r="B247" s="31"/>
      <c r="C247" s="29"/>
      <c r="D247" s="32"/>
    </row>
    <row r="248" spans="2:4" s="30" customFormat="1" x14ac:dyDescent="0.25">
      <c r="B248" s="31"/>
      <c r="C248" s="29"/>
      <c r="D248" s="32"/>
    </row>
    <row r="249" spans="2:4" s="30" customFormat="1" x14ac:dyDescent="0.25">
      <c r="B249" s="31"/>
      <c r="C249" s="29"/>
      <c r="D249" s="32"/>
    </row>
    <row r="250" spans="2:4" s="30" customFormat="1" x14ac:dyDescent="0.25">
      <c r="B250" s="31"/>
      <c r="C250" s="29"/>
      <c r="D250" s="32"/>
    </row>
    <row r="251" spans="2:4" s="30" customFormat="1" x14ac:dyDescent="0.25">
      <c r="B251" s="31"/>
      <c r="C251" s="29"/>
      <c r="D251" s="32"/>
    </row>
    <row r="252" spans="2:4" s="30" customFormat="1" x14ac:dyDescent="0.25">
      <c r="B252" s="31"/>
      <c r="C252" s="29"/>
      <c r="D252" s="32"/>
    </row>
    <row r="253" spans="2:4" s="30" customFormat="1" x14ac:dyDescent="0.25">
      <c r="B253" s="31"/>
      <c r="C253" s="29"/>
      <c r="D253" s="32"/>
    </row>
    <row r="254" spans="2:4" s="30" customFormat="1" x14ac:dyDescent="0.25">
      <c r="B254" s="31"/>
      <c r="C254" s="29"/>
      <c r="D254" s="32"/>
    </row>
    <row r="255" spans="2:4" s="30" customFormat="1" x14ac:dyDescent="0.25">
      <c r="B255" s="31"/>
      <c r="C255" s="29"/>
      <c r="D255" s="32"/>
    </row>
    <row r="256" spans="2:4" s="30" customFormat="1" x14ac:dyDescent="0.25">
      <c r="B256" s="31"/>
      <c r="C256" s="29"/>
      <c r="D256" s="32"/>
    </row>
    <row r="257" spans="2:4" s="30" customFormat="1" x14ac:dyDescent="0.25">
      <c r="B257" s="31"/>
      <c r="C257" s="29"/>
      <c r="D257" s="32"/>
    </row>
    <row r="258" spans="2:4" s="30" customFormat="1" x14ac:dyDescent="0.25">
      <c r="B258" s="31"/>
      <c r="C258" s="29"/>
      <c r="D258" s="32"/>
    </row>
    <row r="259" spans="2:4" s="30" customFormat="1" x14ac:dyDescent="0.25">
      <c r="B259" s="31"/>
      <c r="C259" s="29"/>
      <c r="D259" s="32"/>
    </row>
    <row r="260" spans="2:4" s="30" customFormat="1" x14ac:dyDescent="0.25">
      <c r="B260" s="31"/>
      <c r="C260" s="29"/>
      <c r="D260" s="32"/>
    </row>
    <row r="261" spans="2:4" s="30" customFormat="1" x14ac:dyDescent="0.25">
      <c r="B261" s="31"/>
      <c r="C261" s="29"/>
      <c r="D261" s="32"/>
    </row>
    <row r="262" spans="2:4" s="30" customFormat="1" x14ac:dyDescent="0.25">
      <c r="B262" s="31"/>
      <c r="C262" s="29"/>
      <c r="D262" s="32"/>
    </row>
    <row r="263" spans="2:4" s="30" customFormat="1" x14ac:dyDescent="0.25">
      <c r="B263" s="31"/>
      <c r="C263" s="29"/>
      <c r="D263" s="32"/>
    </row>
    <row r="264" spans="2:4" s="30" customFormat="1" x14ac:dyDescent="0.25">
      <c r="B264" s="31"/>
      <c r="C264" s="29"/>
      <c r="D264" s="32"/>
    </row>
    <row r="265" spans="2:4" s="30" customFormat="1" x14ac:dyDescent="0.25">
      <c r="B265" s="31"/>
      <c r="C265" s="29"/>
      <c r="D265" s="32"/>
    </row>
    <row r="266" spans="2:4" s="30" customFormat="1" x14ac:dyDescent="0.25">
      <c r="B266" s="31"/>
      <c r="C266" s="29"/>
      <c r="D266" s="32"/>
    </row>
    <row r="267" spans="2:4" s="30" customFormat="1" x14ac:dyDescent="0.25">
      <c r="B267" s="31"/>
      <c r="C267" s="29"/>
      <c r="D267" s="32"/>
    </row>
    <row r="268" spans="2:4" s="30" customFormat="1" x14ac:dyDescent="0.25">
      <c r="B268" s="31"/>
      <c r="C268" s="29"/>
      <c r="D268" s="32"/>
    </row>
    <row r="269" spans="2:4" s="30" customFormat="1" x14ac:dyDescent="0.25">
      <c r="B269" s="31"/>
      <c r="C269" s="29"/>
      <c r="D269" s="32"/>
    </row>
    <row r="270" spans="2:4" s="30" customFormat="1" x14ac:dyDescent="0.25">
      <c r="B270" s="31"/>
      <c r="C270" s="29"/>
      <c r="D270" s="32"/>
    </row>
    <row r="271" spans="2:4" s="30" customFormat="1" x14ac:dyDescent="0.25">
      <c r="B271" s="31"/>
      <c r="C271" s="29"/>
      <c r="D271" s="32"/>
    </row>
    <row r="272" spans="2:4" s="30" customFormat="1" x14ac:dyDescent="0.25">
      <c r="B272" s="31"/>
      <c r="C272" s="29"/>
      <c r="D272" s="32"/>
    </row>
    <row r="273" spans="2:4" s="30" customFormat="1" x14ac:dyDescent="0.25">
      <c r="B273" s="31"/>
      <c r="C273" s="29"/>
      <c r="D273" s="32"/>
    </row>
    <row r="274" spans="2:4" s="30" customFormat="1" x14ac:dyDescent="0.25">
      <c r="B274" s="31"/>
      <c r="C274" s="29"/>
      <c r="D274" s="32"/>
    </row>
    <row r="275" spans="2:4" s="30" customFormat="1" x14ac:dyDescent="0.25">
      <c r="B275" s="31"/>
      <c r="C275" s="29"/>
      <c r="D275" s="32"/>
    </row>
    <row r="276" spans="2:4" s="30" customFormat="1" x14ac:dyDescent="0.25">
      <c r="B276" s="31"/>
      <c r="C276" s="29"/>
      <c r="D276" s="32"/>
    </row>
    <row r="277" spans="2:4" s="30" customFormat="1" x14ac:dyDescent="0.25">
      <c r="B277" s="31"/>
      <c r="C277" s="29"/>
      <c r="D277" s="32"/>
    </row>
    <row r="278" spans="2:4" s="30" customFormat="1" x14ac:dyDescent="0.25">
      <c r="B278" s="31"/>
      <c r="C278" s="29"/>
      <c r="D278" s="32"/>
    </row>
    <row r="279" spans="2:4" s="30" customFormat="1" x14ac:dyDescent="0.25">
      <c r="B279" s="31"/>
      <c r="C279" s="29"/>
      <c r="D279" s="32"/>
    </row>
    <row r="280" spans="2:4" s="30" customFormat="1" x14ac:dyDescent="0.25">
      <c r="B280" s="31"/>
      <c r="C280" s="29"/>
      <c r="D280" s="32"/>
    </row>
    <row r="281" spans="2:4" s="30" customFormat="1" x14ac:dyDescent="0.25">
      <c r="B281" s="31"/>
      <c r="C281" s="29"/>
      <c r="D281" s="32"/>
    </row>
    <row r="282" spans="2:4" s="30" customFormat="1" x14ac:dyDescent="0.25">
      <c r="B282" s="31"/>
      <c r="C282" s="29"/>
      <c r="D282" s="32"/>
    </row>
    <row r="283" spans="2:4" s="30" customFormat="1" x14ac:dyDescent="0.25">
      <c r="B283" s="31"/>
      <c r="C283" s="29"/>
      <c r="D283" s="32"/>
    </row>
    <row r="284" spans="2:4" s="30" customFormat="1" x14ac:dyDescent="0.25">
      <c r="B284" s="31"/>
      <c r="C284" s="29"/>
      <c r="D284" s="32"/>
    </row>
    <row r="285" spans="2:4" s="30" customFormat="1" x14ac:dyDescent="0.25">
      <c r="B285" s="31"/>
      <c r="C285" s="29"/>
      <c r="D285" s="32"/>
    </row>
    <row r="286" spans="2:4" s="30" customFormat="1" x14ac:dyDescent="0.25">
      <c r="B286" s="31"/>
      <c r="C286" s="29"/>
      <c r="D286" s="32"/>
    </row>
    <row r="287" spans="2:4" s="30" customFormat="1" x14ac:dyDescent="0.25">
      <c r="B287" s="31"/>
      <c r="C287" s="29"/>
      <c r="D287" s="32"/>
    </row>
    <row r="288" spans="2:4" s="30" customFormat="1" x14ac:dyDescent="0.25">
      <c r="B288" s="31"/>
      <c r="C288" s="29"/>
      <c r="D288" s="32"/>
    </row>
    <row r="289" spans="2:4" s="30" customFormat="1" x14ac:dyDescent="0.25">
      <c r="B289" s="31"/>
      <c r="C289" s="29"/>
      <c r="D289" s="32"/>
    </row>
    <row r="290" spans="2:4" s="30" customFormat="1" x14ac:dyDescent="0.25">
      <c r="B290" s="31"/>
      <c r="C290" s="29"/>
      <c r="D290" s="32"/>
    </row>
    <row r="291" spans="2:4" s="30" customFormat="1" x14ac:dyDescent="0.25">
      <c r="B291" s="31"/>
      <c r="C291" s="29"/>
      <c r="D291" s="32"/>
    </row>
    <row r="292" spans="2:4" s="30" customFormat="1" x14ac:dyDescent="0.25">
      <c r="B292" s="31"/>
      <c r="C292" s="29"/>
      <c r="D292" s="32"/>
    </row>
    <row r="293" spans="2:4" s="30" customFormat="1" x14ac:dyDescent="0.25">
      <c r="B293" s="31"/>
      <c r="C293" s="29"/>
      <c r="D293" s="32"/>
    </row>
    <row r="294" spans="2:4" s="30" customFormat="1" x14ac:dyDescent="0.25">
      <c r="B294" s="31"/>
      <c r="C294" s="29"/>
      <c r="D294" s="32"/>
    </row>
    <row r="295" spans="2:4" s="30" customFormat="1" x14ac:dyDescent="0.25">
      <c r="B295" s="31"/>
      <c r="C295" s="29"/>
      <c r="D295" s="32"/>
    </row>
    <row r="296" spans="2:4" s="30" customFormat="1" x14ac:dyDescent="0.25">
      <c r="B296" s="31"/>
      <c r="C296" s="29"/>
      <c r="D296" s="32"/>
    </row>
    <row r="297" spans="2:4" s="30" customFormat="1" x14ac:dyDescent="0.25">
      <c r="B297" s="31"/>
      <c r="C297" s="29"/>
      <c r="D297" s="32"/>
    </row>
    <row r="298" spans="2:4" s="30" customFormat="1" x14ac:dyDescent="0.25">
      <c r="B298" s="31"/>
      <c r="C298" s="29"/>
      <c r="D298" s="32"/>
    </row>
    <row r="299" spans="2:4" s="30" customFormat="1" x14ac:dyDescent="0.25">
      <c r="B299" s="31"/>
      <c r="C299" s="29"/>
      <c r="D299" s="32"/>
    </row>
    <row r="300" spans="2:4" s="30" customFormat="1" x14ac:dyDescent="0.25">
      <c r="B300" s="31"/>
      <c r="C300" s="29"/>
      <c r="D300" s="32"/>
    </row>
    <row r="301" spans="2:4" s="30" customFormat="1" x14ac:dyDescent="0.25">
      <c r="B301" s="31"/>
      <c r="C301" s="29"/>
      <c r="D301" s="32"/>
    </row>
    <row r="302" spans="2:4" s="30" customFormat="1" x14ac:dyDescent="0.25">
      <c r="B302" s="31"/>
      <c r="C302" s="29"/>
      <c r="D302" s="32"/>
    </row>
    <row r="303" spans="2:4" s="30" customFormat="1" x14ac:dyDescent="0.25">
      <c r="B303" s="31"/>
      <c r="C303" s="29"/>
      <c r="D303" s="32"/>
    </row>
    <row r="304" spans="2:4" s="30" customFormat="1" x14ac:dyDescent="0.25">
      <c r="B304" s="31"/>
      <c r="C304" s="29"/>
      <c r="D304" s="32"/>
    </row>
    <row r="305" spans="2:4" s="30" customFormat="1" x14ac:dyDescent="0.25">
      <c r="B305" s="31"/>
      <c r="C305" s="29"/>
      <c r="D305" s="32"/>
    </row>
    <row r="306" spans="2:4" s="30" customFormat="1" x14ac:dyDescent="0.25">
      <c r="B306" s="31"/>
      <c r="C306" s="29"/>
      <c r="D306" s="32"/>
    </row>
    <row r="307" spans="2:4" s="30" customFormat="1" x14ac:dyDescent="0.25">
      <c r="B307" s="31"/>
      <c r="C307" s="29"/>
      <c r="D307" s="32"/>
    </row>
    <row r="308" spans="2:4" s="30" customFormat="1" x14ac:dyDescent="0.25">
      <c r="B308" s="31"/>
      <c r="C308" s="29"/>
      <c r="D308" s="32"/>
    </row>
    <row r="309" spans="2:4" s="30" customFormat="1" x14ac:dyDescent="0.25">
      <c r="B309" s="31"/>
      <c r="C309" s="29"/>
      <c r="D309" s="32"/>
    </row>
    <row r="310" spans="2:4" s="30" customFormat="1" x14ac:dyDescent="0.25">
      <c r="B310" s="31"/>
      <c r="C310" s="29"/>
      <c r="D310" s="32"/>
    </row>
    <row r="311" spans="2:4" s="30" customFormat="1" x14ac:dyDescent="0.25">
      <c r="B311" s="31"/>
      <c r="C311" s="29"/>
      <c r="D311" s="32"/>
    </row>
    <row r="312" spans="2:4" s="30" customFormat="1" x14ac:dyDescent="0.25">
      <c r="B312" s="31"/>
      <c r="C312" s="29"/>
      <c r="D312" s="32"/>
    </row>
    <row r="313" spans="2:4" s="30" customFormat="1" x14ac:dyDescent="0.25">
      <c r="B313" s="31"/>
      <c r="C313" s="29"/>
      <c r="D313" s="32"/>
    </row>
    <row r="314" spans="2:4" s="30" customFormat="1" x14ac:dyDescent="0.25">
      <c r="B314" s="31"/>
      <c r="C314" s="29"/>
      <c r="D314" s="32"/>
    </row>
    <row r="315" spans="2:4" s="30" customFormat="1" x14ac:dyDescent="0.25">
      <c r="B315" s="31"/>
      <c r="C315" s="29"/>
      <c r="D315" s="32"/>
    </row>
    <row r="316" spans="2:4" s="30" customFormat="1" x14ac:dyDescent="0.25">
      <c r="B316" s="31"/>
      <c r="C316" s="29"/>
      <c r="D316" s="32"/>
    </row>
    <row r="317" spans="2:4" s="30" customFormat="1" x14ac:dyDescent="0.25">
      <c r="B317" s="31"/>
      <c r="C317" s="29"/>
      <c r="D317" s="32"/>
    </row>
    <row r="318" spans="2:4" s="30" customFormat="1" x14ac:dyDescent="0.25">
      <c r="B318" s="31"/>
      <c r="C318" s="29"/>
      <c r="D318" s="32"/>
    </row>
    <row r="319" spans="2:4" s="30" customFormat="1" x14ac:dyDescent="0.25">
      <c r="B319" s="31"/>
      <c r="C319" s="29"/>
      <c r="D319" s="32"/>
    </row>
    <row r="320" spans="2:4" s="30" customFormat="1" x14ac:dyDescent="0.25">
      <c r="B320" s="31"/>
      <c r="C320" s="29"/>
      <c r="D320" s="32"/>
    </row>
    <row r="321" spans="2:4" s="30" customFormat="1" x14ac:dyDescent="0.25">
      <c r="B321" s="31"/>
      <c r="C321" s="29"/>
      <c r="D321" s="32"/>
    </row>
    <row r="322" spans="2:4" s="30" customFormat="1" x14ac:dyDescent="0.25">
      <c r="B322" s="31"/>
      <c r="C322" s="29"/>
      <c r="D322" s="32"/>
    </row>
    <row r="323" spans="2:4" s="30" customFormat="1" x14ac:dyDescent="0.25">
      <c r="B323" s="31"/>
      <c r="C323" s="29"/>
      <c r="D323" s="32"/>
    </row>
    <row r="324" spans="2:4" s="30" customFormat="1" x14ac:dyDescent="0.25">
      <c r="B324" s="31"/>
      <c r="C324" s="29"/>
      <c r="D324" s="32"/>
    </row>
    <row r="325" spans="2:4" s="30" customFormat="1" x14ac:dyDescent="0.25">
      <c r="B325" s="31"/>
      <c r="C325" s="29"/>
      <c r="D325" s="32"/>
    </row>
    <row r="326" spans="2:4" s="30" customFormat="1" x14ac:dyDescent="0.25">
      <c r="B326" s="31"/>
      <c r="C326" s="29"/>
      <c r="D326" s="32"/>
    </row>
    <row r="327" spans="2:4" s="30" customFormat="1" x14ac:dyDescent="0.25">
      <c r="B327" s="31"/>
      <c r="C327" s="29"/>
      <c r="D327" s="32"/>
    </row>
    <row r="328" spans="2:4" s="30" customFormat="1" x14ac:dyDescent="0.25">
      <c r="B328" s="31"/>
      <c r="C328" s="29"/>
      <c r="D328" s="32"/>
    </row>
    <row r="329" spans="2:4" s="30" customFormat="1" x14ac:dyDescent="0.25">
      <c r="B329" s="31"/>
      <c r="C329" s="29"/>
      <c r="D329" s="32"/>
    </row>
    <row r="330" spans="2:4" s="30" customFormat="1" x14ac:dyDescent="0.25">
      <c r="B330" s="31"/>
      <c r="C330" s="29"/>
      <c r="D330" s="32"/>
    </row>
    <row r="331" spans="2:4" s="30" customFormat="1" x14ac:dyDescent="0.25">
      <c r="B331" s="31"/>
      <c r="C331" s="29"/>
      <c r="D331" s="32"/>
    </row>
    <row r="332" spans="2:4" s="30" customFormat="1" x14ac:dyDescent="0.25">
      <c r="B332" s="31"/>
      <c r="C332" s="29"/>
      <c r="D332" s="32"/>
    </row>
    <row r="333" spans="2:4" s="30" customFormat="1" x14ac:dyDescent="0.25">
      <c r="B333" s="31"/>
      <c r="C333" s="29"/>
      <c r="D333" s="32"/>
    </row>
    <row r="334" spans="2:4" s="30" customFormat="1" x14ac:dyDescent="0.25">
      <c r="B334" s="31"/>
      <c r="C334" s="29"/>
      <c r="D334" s="32"/>
    </row>
    <row r="335" spans="2:4" s="30" customFormat="1" x14ac:dyDescent="0.25">
      <c r="B335" s="31"/>
      <c r="C335" s="29"/>
      <c r="D335" s="32"/>
    </row>
    <row r="336" spans="2:4" s="30" customFormat="1" x14ac:dyDescent="0.25">
      <c r="B336" s="31"/>
      <c r="C336" s="29"/>
      <c r="D336" s="32"/>
    </row>
    <row r="337" spans="2:4" s="30" customFormat="1" x14ac:dyDescent="0.25">
      <c r="B337" s="31"/>
      <c r="C337" s="29"/>
      <c r="D337" s="32"/>
    </row>
    <row r="338" spans="2:4" s="30" customFormat="1" x14ac:dyDescent="0.25">
      <c r="B338" s="31"/>
      <c r="C338" s="29"/>
      <c r="D338" s="32"/>
    </row>
    <row r="339" spans="2:4" s="30" customFormat="1" x14ac:dyDescent="0.25">
      <c r="B339" s="31"/>
      <c r="C339" s="29"/>
      <c r="D339" s="32"/>
    </row>
    <row r="340" spans="2:4" s="30" customFormat="1" x14ac:dyDescent="0.25">
      <c r="B340" s="31"/>
      <c r="C340" s="29"/>
      <c r="D340" s="32"/>
    </row>
    <row r="341" spans="2:4" s="30" customFormat="1" x14ac:dyDescent="0.25">
      <c r="B341" s="31"/>
      <c r="C341" s="29"/>
      <c r="D341" s="32"/>
    </row>
    <row r="342" spans="2:4" s="30" customFormat="1" x14ac:dyDescent="0.25">
      <c r="B342" s="31"/>
      <c r="C342" s="29"/>
      <c r="D342" s="32"/>
    </row>
    <row r="343" spans="2:4" s="30" customFormat="1" x14ac:dyDescent="0.25">
      <c r="B343" s="31"/>
      <c r="C343" s="29"/>
      <c r="D343" s="32"/>
    </row>
    <row r="344" spans="2:4" s="30" customFormat="1" x14ac:dyDescent="0.25">
      <c r="B344" s="31"/>
      <c r="C344" s="29"/>
      <c r="D344" s="32"/>
    </row>
    <row r="345" spans="2:4" s="30" customFormat="1" x14ac:dyDescent="0.25">
      <c r="B345" s="31"/>
      <c r="C345" s="29"/>
      <c r="D345" s="32"/>
    </row>
    <row r="346" spans="2:4" s="30" customFormat="1" x14ac:dyDescent="0.25">
      <c r="B346" s="31"/>
      <c r="C346" s="29"/>
      <c r="D346" s="32"/>
    </row>
    <row r="347" spans="2:4" s="30" customFormat="1" x14ac:dyDescent="0.25">
      <c r="B347" s="31"/>
      <c r="C347" s="29"/>
      <c r="D347" s="32"/>
    </row>
    <row r="348" spans="2:4" s="30" customFormat="1" x14ac:dyDescent="0.25">
      <c r="B348" s="31"/>
      <c r="C348" s="29"/>
      <c r="D348" s="32"/>
    </row>
    <row r="349" spans="2:4" s="30" customFormat="1" x14ac:dyDescent="0.25">
      <c r="B349" s="31"/>
      <c r="C349" s="29"/>
      <c r="D349" s="32"/>
    </row>
    <row r="350" spans="2:4" s="30" customFormat="1" x14ac:dyDescent="0.25">
      <c r="B350" s="31"/>
      <c r="C350" s="29"/>
      <c r="D350" s="32"/>
    </row>
    <row r="351" spans="2:4" s="30" customFormat="1" x14ac:dyDescent="0.25">
      <c r="B351" s="31"/>
      <c r="C351" s="29"/>
      <c r="D351" s="32"/>
    </row>
    <row r="352" spans="2:4" s="30" customFormat="1" x14ac:dyDescent="0.25">
      <c r="B352" s="31"/>
      <c r="C352" s="29"/>
      <c r="D352" s="32"/>
    </row>
    <row r="353" spans="2:4" s="30" customFormat="1" x14ac:dyDescent="0.25">
      <c r="B353" s="31"/>
      <c r="C353" s="29"/>
      <c r="D353" s="32"/>
    </row>
    <row r="354" spans="2:4" s="30" customFormat="1" x14ac:dyDescent="0.25">
      <c r="B354" s="31"/>
      <c r="C354" s="29"/>
      <c r="D354" s="32"/>
    </row>
    <row r="355" spans="2:4" s="30" customFormat="1" x14ac:dyDescent="0.25">
      <c r="B355" s="31"/>
      <c r="C355" s="29"/>
      <c r="D355" s="32"/>
    </row>
    <row r="356" spans="2:4" s="30" customFormat="1" x14ac:dyDescent="0.25">
      <c r="B356" s="31"/>
      <c r="C356" s="29"/>
      <c r="D356" s="32"/>
    </row>
    <row r="357" spans="2:4" s="30" customFormat="1" x14ac:dyDescent="0.25">
      <c r="B357" s="31"/>
      <c r="C357" s="29"/>
      <c r="D357" s="32"/>
    </row>
    <row r="358" spans="2:4" s="30" customFormat="1" x14ac:dyDescent="0.25">
      <c r="B358" s="31"/>
      <c r="C358" s="29"/>
      <c r="D358" s="32"/>
    </row>
    <row r="359" spans="2:4" s="30" customFormat="1" x14ac:dyDescent="0.25">
      <c r="B359" s="31"/>
      <c r="C359" s="29"/>
      <c r="D359" s="32"/>
    </row>
    <row r="360" spans="2:4" s="30" customFormat="1" x14ac:dyDescent="0.25">
      <c r="B360" s="31"/>
      <c r="C360" s="29"/>
      <c r="D360" s="32"/>
    </row>
    <row r="361" spans="2:4" s="30" customFormat="1" x14ac:dyDescent="0.25">
      <c r="B361" s="31"/>
      <c r="C361" s="29"/>
      <c r="D361" s="32"/>
    </row>
    <row r="362" spans="2:4" s="30" customFormat="1" x14ac:dyDescent="0.25">
      <c r="B362" s="31"/>
      <c r="C362" s="29"/>
      <c r="D362" s="32"/>
    </row>
    <row r="363" spans="2:4" s="30" customFormat="1" x14ac:dyDescent="0.25">
      <c r="B363" s="31"/>
      <c r="C363" s="29"/>
      <c r="D363" s="32"/>
    </row>
    <row r="364" spans="2:4" s="30" customFormat="1" x14ac:dyDescent="0.25">
      <c r="B364" s="31"/>
      <c r="C364" s="29"/>
      <c r="D364" s="32"/>
    </row>
    <row r="365" spans="2:4" s="30" customFormat="1" x14ac:dyDescent="0.25">
      <c r="B365" s="31"/>
      <c r="C365" s="29"/>
      <c r="D365" s="32"/>
    </row>
    <row r="366" spans="2:4" s="30" customFormat="1" x14ac:dyDescent="0.25">
      <c r="B366" s="31"/>
      <c r="C366" s="29"/>
      <c r="D366" s="32"/>
    </row>
    <row r="367" spans="2:4" s="30" customFormat="1" x14ac:dyDescent="0.25">
      <c r="B367" s="31"/>
      <c r="C367" s="29"/>
      <c r="D367" s="32"/>
    </row>
    <row r="368" spans="2:4" s="30" customFormat="1" x14ac:dyDescent="0.25">
      <c r="B368" s="31"/>
      <c r="C368" s="29"/>
      <c r="D368" s="32"/>
    </row>
    <row r="369" spans="2:4" s="30" customFormat="1" x14ac:dyDescent="0.25">
      <c r="B369" s="31"/>
      <c r="C369" s="29"/>
      <c r="D369" s="32"/>
    </row>
    <row r="370" spans="2:4" s="30" customFormat="1" x14ac:dyDescent="0.25">
      <c r="B370" s="31"/>
      <c r="C370" s="29"/>
      <c r="D370" s="32"/>
    </row>
    <row r="371" spans="2:4" s="30" customFormat="1" x14ac:dyDescent="0.25">
      <c r="B371" s="31"/>
      <c r="C371" s="29"/>
      <c r="D371" s="32"/>
    </row>
    <row r="372" spans="2:4" s="30" customFormat="1" x14ac:dyDescent="0.25">
      <c r="B372" s="31"/>
      <c r="C372" s="29"/>
      <c r="D372" s="32"/>
    </row>
    <row r="373" spans="2:4" s="30" customFormat="1" x14ac:dyDescent="0.25">
      <c r="B373" s="31"/>
      <c r="C373" s="29"/>
      <c r="D373" s="32"/>
    </row>
    <row r="374" spans="2:4" s="30" customFormat="1" x14ac:dyDescent="0.25">
      <c r="B374" s="31"/>
      <c r="C374" s="29"/>
      <c r="D374" s="32"/>
    </row>
    <row r="375" spans="2:4" s="30" customFormat="1" x14ac:dyDescent="0.25">
      <c r="B375" s="31"/>
      <c r="C375" s="29"/>
      <c r="D375" s="32"/>
    </row>
    <row r="376" spans="2:4" s="30" customFormat="1" x14ac:dyDescent="0.25">
      <c r="B376" s="31"/>
      <c r="C376" s="29"/>
      <c r="D376" s="32"/>
    </row>
    <row r="377" spans="2:4" s="30" customFormat="1" x14ac:dyDescent="0.25">
      <c r="B377" s="31"/>
      <c r="C377" s="29"/>
      <c r="D377" s="32"/>
    </row>
    <row r="378" spans="2:4" s="30" customFormat="1" x14ac:dyDescent="0.25">
      <c r="B378" s="31"/>
      <c r="C378" s="29"/>
      <c r="D378" s="32"/>
    </row>
    <row r="379" spans="2:4" s="30" customFormat="1" x14ac:dyDescent="0.25">
      <c r="B379" s="31"/>
      <c r="C379" s="29"/>
      <c r="D379" s="32"/>
    </row>
    <row r="380" spans="2:4" s="30" customFormat="1" x14ac:dyDescent="0.25">
      <c r="B380" s="31"/>
      <c r="C380" s="29"/>
      <c r="D380" s="32"/>
    </row>
    <row r="381" spans="2:4" s="30" customFormat="1" x14ac:dyDescent="0.25">
      <c r="B381" s="31"/>
      <c r="C381" s="29"/>
      <c r="D381" s="32"/>
    </row>
    <row r="382" spans="2:4" s="30" customFormat="1" x14ac:dyDescent="0.25">
      <c r="B382" s="31"/>
      <c r="C382" s="29"/>
      <c r="D382" s="32"/>
    </row>
    <row r="383" spans="2:4" s="30" customFormat="1" x14ac:dyDescent="0.25">
      <c r="B383" s="31"/>
      <c r="C383" s="29"/>
      <c r="D383" s="32"/>
    </row>
    <row r="384" spans="2:4" s="30" customFormat="1" x14ac:dyDescent="0.25">
      <c r="B384" s="31"/>
      <c r="C384" s="29"/>
      <c r="D384" s="32"/>
    </row>
    <row r="385" spans="2:4" s="30" customFormat="1" x14ac:dyDescent="0.25">
      <c r="B385" s="31"/>
      <c r="C385" s="29"/>
      <c r="D385" s="32"/>
    </row>
    <row r="386" spans="2:4" s="30" customFormat="1" x14ac:dyDescent="0.25">
      <c r="B386" s="31"/>
      <c r="C386" s="29"/>
      <c r="D386" s="32"/>
    </row>
    <row r="387" spans="2:4" s="30" customFormat="1" x14ac:dyDescent="0.25">
      <c r="B387" s="31"/>
      <c r="C387" s="29"/>
      <c r="D387" s="32"/>
    </row>
    <row r="388" spans="2:4" s="30" customFormat="1" x14ac:dyDescent="0.25">
      <c r="B388" s="31"/>
      <c r="C388" s="29"/>
      <c r="D388" s="32"/>
    </row>
    <row r="389" spans="2:4" s="30" customFormat="1" x14ac:dyDescent="0.25">
      <c r="B389" s="31"/>
      <c r="C389" s="29"/>
      <c r="D389" s="32"/>
    </row>
    <row r="390" spans="2:4" s="30" customFormat="1" x14ac:dyDescent="0.25">
      <c r="B390" s="31"/>
      <c r="C390" s="29"/>
      <c r="D390" s="32"/>
    </row>
    <row r="391" spans="2:4" s="30" customFormat="1" x14ac:dyDescent="0.25">
      <c r="B391" s="31"/>
      <c r="C391" s="29"/>
      <c r="D391" s="32"/>
    </row>
    <row r="392" spans="2:4" s="30" customFormat="1" x14ac:dyDescent="0.25">
      <c r="B392" s="31"/>
      <c r="C392" s="29"/>
      <c r="D392" s="32"/>
    </row>
    <row r="393" spans="2:4" s="30" customFormat="1" x14ac:dyDescent="0.25">
      <c r="B393" s="31"/>
      <c r="C393" s="29"/>
      <c r="D393" s="32"/>
    </row>
    <row r="394" spans="2:4" s="30" customFormat="1" x14ac:dyDescent="0.25">
      <c r="B394" s="31"/>
      <c r="C394" s="29"/>
      <c r="D394" s="32"/>
    </row>
    <row r="395" spans="2:4" s="30" customFormat="1" x14ac:dyDescent="0.25">
      <c r="B395" s="31"/>
      <c r="C395" s="29"/>
      <c r="D395" s="32"/>
    </row>
    <row r="396" spans="2:4" s="30" customFormat="1" x14ac:dyDescent="0.25">
      <c r="B396" s="31"/>
      <c r="C396" s="29"/>
      <c r="D396" s="32"/>
    </row>
    <row r="397" spans="2:4" s="30" customFormat="1" x14ac:dyDescent="0.25">
      <c r="B397" s="31"/>
      <c r="C397" s="29"/>
      <c r="D397" s="32"/>
    </row>
    <row r="398" spans="2:4" s="30" customFormat="1" x14ac:dyDescent="0.25">
      <c r="B398" s="31"/>
      <c r="C398" s="29"/>
      <c r="D398" s="32"/>
    </row>
    <row r="399" spans="2:4" s="30" customFormat="1" x14ac:dyDescent="0.25">
      <c r="B399" s="31"/>
      <c r="C399" s="29"/>
      <c r="D399" s="32"/>
    </row>
    <row r="400" spans="2:4" s="30" customFormat="1" x14ac:dyDescent="0.25">
      <c r="B400" s="31"/>
      <c r="C400" s="29"/>
      <c r="D400" s="32"/>
    </row>
    <row r="401" spans="2:4" s="30" customFormat="1" x14ac:dyDescent="0.25">
      <c r="B401" s="31"/>
      <c r="C401" s="29"/>
      <c r="D401" s="32"/>
    </row>
    <row r="402" spans="2:4" s="30" customFormat="1" x14ac:dyDescent="0.25">
      <c r="B402" s="31"/>
      <c r="C402" s="29"/>
      <c r="D402" s="32"/>
    </row>
    <row r="403" spans="2:4" s="30" customFormat="1" x14ac:dyDescent="0.25">
      <c r="B403" s="31"/>
      <c r="C403" s="29"/>
      <c r="D403" s="32"/>
    </row>
    <row r="404" spans="2:4" s="30" customFormat="1" x14ac:dyDescent="0.25">
      <c r="B404" s="31"/>
      <c r="C404" s="29"/>
      <c r="D404" s="32"/>
    </row>
    <row r="405" spans="2:4" s="30" customFormat="1" x14ac:dyDescent="0.25">
      <c r="B405" s="31"/>
      <c r="C405" s="29"/>
      <c r="D405" s="32"/>
    </row>
    <row r="406" spans="2:4" s="30" customFormat="1" x14ac:dyDescent="0.25">
      <c r="B406" s="31"/>
      <c r="C406" s="29"/>
      <c r="D406" s="32"/>
    </row>
    <row r="407" spans="2:4" s="30" customFormat="1" x14ac:dyDescent="0.25">
      <c r="B407" s="31"/>
      <c r="C407" s="29"/>
      <c r="D407" s="32"/>
    </row>
    <row r="408" spans="2:4" s="30" customFormat="1" x14ac:dyDescent="0.25">
      <c r="B408" s="31"/>
      <c r="C408" s="29"/>
      <c r="D408" s="32"/>
    </row>
    <row r="409" spans="2:4" s="30" customFormat="1" x14ac:dyDescent="0.25">
      <c r="B409" s="31"/>
      <c r="C409" s="29"/>
      <c r="D409" s="32"/>
    </row>
    <row r="410" spans="2:4" s="30" customFormat="1" x14ac:dyDescent="0.25">
      <c r="B410" s="31"/>
      <c r="C410" s="29"/>
      <c r="D410" s="32"/>
    </row>
    <row r="411" spans="2:4" s="30" customFormat="1" x14ac:dyDescent="0.25">
      <c r="B411" s="31"/>
      <c r="C411" s="29"/>
      <c r="D411" s="32"/>
    </row>
    <row r="412" spans="2:4" s="30" customFormat="1" x14ac:dyDescent="0.25">
      <c r="B412" s="31"/>
      <c r="C412" s="29"/>
      <c r="D412" s="32"/>
    </row>
    <row r="413" spans="2:4" s="30" customFormat="1" x14ac:dyDescent="0.25">
      <c r="B413" s="31"/>
      <c r="C413" s="29"/>
      <c r="D413" s="32"/>
    </row>
    <row r="414" spans="2:4" s="30" customFormat="1" x14ac:dyDescent="0.25">
      <c r="B414" s="31"/>
      <c r="C414" s="29"/>
      <c r="D414" s="32"/>
    </row>
    <row r="415" spans="2:4" s="30" customFormat="1" x14ac:dyDescent="0.25">
      <c r="B415" s="31"/>
      <c r="C415" s="29"/>
      <c r="D415" s="32"/>
    </row>
    <row r="416" spans="2:4" s="30" customFormat="1" x14ac:dyDescent="0.25">
      <c r="B416" s="31"/>
      <c r="C416" s="29"/>
      <c r="D416" s="32"/>
    </row>
    <row r="417" spans="2:4" s="30" customFormat="1" x14ac:dyDescent="0.25">
      <c r="B417" s="31"/>
      <c r="C417" s="29"/>
      <c r="D417" s="32"/>
    </row>
    <row r="418" spans="2:4" s="30" customFormat="1" x14ac:dyDescent="0.25">
      <c r="B418" s="31"/>
      <c r="C418" s="29"/>
      <c r="D418" s="32"/>
    </row>
    <row r="419" spans="2:4" s="30" customFormat="1" x14ac:dyDescent="0.25">
      <c r="B419" s="31"/>
      <c r="C419" s="29"/>
      <c r="D419" s="32"/>
    </row>
    <row r="420" spans="2:4" s="30" customFormat="1" x14ac:dyDescent="0.25">
      <c r="B420" s="31"/>
      <c r="C420" s="29"/>
      <c r="D420" s="32"/>
    </row>
    <row r="421" spans="2:4" s="30" customFormat="1" x14ac:dyDescent="0.25">
      <c r="B421" s="31"/>
      <c r="C421" s="29"/>
      <c r="D421" s="32"/>
    </row>
    <row r="422" spans="2:4" s="30" customFormat="1" x14ac:dyDescent="0.25">
      <c r="B422" s="31"/>
      <c r="C422" s="29"/>
      <c r="D422" s="32"/>
    </row>
    <row r="423" spans="2:4" s="30" customFormat="1" x14ac:dyDescent="0.25">
      <c r="B423" s="31"/>
      <c r="C423" s="29"/>
      <c r="D423" s="32"/>
    </row>
    <row r="424" spans="2:4" s="30" customFormat="1" x14ac:dyDescent="0.25">
      <c r="B424" s="31"/>
      <c r="C424" s="29"/>
      <c r="D424" s="32"/>
    </row>
    <row r="425" spans="2:4" s="30" customFormat="1" x14ac:dyDescent="0.25">
      <c r="B425" s="31"/>
      <c r="C425" s="29"/>
      <c r="D425" s="32"/>
    </row>
    <row r="426" spans="2:4" s="30" customFormat="1" x14ac:dyDescent="0.25">
      <c r="B426" s="31"/>
      <c r="C426" s="29"/>
      <c r="D426" s="32"/>
    </row>
    <row r="427" spans="2:4" s="30" customFormat="1" x14ac:dyDescent="0.25">
      <c r="B427" s="31"/>
      <c r="C427" s="29"/>
      <c r="D427" s="32"/>
    </row>
    <row r="428" spans="2:4" s="30" customFormat="1" x14ac:dyDescent="0.25">
      <c r="B428" s="31"/>
      <c r="C428" s="29"/>
      <c r="D428" s="32"/>
    </row>
    <row r="429" spans="2:4" s="30" customFormat="1" x14ac:dyDescent="0.25">
      <c r="B429" s="31"/>
      <c r="C429" s="29"/>
      <c r="D429" s="32"/>
    </row>
    <row r="430" spans="2:4" s="30" customFormat="1" x14ac:dyDescent="0.25">
      <c r="B430" s="31"/>
      <c r="C430" s="29"/>
      <c r="D430" s="32"/>
    </row>
    <row r="431" spans="2:4" s="30" customFormat="1" x14ac:dyDescent="0.25">
      <c r="B431" s="31"/>
      <c r="C431" s="29"/>
      <c r="D431" s="32"/>
    </row>
    <row r="432" spans="2:4" s="30" customFormat="1" x14ac:dyDescent="0.25">
      <c r="B432" s="31"/>
      <c r="C432" s="29"/>
      <c r="D432" s="32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432"/>
  <sheetViews>
    <sheetView workbookViewId="0">
      <selection activeCell="C2" sqref="C2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3" customWidth="1"/>
    <col min="4" max="4" width="21.77734375" style="20" customWidth="1"/>
    <col min="5" max="16384" width="9.109375" style="1"/>
  </cols>
  <sheetData>
    <row r="1" spans="1:6" ht="36.6" customHeight="1" x14ac:dyDescent="0.25">
      <c r="A1" s="93"/>
      <c r="B1" s="1"/>
      <c r="C1" s="142" t="s">
        <v>631</v>
      </c>
      <c r="D1" s="142"/>
      <c r="E1" s="98"/>
      <c r="F1" s="94"/>
    </row>
    <row r="2" spans="1:6" ht="13.8" x14ac:dyDescent="0.25">
      <c r="B2" s="25" t="s">
        <v>18</v>
      </c>
      <c r="C2" s="26">
        <f>SUM(C5:C189)</f>
        <v>37708.769999999997</v>
      </c>
      <c r="D2" s="43"/>
    </row>
    <row r="3" spans="1:6" ht="13.8" thickBot="1" x14ac:dyDescent="0.3"/>
    <row r="4" spans="1:6" s="101" customFormat="1" ht="36.6" customHeight="1" x14ac:dyDescent="0.3">
      <c r="B4" s="111" t="s">
        <v>0</v>
      </c>
      <c r="C4" s="102" t="s">
        <v>1</v>
      </c>
      <c r="D4" s="112" t="s">
        <v>15</v>
      </c>
    </row>
    <row r="5" spans="1:6" x14ac:dyDescent="0.25">
      <c r="B5" s="22" t="s">
        <v>264</v>
      </c>
      <c r="C5" s="4">
        <v>200</v>
      </c>
      <c r="D5" s="17"/>
    </row>
    <row r="6" spans="1:6" x14ac:dyDescent="0.25">
      <c r="B6" s="22" t="s">
        <v>264</v>
      </c>
      <c r="C6" s="4">
        <v>100</v>
      </c>
      <c r="D6" s="17"/>
    </row>
    <row r="7" spans="1:6" x14ac:dyDescent="0.25">
      <c r="B7" s="22" t="s">
        <v>264</v>
      </c>
      <c r="C7" s="4">
        <v>100</v>
      </c>
      <c r="D7" s="17"/>
    </row>
    <row r="8" spans="1:6" x14ac:dyDescent="0.25">
      <c r="B8" s="22" t="s">
        <v>264</v>
      </c>
      <c r="C8" s="4">
        <v>10</v>
      </c>
      <c r="D8" s="17"/>
    </row>
    <row r="9" spans="1:6" x14ac:dyDescent="0.25">
      <c r="B9" s="22" t="s">
        <v>264</v>
      </c>
      <c r="C9" s="4">
        <v>15</v>
      </c>
      <c r="D9" s="17"/>
    </row>
    <row r="10" spans="1:6" x14ac:dyDescent="0.25">
      <c r="B10" s="22" t="s">
        <v>264</v>
      </c>
      <c r="C10" s="4">
        <v>100</v>
      </c>
      <c r="D10" s="17"/>
    </row>
    <row r="11" spans="1:6" x14ac:dyDescent="0.25">
      <c r="B11" s="22" t="s">
        <v>265</v>
      </c>
      <c r="C11" s="4">
        <v>10</v>
      </c>
      <c r="D11" s="17"/>
    </row>
    <row r="12" spans="1:6" x14ac:dyDescent="0.25">
      <c r="B12" s="22" t="s">
        <v>265</v>
      </c>
      <c r="C12" s="4">
        <v>46.06</v>
      </c>
      <c r="D12" s="17"/>
    </row>
    <row r="13" spans="1:6" x14ac:dyDescent="0.25">
      <c r="B13" s="22" t="s">
        <v>265</v>
      </c>
      <c r="C13" s="4">
        <v>20.16</v>
      </c>
      <c r="D13" s="17"/>
    </row>
    <row r="14" spans="1:6" x14ac:dyDescent="0.25">
      <c r="B14" s="23" t="s">
        <v>266</v>
      </c>
      <c r="C14" s="4">
        <v>40</v>
      </c>
      <c r="D14" s="17"/>
    </row>
    <row r="15" spans="1:6" x14ac:dyDescent="0.25">
      <c r="B15" s="23" t="s">
        <v>266</v>
      </c>
      <c r="C15" s="4">
        <v>70</v>
      </c>
      <c r="D15" s="17"/>
    </row>
    <row r="16" spans="1:6" x14ac:dyDescent="0.25">
      <c r="B16" s="23" t="s">
        <v>266</v>
      </c>
      <c r="C16" s="4">
        <v>100</v>
      </c>
      <c r="D16" s="17"/>
    </row>
    <row r="17" spans="2:4" x14ac:dyDescent="0.25">
      <c r="B17" s="23" t="s">
        <v>266</v>
      </c>
      <c r="C17" s="4">
        <v>100</v>
      </c>
      <c r="D17" s="17" t="s">
        <v>324</v>
      </c>
    </row>
    <row r="18" spans="2:4" x14ac:dyDescent="0.25">
      <c r="B18" s="23" t="s">
        <v>266</v>
      </c>
      <c r="C18" s="4">
        <v>50</v>
      </c>
      <c r="D18" s="17" t="s">
        <v>296</v>
      </c>
    </row>
    <row r="19" spans="2:4" x14ac:dyDescent="0.25">
      <c r="B19" s="23" t="s">
        <v>266</v>
      </c>
      <c r="C19" s="4">
        <v>10</v>
      </c>
      <c r="D19" s="17"/>
    </row>
    <row r="20" spans="2:4" x14ac:dyDescent="0.25">
      <c r="B20" s="23" t="s">
        <v>266</v>
      </c>
      <c r="C20" s="4">
        <v>12.14</v>
      </c>
      <c r="D20" s="17"/>
    </row>
    <row r="21" spans="2:4" x14ac:dyDescent="0.25">
      <c r="B21" s="23" t="s">
        <v>266</v>
      </c>
      <c r="C21" s="4">
        <v>50</v>
      </c>
      <c r="D21" s="56"/>
    </row>
    <row r="22" spans="2:4" x14ac:dyDescent="0.25">
      <c r="B22" s="23" t="s">
        <v>266</v>
      </c>
      <c r="C22" s="4">
        <v>17.78</v>
      </c>
      <c r="D22" s="17"/>
    </row>
    <row r="23" spans="2:4" x14ac:dyDescent="0.25">
      <c r="B23" s="23" t="s">
        <v>267</v>
      </c>
      <c r="C23" s="4">
        <v>20</v>
      </c>
      <c r="D23" s="17"/>
    </row>
    <row r="24" spans="2:4" x14ac:dyDescent="0.25">
      <c r="B24" s="23" t="s">
        <v>267</v>
      </c>
      <c r="C24" s="4">
        <v>342.5</v>
      </c>
      <c r="D24" s="17"/>
    </row>
    <row r="25" spans="2:4" x14ac:dyDescent="0.25">
      <c r="B25" s="23" t="s">
        <v>267</v>
      </c>
      <c r="C25" s="4">
        <v>25</v>
      </c>
      <c r="D25" s="17"/>
    </row>
    <row r="26" spans="2:4" x14ac:dyDescent="0.25">
      <c r="B26" s="23" t="s">
        <v>267</v>
      </c>
      <c r="C26" s="4">
        <v>100</v>
      </c>
      <c r="D26" s="17"/>
    </row>
    <row r="27" spans="2:4" x14ac:dyDescent="0.25">
      <c r="B27" s="23" t="s">
        <v>267</v>
      </c>
      <c r="C27" s="4">
        <v>20</v>
      </c>
      <c r="D27" s="17"/>
    </row>
    <row r="28" spans="2:4" x14ac:dyDescent="0.25">
      <c r="B28" s="23" t="s">
        <v>268</v>
      </c>
      <c r="C28" s="4">
        <v>45</v>
      </c>
      <c r="D28" s="17"/>
    </row>
    <row r="29" spans="2:4" x14ac:dyDescent="0.25">
      <c r="B29" s="23" t="s">
        <v>268</v>
      </c>
      <c r="C29" s="4">
        <v>50</v>
      </c>
      <c r="D29" s="17"/>
    </row>
    <row r="30" spans="2:4" x14ac:dyDescent="0.25">
      <c r="B30" s="23" t="s">
        <v>268</v>
      </c>
      <c r="C30" s="4">
        <v>100</v>
      </c>
      <c r="D30" s="17"/>
    </row>
    <row r="31" spans="2:4" x14ac:dyDescent="0.25">
      <c r="B31" s="23" t="s">
        <v>268</v>
      </c>
      <c r="C31" s="4">
        <v>100</v>
      </c>
      <c r="D31" s="17"/>
    </row>
    <row r="32" spans="2:4" x14ac:dyDescent="0.25">
      <c r="B32" s="23" t="s">
        <v>268</v>
      </c>
      <c r="C32" s="4">
        <v>15</v>
      </c>
      <c r="D32" s="17"/>
    </row>
    <row r="33" spans="2:4" x14ac:dyDescent="0.25">
      <c r="B33" s="23" t="s">
        <v>269</v>
      </c>
      <c r="C33" s="4">
        <v>95</v>
      </c>
      <c r="D33" s="17"/>
    </row>
    <row r="34" spans="2:4" x14ac:dyDescent="0.25">
      <c r="B34" s="23" t="s">
        <v>269</v>
      </c>
      <c r="C34" s="4">
        <v>34.799999999999997</v>
      </c>
      <c r="D34" s="17"/>
    </row>
    <row r="35" spans="2:4" x14ac:dyDescent="0.25">
      <c r="B35" s="23" t="s">
        <v>269</v>
      </c>
      <c r="C35" s="4">
        <v>50</v>
      </c>
      <c r="D35" s="17"/>
    </row>
    <row r="36" spans="2:4" x14ac:dyDescent="0.25">
      <c r="B36" s="23" t="s">
        <v>269</v>
      </c>
      <c r="C36" s="4">
        <v>200</v>
      </c>
      <c r="D36" s="17"/>
    </row>
    <row r="37" spans="2:4" x14ac:dyDescent="0.25">
      <c r="B37" s="23" t="s">
        <v>269</v>
      </c>
      <c r="C37" s="4">
        <v>50</v>
      </c>
      <c r="D37" s="17"/>
    </row>
    <row r="38" spans="2:4" x14ac:dyDescent="0.25">
      <c r="B38" s="23" t="s">
        <v>269</v>
      </c>
      <c r="C38" s="4">
        <v>50</v>
      </c>
      <c r="D38" s="17" t="s">
        <v>325</v>
      </c>
    </row>
    <row r="39" spans="2:4" x14ac:dyDescent="0.25">
      <c r="B39" s="23" t="s">
        <v>270</v>
      </c>
      <c r="C39" s="4">
        <v>49.82</v>
      </c>
      <c r="D39" s="17"/>
    </row>
    <row r="40" spans="2:4" x14ac:dyDescent="0.25">
      <c r="B40" s="23" t="s">
        <v>270</v>
      </c>
      <c r="C40" s="4">
        <v>500</v>
      </c>
      <c r="D40" s="17"/>
    </row>
    <row r="41" spans="2:4" x14ac:dyDescent="0.25">
      <c r="B41" s="23" t="s">
        <v>270</v>
      </c>
      <c r="C41" s="4">
        <v>20</v>
      </c>
      <c r="D41" s="17"/>
    </row>
    <row r="42" spans="2:4" x14ac:dyDescent="0.25">
      <c r="B42" s="23" t="s">
        <v>270</v>
      </c>
      <c r="C42" s="4">
        <v>50</v>
      </c>
      <c r="D42" s="17"/>
    </row>
    <row r="43" spans="2:4" x14ac:dyDescent="0.25">
      <c r="B43" s="23" t="s">
        <v>270</v>
      </c>
      <c r="C43" s="4">
        <v>40</v>
      </c>
      <c r="D43" s="17"/>
    </row>
    <row r="44" spans="2:4" x14ac:dyDescent="0.25">
      <c r="B44" s="22" t="s">
        <v>271</v>
      </c>
      <c r="C44" s="4">
        <v>50</v>
      </c>
      <c r="D44" s="17"/>
    </row>
    <row r="45" spans="2:4" x14ac:dyDescent="0.25">
      <c r="B45" s="22" t="s">
        <v>271</v>
      </c>
      <c r="C45" s="4">
        <v>50</v>
      </c>
      <c r="D45" s="17"/>
    </row>
    <row r="46" spans="2:4" x14ac:dyDescent="0.25">
      <c r="B46" s="22" t="s">
        <v>271</v>
      </c>
      <c r="C46" s="4">
        <v>50</v>
      </c>
      <c r="D46" s="17"/>
    </row>
    <row r="47" spans="2:4" x14ac:dyDescent="0.25">
      <c r="B47" s="22" t="s">
        <v>271</v>
      </c>
      <c r="C47" s="4">
        <v>100</v>
      </c>
      <c r="D47" s="17"/>
    </row>
    <row r="48" spans="2:4" x14ac:dyDescent="0.25">
      <c r="B48" s="22" t="s">
        <v>271</v>
      </c>
      <c r="C48" s="4">
        <v>633.29</v>
      </c>
      <c r="D48" s="17"/>
    </row>
    <row r="49" spans="2:4" x14ac:dyDescent="0.25">
      <c r="B49" s="22" t="s">
        <v>272</v>
      </c>
      <c r="C49" s="4">
        <v>100</v>
      </c>
      <c r="D49" s="17"/>
    </row>
    <row r="50" spans="2:4" x14ac:dyDescent="0.25">
      <c r="B50" s="22" t="s">
        <v>272</v>
      </c>
      <c r="C50" s="4">
        <v>10</v>
      </c>
      <c r="D50" s="17"/>
    </row>
    <row r="51" spans="2:4" x14ac:dyDescent="0.25">
      <c r="B51" s="22" t="s">
        <v>273</v>
      </c>
      <c r="C51" s="4">
        <v>10</v>
      </c>
      <c r="D51" s="17"/>
    </row>
    <row r="52" spans="2:4" x14ac:dyDescent="0.25">
      <c r="B52" s="22" t="s">
        <v>273</v>
      </c>
      <c r="C52" s="4">
        <v>34.700000000000003</v>
      </c>
      <c r="D52" s="17"/>
    </row>
    <row r="53" spans="2:4" x14ac:dyDescent="0.25">
      <c r="B53" s="22" t="s">
        <v>273</v>
      </c>
      <c r="C53" s="4">
        <v>50</v>
      </c>
      <c r="D53" s="17"/>
    </row>
    <row r="54" spans="2:4" x14ac:dyDescent="0.25">
      <c r="B54" s="22" t="s">
        <v>273</v>
      </c>
      <c r="C54" s="4">
        <v>100</v>
      </c>
      <c r="D54" s="17"/>
    </row>
    <row r="55" spans="2:4" x14ac:dyDescent="0.25">
      <c r="B55" s="22" t="s">
        <v>273</v>
      </c>
      <c r="C55" s="4">
        <v>61.59</v>
      </c>
      <c r="D55" s="17"/>
    </row>
    <row r="56" spans="2:4" x14ac:dyDescent="0.25">
      <c r="B56" s="22" t="s">
        <v>274</v>
      </c>
      <c r="C56" s="4">
        <v>19.600000000000001</v>
      </c>
      <c r="D56" s="17"/>
    </row>
    <row r="57" spans="2:4" x14ac:dyDescent="0.25">
      <c r="B57" s="23" t="s">
        <v>274</v>
      </c>
      <c r="C57" s="4">
        <v>50</v>
      </c>
      <c r="D57" s="17"/>
    </row>
    <row r="58" spans="2:4" x14ac:dyDescent="0.25">
      <c r="B58" s="23" t="s">
        <v>274</v>
      </c>
      <c r="C58" s="4">
        <v>100</v>
      </c>
      <c r="D58" s="17"/>
    </row>
    <row r="59" spans="2:4" x14ac:dyDescent="0.25">
      <c r="B59" s="23" t="s">
        <v>275</v>
      </c>
      <c r="C59" s="4">
        <v>10.050000000000001</v>
      </c>
      <c r="D59" s="17"/>
    </row>
    <row r="60" spans="2:4" x14ac:dyDescent="0.25">
      <c r="B60" s="23" t="s">
        <v>275</v>
      </c>
      <c r="C60" s="4">
        <v>23.5</v>
      </c>
      <c r="D60" s="17"/>
    </row>
    <row r="61" spans="2:4" x14ac:dyDescent="0.25">
      <c r="B61" s="23" t="s">
        <v>275</v>
      </c>
      <c r="C61" s="4">
        <v>122</v>
      </c>
      <c r="D61" s="17"/>
    </row>
    <row r="62" spans="2:4" x14ac:dyDescent="0.25">
      <c r="B62" s="23" t="s">
        <v>275</v>
      </c>
      <c r="C62" s="4">
        <v>23.5</v>
      </c>
      <c r="D62" s="17"/>
    </row>
    <row r="63" spans="2:4" x14ac:dyDescent="0.25">
      <c r="B63" s="23" t="s">
        <v>275</v>
      </c>
      <c r="C63" s="4">
        <v>45.2</v>
      </c>
      <c r="D63" s="17"/>
    </row>
    <row r="64" spans="2:4" x14ac:dyDescent="0.25">
      <c r="B64" s="23" t="s">
        <v>275</v>
      </c>
      <c r="C64" s="4">
        <v>31.5</v>
      </c>
      <c r="D64" s="17"/>
    </row>
    <row r="65" spans="2:4" x14ac:dyDescent="0.25">
      <c r="B65" s="23" t="s">
        <v>275</v>
      </c>
      <c r="C65" s="4">
        <v>31.5</v>
      </c>
      <c r="D65" s="17"/>
    </row>
    <row r="66" spans="2:4" x14ac:dyDescent="0.25">
      <c r="B66" s="23" t="s">
        <v>275</v>
      </c>
      <c r="C66" s="4">
        <v>31.5</v>
      </c>
      <c r="D66" s="17"/>
    </row>
    <row r="67" spans="2:4" x14ac:dyDescent="0.25">
      <c r="B67" s="23" t="s">
        <v>275</v>
      </c>
      <c r="C67" s="4">
        <v>31.5</v>
      </c>
      <c r="D67" s="17"/>
    </row>
    <row r="68" spans="2:4" x14ac:dyDescent="0.25">
      <c r="B68" s="23" t="s">
        <v>275</v>
      </c>
      <c r="C68" s="4">
        <v>100</v>
      </c>
      <c r="D68" s="17"/>
    </row>
    <row r="69" spans="2:4" x14ac:dyDescent="0.25">
      <c r="B69" s="23" t="s">
        <v>276</v>
      </c>
      <c r="C69" s="4">
        <v>52.14</v>
      </c>
      <c r="D69" s="17"/>
    </row>
    <row r="70" spans="2:4" x14ac:dyDescent="0.25">
      <c r="B70" s="23" t="s">
        <v>276</v>
      </c>
      <c r="C70" s="4">
        <v>70</v>
      </c>
      <c r="D70" s="17"/>
    </row>
    <row r="71" spans="2:4" x14ac:dyDescent="0.25">
      <c r="B71" s="23" t="s">
        <v>276</v>
      </c>
      <c r="C71" s="4">
        <v>25.5</v>
      </c>
      <c r="D71" s="17"/>
    </row>
    <row r="72" spans="2:4" x14ac:dyDescent="0.25">
      <c r="B72" s="23" t="s">
        <v>276</v>
      </c>
      <c r="C72" s="4">
        <v>39.1</v>
      </c>
      <c r="D72" s="17"/>
    </row>
    <row r="73" spans="2:4" x14ac:dyDescent="0.25">
      <c r="B73" s="23" t="s">
        <v>277</v>
      </c>
      <c r="C73" s="4">
        <v>80</v>
      </c>
      <c r="D73" s="17"/>
    </row>
    <row r="74" spans="2:4" x14ac:dyDescent="0.25">
      <c r="B74" s="23" t="s">
        <v>277</v>
      </c>
      <c r="C74" s="4">
        <v>43.34</v>
      </c>
      <c r="D74" s="17"/>
    </row>
    <row r="75" spans="2:4" x14ac:dyDescent="0.25">
      <c r="B75" s="23" t="s">
        <v>277</v>
      </c>
      <c r="C75" s="4">
        <v>50</v>
      </c>
      <c r="D75" s="17"/>
    </row>
    <row r="76" spans="2:4" x14ac:dyDescent="0.25">
      <c r="B76" s="23" t="s">
        <v>277</v>
      </c>
      <c r="C76" s="4">
        <v>1500</v>
      </c>
      <c r="D76" s="17"/>
    </row>
    <row r="77" spans="2:4" x14ac:dyDescent="0.25">
      <c r="B77" s="23" t="s">
        <v>277</v>
      </c>
      <c r="C77" s="4">
        <v>25</v>
      </c>
      <c r="D77" s="17"/>
    </row>
    <row r="78" spans="2:4" x14ac:dyDescent="0.25">
      <c r="B78" s="23" t="s">
        <v>277</v>
      </c>
      <c r="C78" s="4">
        <v>100</v>
      </c>
      <c r="D78" s="17"/>
    </row>
    <row r="79" spans="2:4" x14ac:dyDescent="0.25">
      <c r="B79" s="23" t="s">
        <v>277</v>
      </c>
      <c r="C79" s="4">
        <v>1500</v>
      </c>
      <c r="D79" s="17"/>
    </row>
    <row r="80" spans="2:4" x14ac:dyDescent="0.25">
      <c r="B80" s="22" t="s">
        <v>278</v>
      </c>
      <c r="C80" s="4">
        <v>128</v>
      </c>
      <c r="D80" s="17"/>
    </row>
    <row r="81" spans="2:4" x14ac:dyDescent="0.25">
      <c r="B81" s="22" t="s">
        <v>278</v>
      </c>
      <c r="C81" s="4">
        <v>4600</v>
      </c>
      <c r="D81" s="17" t="s">
        <v>326</v>
      </c>
    </row>
    <row r="82" spans="2:4" x14ac:dyDescent="0.25">
      <c r="B82" s="22" t="s">
        <v>278</v>
      </c>
      <c r="C82" s="4">
        <v>250</v>
      </c>
      <c r="D82" s="17"/>
    </row>
    <row r="83" spans="2:4" x14ac:dyDescent="0.25">
      <c r="B83" s="22" t="s">
        <v>278</v>
      </c>
      <c r="C83" s="4">
        <v>20</v>
      </c>
      <c r="D83" s="17"/>
    </row>
    <row r="84" spans="2:4" x14ac:dyDescent="0.25">
      <c r="B84" s="22" t="s">
        <v>278</v>
      </c>
      <c r="C84" s="4">
        <v>50</v>
      </c>
      <c r="D84" s="17"/>
    </row>
    <row r="85" spans="2:4" x14ac:dyDescent="0.25">
      <c r="B85" s="22" t="s">
        <v>278</v>
      </c>
      <c r="C85" s="4">
        <v>250</v>
      </c>
      <c r="D85" s="17" t="s">
        <v>327</v>
      </c>
    </row>
    <row r="86" spans="2:4" x14ac:dyDescent="0.25">
      <c r="B86" s="22" t="s">
        <v>278</v>
      </c>
      <c r="C86" s="4">
        <v>80</v>
      </c>
      <c r="D86" s="17"/>
    </row>
    <row r="87" spans="2:4" x14ac:dyDescent="0.25">
      <c r="B87" s="22" t="s">
        <v>278</v>
      </c>
      <c r="C87" s="4">
        <v>100</v>
      </c>
      <c r="D87" s="17"/>
    </row>
    <row r="88" spans="2:4" x14ac:dyDescent="0.25">
      <c r="B88" s="22" t="s">
        <v>278</v>
      </c>
      <c r="C88" s="4">
        <v>100</v>
      </c>
      <c r="D88" s="17" t="s">
        <v>328</v>
      </c>
    </row>
    <row r="89" spans="2:4" x14ac:dyDescent="0.25">
      <c r="B89" s="23" t="s">
        <v>279</v>
      </c>
      <c r="C89" s="4">
        <v>500</v>
      </c>
      <c r="D89" s="17" t="s">
        <v>295</v>
      </c>
    </row>
    <row r="90" spans="2:4" x14ac:dyDescent="0.25">
      <c r="B90" s="23" t="s">
        <v>279</v>
      </c>
      <c r="C90" s="4">
        <v>30</v>
      </c>
      <c r="D90" s="17"/>
    </row>
    <row r="91" spans="2:4" x14ac:dyDescent="0.25">
      <c r="B91" s="23" t="s">
        <v>279</v>
      </c>
      <c r="C91" s="4">
        <v>10</v>
      </c>
      <c r="D91" s="17"/>
    </row>
    <row r="92" spans="2:4" x14ac:dyDescent="0.25">
      <c r="B92" s="23" t="s">
        <v>279</v>
      </c>
      <c r="C92" s="4">
        <v>10</v>
      </c>
      <c r="D92" s="17"/>
    </row>
    <row r="93" spans="2:4" x14ac:dyDescent="0.25">
      <c r="B93" s="22" t="s">
        <v>280</v>
      </c>
      <c r="C93" s="4">
        <v>300</v>
      </c>
      <c r="D93" s="17"/>
    </row>
    <row r="94" spans="2:4" x14ac:dyDescent="0.25">
      <c r="B94" s="22" t="s">
        <v>280</v>
      </c>
      <c r="C94" s="4">
        <v>1000</v>
      </c>
      <c r="D94" s="17"/>
    </row>
    <row r="95" spans="2:4" x14ac:dyDescent="0.25">
      <c r="B95" s="22" t="s">
        <v>280</v>
      </c>
      <c r="C95" s="4">
        <v>400</v>
      </c>
      <c r="D95" s="17"/>
    </row>
    <row r="96" spans="2:4" x14ac:dyDescent="0.25">
      <c r="B96" s="22" t="s">
        <v>280</v>
      </c>
      <c r="C96" s="4">
        <v>10</v>
      </c>
      <c r="D96" s="17"/>
    </row>
    <row r="97" spans="2:4" x14ac:dyDescent="0.25">
      <c r="B97" s="22" t="s">
        <v>280</v>
      </c>
      <c r="C97" s="4">
        <v>500</v>
      </c>
      <c r="D97" s="17"/>
    </row>
    <row r="98" spans="2:4" x14ac:dyDescent="0.25">
      <c r="B98" s="22" t="s">
        <v>280</v>
      </c>
      <c r="C98" s="4">
        <v>47.94</v>
      </c>
      <c r="D98" s="17"/>
    </row>
    <row r="99" spans="2:4" x14ac:dyDescent="0.25">
      <c r="B99" s="22" t="s">
        <v>281</v>
      </c>
      <c r="C99" s="4">
        <v>10</v>
      </c>
      <c r="D99" s="17"/>
    </row>
    <row r="100" spans="2:4" x14ac:dyDescent="0.25">
      <c r="B100" s="22" t="s">
        <v>281</v>
      </c>
      <c r="C100" s="4">
        <v>40</v>
      </c>
      <c r="D100" s="17"/>
    </row>
    <row r="101" spans="2:4" x14ac:dyDescent="0.25">
      <c r="B101" s="22" t="s">
        <v>281</v>
      </c>
      <c r="C101" s="4">
        <v>72.599999999999994</v>
      </c>
      <c r="D101" s="17"/>
    </row>
    <row r="102" spans="2:4" x14ac:dyDescent="0.25">
      <c r="B102" s="22" t="s">
        <v>281</v>
      </c>
      <c r="C102" s="4">
        <v>41.53</v>
      </c>
      <c r="D102" s="17"/>
    </row>
    <row r="103" spans="2:4" x14ac:dyDescent="0.25">
      <c r="B103" s="22" t="s">
        <v>282</v>
      </c>
      <c r="C103" s="4">
        <v>70</v>
      </c>
      <c r="D103" s="17"/>
    </row>
    <row r="104" spans="2:4" x14ac:dyDescent="0.25">
      <c r="B104" s="22" t="s">
        <v>282</v>
      </c>
      <c r="C104" s="4">
        <v>125</v>
      </c>
      <c r="D104" s="17"/>
    </row>
    <row r="105" spans="2:4" x14ac:dyDescent="0.25">
      <c r="B105" s="22" t="s">
        <v>282</v>
      </c>
      <c r="C105" s="4">
        <v>26</v>
      </c>
      <c r="D105" s="17"/>
    </row>
    <row r="106" spans="2:4" x14ac:dyDescent="0.25">
      <c r="B106" s="22" t="s">
        <v>282</v>
      </c>
      <c r="C106" s="4">
        <v>48.25</v>
      </c>
      <c r="D106" s="17"/>
    </row>
    <row r="107" spans="2:4" x14ac:dyDescent="0.25">
      <c r="B107" s="22" t="s">
        <v>282</v>
      </c>
      <c r="C107" s="4">
        <v>38</v>
      </c>
      <c r="D107" s="17"/>
    </row>
    <row r="108" spans="2:4" x14ac:dyDescent="0.25">
      <c r="B108" s="22" t="s">
        <v>283</v>
      </c>
      <c r="C108" s="4">
        <v>100</v>
      </c>
      <c r="D108" s="17" t="s">
        <v>329</v>
      </c>
    </row>
    <row r="109" spans="2:4" x14ac:dyDescent="0.25">
      <c r="B109" s="22" t="s">
        <v>283</v>
      </c>
      <c r="C109" s="4">
        <v>46.27</v>
      </c>
      <c r="D109" s="17"/>
    </row>
    <row r="110" spans="2:4" x14ac:dyDescent="0.25">
      <c r="B110" s="22" t="s">
        <v>283</v>
      </c>
      <c r="C110" s="4">
        <v>60</v>
      </c>
      <c r="D110" s="17"/>
    </row>
    <row r="111" spans="2:4" x14ac:dyDescent="0.25">
      <c r="B111" s="22" t="s">
        <v>283</v>
      </c>
      <c r="C111" s="4">
        <v>60</v>
      </c>
      <c r="D111" s="17"/>
    </row>
    <row r="112" spans="2:4" x14ac:dyDescent="0.25">
      <c r="B112" s="22" t="s">
        <v>284</v>
      </c>
      <c r="C112" s="4">
        <v>76</v>
      </c>
      <c r="D112" s="17"/>
    </row>
    <row r="113" spans="2:4" x14ac:dyDescent="0.25">
      <c r="B113" s="22" t="s">
        <v>284</v>
      </c>
      <c r="C113" s="4">
        <v>200</v>
      </c>
      <c r="D113" s="17" t="s">
        <v>330</v>
      </c>
    </row>
    <row r="114" spans="2:4" x14ac:dyDescent="0.25">
      <c r="B114" s="22" t="s">
        <v>284</v>
      </c>
      <c r="C114" s="4">
        <v>50</v>
      </c>
      <c r="D114" s="17" t="s">
        <v>331</v>
      </c>
    </row>
    <row r="115" spans="2:4" x14ac:dyDescent="0.25">
      <c r="B115" s="22" t="s">
        <v>284</v>
      </c>
      <c r="C115" s="4">
        <v>100</v>
      </c>
      <c r="D115" s="17"/>
    </row>
    <row r="116" spans="2:4" x14ac:dyDescent="0.25">
      <c r="B116" s="22" t="s">
        <v>284</v>
      </c>
      <c r="C116" s="4">
        <v>55</v>
      </c>
      <c r="D116" s="17"/>
    </row>
    <row r="117" spans="2:4" x14ac:dyDescent="0.25">
      <c r="B117" s="22" t="s">
        <v>284</v>
      </c>
      <c r="C117" s="4">
        <v>100</v>
      </c>
      <c r="D117" s="17"/>
    </row>
    <row r="118" spans="2:4" x14ac:dyDescent="0.25">
      <c r="B118" s="22" t="s">
        <v>284</v>
      </c>
      <c r="C118" s="4">
        <v>1200</v>
      </c>
      <c r="D118" s="17" t="s">
        <v>332</v>
      </c>
    </row>
    <row r="119" spans="2:4" x14ac:dyDescent="0.25">
      <c r="B119" s="22" t="s">
        <v>284</v>
      </c>
      <c r="C119" s="4">
        <v>20</v>
      </c>
      <c r="D119" s="17"/>
    </row>
    <row r="120" spans="2:4" x14ac:dyDescent="0.25">
      <c r="B120" s="22" t="s">
        <v>285</v>
      </c>
      <c r="C120" s="4">
        <v>79.52</v>
      </c>
      <c r="D120" s="17"/>
    </row>
    <row r="121" spans="2:4" x14ac:dyDescent="0.25">
      <c r="B121" s="22" t="s">
        <v>285</v>
      </c>
      <c r="C121" s="4">
        <v>50</v>
      </c>
      <c r="D121" s="17"/>
    </row>
    <row r="122" spans="2:4" x14ac:dyDescent="0.25">
      <c r="B122" s="22" t="s">
        <v>285</v>
      </c>
      <c r="C122" s="4">
        <v>100</v>
      </c>
      <c r="D122" s="17" t="s">
        <v>297</v>
      </c>
    </row>
    <row r="123" spans="2:4" x14ac:dyDescent="0.25">
      <c r="B123" s="22" t="s">
        <v>285</v>
      </c>
      <c r="C123" s="4">
        <v>10</v>
      </c>
      <c r="D123" s="17"/>
    </row>
    <row r="124" spans="2:4" x14ac:dyDescent="0.25">
      <c r="B124" s="22" t="s">
        <v>285</v>
      </c>
      <c r="C124" s="4">
        <v>50</v>
      </c>
      <c r="D124" s="17"/>
    </row>
    <row r="125" spans="2:4" x14ac:dyDescent="0.25">
      <c r="B125" s="22" t="s">
        <v>286</v>
      </c>
      <c r="C125" s="4">
        <v>10</v>
      </c>
      <c r="D125" s="17"/>
    </row>
    <row r="126" spans="2:4" x14ac:dyDescent="0.25">
      <c r="B126" s="22" t="s">
        <v>286</v>
      </c>
      <c r="C126" s="4">
        <v>50</v>
      </c>
      <c r="D126" s="17" t="s">
        <v>333</v>
      </c>
    </row>
    <row r="127" spans="2:4" x14ac:dyDescent="0.25">
      <c r="B127" s="22" t="s">
        <v>286</v>
      </c>
      <c r="C127" s="4">
        <v>10</v>
      </c>
      <c r="D127" s="17"/>
    </row>
    <row r="128" spans="2:4" x14ac:dyDescent="0.25">
      <c r="B128" s="22" t="s">
        <v>286</v>
      </c>
      <c r="C128" s="4">
        <v>25.6</v>
      </c>
      <c r="D128" s="17"/>
    </row>
    <row r="129" spans="2:4" x14ac:dyDescent="0.25">
      <c r="B129" s="22" t="s">
        <v>286</v>
      </c>
      <c r="C129" s="4">
        <v>1000</v>
      </c>
      <c r="D129" s="17"/>
    </row>
    <row r="130" spans="2:4" x14ac:dyDescent="0.25">
      <c r="B130" s="22" t="s">
        <v>286</v>
      </c>
      <c r="C130" s="4">
        <v>45</v>
      </c>
      <c r="D130" s="17"/>
    </row>
    <row r="131" spans="2:4" x14ac:dyDescent="0.25">
      <c r="B131" s="22" t="s">
        <v>286</v>
      </c>
      <c r="C131" s="4">
        <v>14.5</v>
      </c>
      <c r="D131" s="17"/>
    </row>
    <row r="132" spans="2:4" x14ac:dyDescent="0.25">
      <c r="B132" s="22" t="s">
        <v>287</v>
      </c>
      <c r="C132" s="4">
        <v>250</v>
      </c>
      <c r="D132" s="17"/>
    </row>
    <row r="133" spans="2:4" x14ac:dyDescent="0.25">
      <c r="B133" s="22" t="s">
        <v>287</v>
      </c>
      <c r="C133" s="4">
        <v>100</v>
      </c>
      <c r="D133" s="17" t="s">
        <v>298</v>
      </c>
    </row>
    <row r="134" spans="2:4" x14ac:dyDescent="0.25">
      <c r="B134" s="22" t="s">
        <v>287</v>
      </c>
      <c r="C134" s="4">
        <v>500</v>
      </c>
      <c r="D134" s="17"/>
    </row>
    <row r="135" spans="2:4" x14ac:dyDescent="0.25">
      <c r="B135" s="22" t="s">
        <v>287</v>
      </c>
      <c r="C135" s="4">
        <v>500</v>
      </c>
      <c r="D135" s="17" t="s">
        <v>324</v>
      </c>
    </row>
    <row r="136" spans="2:4" x14ac:dyDescent="0.25">
      <c r="B136" s="22" t="s">
        <v>287</v>
      </c>
      <c r="C136" s="4">
        <v>100</v>
      </c>
      <c r="D136" s="17"/>
    </row>
    <row r="137" spans="2:4" x14ac:dyDescent="0.25">
      <c r="B137" s="22" t="s">
        <v>287</v>
      </c>
      <c r="C137" s="4">
        <v>100</v>
      </c>
      <c r="D137" s="17" t="s">
        <v>334</v>
      </c>
    </row>
    <row r="138" spans="2:4" x14ac:dyDescent="0.25">
      <c r="B138" s="22" t="s">
        <v>287</v>
      </c>
      <c r="C138" s="4">
        <v>98.82</v>
      </c>
      <c r="D138" s="17"/>
    </row>
    <row r="139" spans="2:4" x14ac:dyDescent="0.25">
      <c r="B139" s="22" t="s">
        <v>287</v>
      </c>
      <c r="C139" s="4">
        <v>10000</v>
      </c>
      <c r="D139" s="17"/>
    </row>
    <row r="140" spans="2:4" x14ac:dyDescent="0.25">
      <c r="B140" s="22" t="s">
        <v>287</v>
      </c>
      <c r="C140" s="4">
        <v>80</v>
      </c>
      <c r="D140" s="17"/>
    </row>
    <row r="141" spans="2:4" x14ac:dyDescent="0.25">
      <c r="B141" s="22" t="s">
        <v>287</v>
      </c>
      <c r="C141" s="4">
        <v>30</v>
      </c>
      <c r="D141" s="17"/>
    </row>
    <row r="142" spans="2:4" x14ac:dyDescent="0.25">
      <c r="B142" s="22" t="s">
        <v>287</v>
      </c>
      <c r="C142" s="4">
        <v>38.5</v>
      </c>
      <c r="D142" s="17"/>
    </row>
    <row r="143" spans="2:4" x14ac:dyDescent="0.25">
      <c r="B143" s="22" t="s">
        <v>288</v>
      </c>
      <c r="C143" s="4">
        <v>50</v>
      </c>
      <c r="D143" s="17"/>
    </row>
    <row r="144" spans="2:4" x14ac:dyDescent="0.25">
      <c r="B144" s="22" t="s">
        <v>288</v>
      </c>
      <c r="C144" s="4">
        <v>10</v>
      </c>
      <c r="D144" s="17"/>
    </row>
    <row r="145" spans="2:4" x14ac:dyDescent="0.25">
      <c r="B145" s="22" t="s">
        <v>288</v>
      </c>
      <c r="C145" s="4">
        <v>11.08</v>
      </c>
      <c r="D145" s="17"/>
    </row>
    <row r="146" spans="2:4" x14ac:dyDescent="0.25">
      <c r="B146" s="22" t="s">
        <v>288</v>
      </c>
      <c r="C146" s="4">
        <v>49.5</v>
      </c>
      <c r="D146" s="17"/>
    </row>
    <row r="147" spans="2:4" x14ac:dyDescent="0.25">
      <c r="B147" s="22" t="s">
        <v>288</v>
      </c>
      <c r="C147" s="4">
        <v>40</v>
      </c>
      <c r="D147" s="17"/>
    </row>
    <row r="148" spans="2:4" x14ac:dyDescent="0.25">
      <c r="B148" s="22" t="s">
        <v>288</v>
      </c>
      <c r="C148" s="4">
        <v>30</v>
      </c>
      <c r="D148" s="17"/>
    </row>
    <row r="149" spans="2:4" x14ac:dyDescent="0.25">
      <c r="B149" s="22" t="s">
        <v>288</v>
      </c>
      <c r="C149" s="4">
        <v>20</v>
      </c>
      <c r="D149" s="17"/>
    </row>
    <row r="150" spans="2:4" x14ac:dyDescent="0.25">
      <c r="B150" s="23" t="s">
        <v>289</v>
      </c>
      <c r="C150" s="4">
        <v>41.53</v>
      </c>
      <c r="D150" s="17"/>
    </row>
    <row r="151" spans="2:4" x14ac:dyDescent="0.25">
      <c r="B151" s="23" t="s">
        <v>289</v>
      </c>
      <c r="C151" s="4">
        <v>50</v>
      </c>
      <c r="D151" s="17" t="s">
        <v>335</v>
      </c>
    </row>
    <row r="152" spans="2:4" x14ac:dyDescent="0.25">
      <c r="B152" s="23" t="s">
        <v>289</v>
      </c>
      <c r="C152" s="4">
        <v>1000</v>
      </c>
      <c r="D152" s="17" t="s">
        <v>336</v>
      </c>
    </row>
    <row r="153" spans="2:4" x14ac:dyDescent="0.25">
      <c r="B153" s="23" t="s">
        <v>289</v>
      </c>
      <c r="C153" s="4">
        <v>50</v>
      </c>
      <c r="D153" s="17"/>
    </row>
    <row r="154" spans="2:4" x14ac:dyDescent="0.25">
      <c r="B154" s="23" t="s">
        <v>289</v>
      </c>
      <c r="C154" s="4">
        <v>20</v>
      </c>
      <c r="D154" s="17"/>
    </row>
    <row r="155" spans="2:4" x14ac:dyDescent="0.25">
      <c r="B155" s="22" t="s">
        <v>290</v>
      </c>
      <c r="C155" s="4">
        <v>257.91000000000003</v>
      </c>
      <c r="D155" s="17"/>
    </row>
    <row r="156" spans="2:4" x14ac:dyDescent="0.25">
      <c r="B156" s="22" t="s">
        <v>290</v>
      </c>
      <c r="C156" s="4">
        <v>38.11</v>
      </c>
      <c r="D156" s="17"/>
    </row>
    <row r="157" spans="2:4" x14ac:dyDescent="0.25">
      <c r="B157" s="22" t="s">
        <v>290</v>
      </c>
      <c r="C157" s="4">
        <v>200</v>
      </c>
      <c r="D157" s="17"/>
    </row>
    <row r="158" spans="2:4" x14ac:dyDescent="0.25">
      <c r="B158" s="22" t="s">
        <v>290</v>
      </c>
      <c r="C158" s="4">
        <v>60</v>
      </c>
      <c r="D158" s="17"/>
    </row>
    <row r="159" spans="2:4" x14ac:dyDescent="0.25">
      <c r="B159" s="22" t="s">
        <v>290</v>
      </c>
      <c r="C159" s="4">
        <v>100</v>
      </c>
      <c r="D159" s="17"/>
    </row>
    <row r="160" spans="2:4" x14ac:dyDescent="0.25">
      <c r="B160" s="22" t="s">
        <v>291</v>
      </c>
      <c r="C160" s="4">
        <v>650</v>
      </c>
      <c r="D160" s="17"/>
    </row>
    <row r="161" spans="2:4" x14ac:dyDescent="0.25">
      <c r="B161" s="22" t="s">
        <v>291</v>
      </c>
      <c r="C161" s="4">
        <v>37.78</v>
      </c>
      <c r="D161" s="17"/>
    </row>
    <row r="162" spans="2:4" x14ac:dyDescent="0.25">
      <c r="B162" s="22" t="s">
        <v>291</v>
      </c>
      <c r="C162" s="4">
        <v>60.81</v>
      </c>
      <c r="D162" s="17"/>
    </row>
    <row r="163" spans="2:4" x14ac:dyDescent="0.25">
      <c r="B163" s="22" t="s">
        <v>291</v>
      </c>
      <c r="C163" s="4">
        <v>100</v>
      </c>
      <c r="D163" s="17"/>
    </row>
    <row r="164" spans="2:4" x14ac:dyDescent="0.25">
      <c r="B164" s="22" t="s">
        <v>291</v>
      </c>
      <c r="C164" s="4">
        <v>18</v>
      </c>
      <c r="D164" s="17"/>
    </row>
    <row r="165" spans="2:4" x14ac:dyDescent="0.25">
      <c r="B165" s="22" t="s">
        <v>291</v>
      </c>
      <c r="C165" s="4">
        <v>20</v>
      </c>
      <c r="D165" s="17"/>
    </row>
    <row r="166" spans="2:4" x14ac:dyDescent="0.25">
      <c r="B166" s="22" t="s">
        <v>292</v>
      </c>
      <c r="C166" s="4">
        <v>200</v>
      </c>
      <c r="D166" s="17"/>
    </row>
    <row r="167" spans="2:4" x14ac:dyDescent="0.25">
      <c r="B167" s="22" t="s">
        <v>292</v>
      </c>
      <c r="C167" s="4">
        <v>100</v>
      </c>
      <c r="D167" s="17" t="s">
        <v>320</v>
      </c>
    </row>
    <row r="168" spans="2:4" x14ac:dyDescent="0.25">
      <c r="B168" s="22" t="s">
        <v>292</v>
      </c>
      <c r="C168" s="4">
        <v>90</v>
      </c>
      <c r="D168" s="17"/>
    </row>
    <row r="169" spans="2:4" x14ac:dyDescent="0.25">
      <c r="B169" s="22" t="s">
        <v>292</v>
      </c>
      <c r="C169" s="4">
        <v>10.25</v>
      </c>
      <c r="D169" s="17"/>
    </row>
    <row r="170" spans="2:4" x14ac:dyDescent="0.25">
      <c r="B170" s="22" t="s">
        <v>292</v>
      </c>
      <c r="C170" s="4">
        <v>100</v>
      </c>
      <c r="D170" s="17" t="s">
        <v>337</v>
      </c>
    </row>
    <row r="171" spans="2:4" x14ac:dyDescent="0.25">
      <c r="B171" s="22" t="s">
        <v>292</v>
      </c>
      <c r="C171" s="4">
        <v>10</v>
      </c>
      <c r="D171" s="17"/>
    </row>
    <row r="172" spans="2:4" x14ac:dyDescent="0.25">
      <c r="B172" s="22" t="s">
        <v>292</v>
      </c>
      <c r="C172" s="4">
        <v>70</v>
      </c>
      <c r="D172" s="17"/>
    </row>
    <row r="173" spans="2:4" x14ac:dyDescent="0.25">
      <c r="B173" s="22" t="s">
        <v>292</v>
      </c>
      <c r="C173" s="4">
        <v>51</v>
      </c>
      <c r="D173" s="17"/>
    </row>
    <row r="174" spans="2:4" x14ac:dyDescent="0.25">
      <c r="B174" s="22" t="s">
        <v>293</v>
      </c>
      <c r="C174" s="4">
        <v>500</v>
      </c>
      <c r="D174" s="17" t="s">
        <v>295</v>
      </c>
    </row>
    <row r="175" spans="2:4" x14ac:dyDescent="0.25">
      <c r="B175" s="22" t="s">
        <v>293</v>
      </c>
      <c r="C175" s="4">
        <v>66</v>
      </c>
      <c r="D175" s="17"/>
    </row>
    <row r="176" spans="2:4" x14ac:dyDescent="0.25">
      <c r="B176" s="22" t="s">
        <v>293</v>
      </c>
      <c r="C176" s="4">
        <v>100</v>
      </c>
      <c r="D176" s="17" t="s">
        <v>338</v>
      </c>
    </row>
    <row r="177" spans="2:4" x14ac:dyDescent="0.25">
      <c r="B177" s="22" t="s">
        <v>293</v>
      </c>
      <c r="C177" s="4">
        <v>100</v>
      </c>
      <c r="D177" s="17" t="s">
        <v>339</v>
      </c>
    </row>
    <row r="178" spans="2:4" x14ac:dyDescent="0.25">
      <c r="B178" s="22" t="s">
        <v>293</v>
      </c>
      <c r="C178" s="4">
        <v>30</v>
      </c>
      <c r="D178" s="17"/>
    </row>
    <row r="179" spans="2:4" x14ac:dyDescent="0.25">
      <c r="B179" s="22" t="s">
        <v>293</v>
      </c>
      <c r="C179" s="4">
        <v>300</v>
      </c>
      <c r="D179" s="17"/>
    </row>
    <row r="180" spans="2:4" x14ac:dyDescent="0.25">
      <c r="B180" s="22" t="s">
        <v>293</v>
      </c>
      <c r="C180" s="4">
        <v>12.5</v>
      </c>
      <c r="D180" s="17"/>
    </row>
    <row r="181" spans="2:4" x14ac:dyDescent="0.25">
      <c r="B181" s="22" t="s">
        <v>294</v>
      </c>
      <c r="C181" s="4">
        <v>50</v>
      </c>
      <c r="D181" s="17" t="s">
        <v>340</v>
      </c>
    </row>
    <row r="182" spans="2:4" x14ac:dyDescent="0.25">
      <c r="B182" s="22" t="s">
        <v>294</v>
      </c>
      <c r="C182" s="4">
        <v>100</v>
      </c>
      <c r="D182" s="17"/>
    </row>
    <row r="183" spans="2:4" x14ac:dyDescent="0.25">
      <c r="B183" s="22" t="s">
        <v>294</v>
      </c>
      <c r="C183" s="4">
        <v>40</v>
      </c>
      <c r="D183" s="17"/>
    </row>
    <row r="184" spans="2:4" x14ac:dyDescent="0.25">
      <c r="B184" s="22" t="s">
        <v>294</v>
      </c>
      <c r="C184" s="4">
        <v>50</v>
      </c>
      <c r="D184" s="17" t="s">
        <v>341</v>
      </c>
    </row>
    <row r="185" spans="2:4" x14ac:dyDescent="0.25">
      <c r="B185" s="22" t="s">
        <v>294</v>
      </c>
      <c r="C185" s="4">
        <v>10</v>
      </c>
      <c r="D185" s="17"/>
    </row>
    <row r="186" spans="2:4" x14ac:dyDescent="0.25">
      <c r="B186" s="22" t="s">
        <v>294</v>
      </c>
      <c r="C186" s="4">
        <v>35</v>
      </c>
      <c r="D186" s="17"/>
    </row>
    <row r="187" spans="2:4" x14ac:dyDescent="0.25">
      <c r="B187" s="22" t="s">
        <v>294</v>
      </c>
      <c r="C187" s="4">
        <v>40</v>
      </c>
      <c r="D187" s="17"/>
    </row>
    <row r="188" spans="2:4" x14ac:dyDescent="0.25">
      <c r="B188" s="22" t="s">
        <v>294</v>
      </c>
      <c r="C188" s="4">
        <v>100</v>
      </c>
      <c r="D188" s="17" t="s">
        <v>342</v>
      </c>
    </row>
    <row r="189" spans="2:4" x14ac:dyDescent="0.25">
      <c r="B189" s="22" t="s">
        <v>294</v>
      </c>
      <c r="C189" s="4">
        <v>100</v>
      </c>
      <c r="D189" s="17" t="s">
        <v>343</v>
      </c>
    </row>
    <row r="190" spans="2:4" s="30" customFormat="1" x14ac:dyDescent="0.25">
      <c r="B190" s="28"/>
      <c r="C190" s="29"/>
      <c r="D190" s="32"/>
    </row>
    <row r="191" spans="2:4" s="30" customFormat="1" x14ac:dyDescent="0.25">
      <c r="B191" s="28"/>
      <c r="C191" s="29"/>
      <c r="D191" s="32"/>
    </row>
    <row r="192" spans="2:4" s="30" customFormat="1" x14ac:dyDescent="0.25">
      <c r="B192" s="28"/>
      <c r="C192" s="29"/>
      <c r="D192" s="32"/>
    </row>
    <row r="193" spans="2:4" s="30" customFormat="1" x14ac:dyDescent="0.25">
      <c r="B193" s="28"/>
      <c r="C193" s="29"/>
      <c r="D193" s="32"/>
    </row>
    <row r="194" spans="2:4" s="30" customFormat="1" x14ac:dyDescent="0.25">
      <c r="B194" s="28"/>
      <c r="C194" s="29"/>
      <c r="D194" s="32"/>
    </row>
    <row r="195" spans="2:4" s="30" customFormat="1" x14ac:dyDescent="0.25">
      <c r="B195" s="28"/>
      <c r="C195" s="29"/>
      <c r="D195" s="32"/>
    </row>
    <row r="196" spans="2:4" s="30" customFormat="1" x14ac:dyDescent="0.25">
      <c r="B196" s="28"/>
      <c r="C196" s="29"/>
      <c r="D196" s="32"/>
    </row>
    <row r="197" spans="2:4" s="30" customFormat="1" x14ac:dyDescent="0.25">
      <c r="B197" s="28"/>
      <c r="C197" s="29"/>
      <c r="D197" s="32"/>
    </row>
    <row r="198" spans="2:4" s="30" customFormat="1" x14ac:dyDescent="0.25">
      <c r="B198" s="28"/>
      <c r="C198" s="29"/>
      <c r="D198" s="32"/>
    </row>
    <row r="199" spans="2:4" s="30" customFormat="1" x14ac:dyDescent="0.25">
      <c r="B199" s="28"/>
      <c r="C199" s="29"/>
      <c r="D199" s="32"/>
    </row>
    <row r="200" spans="2:4" s="30" customFormat="1" x14ac:dyDescent="0.25">
      <c r="B200" s="28"/>
      <c r="C200" s="29"/>
      <c r="D200" s="32"/>
    </row>
    <row r="201" spans="2:4" s="30" customFormat="1" x14ac:dyDescent="0.25">
      <c r="B201" s="28"/>
      <c r="C201" s="29"/>
      <c r="D201" s="32"/>
    </row>
    <row r="202" spans="2:4" s="30" customFormat="1" x14ac:dyDescent="0.25">
      <c r="B202" s="28"/>
      <c r="C202" s="29"/>
      <c r="D202" s="32"/>
    </row>
    <row r="203" spans="2:4" s="30" customFormat="1" x14ac:dyDescent="0.25">
      <c r="B203" s="28"/>
      <c r="C203" s="29"/>
      <c r="D203" s="32"/>
    </row>
    <row r="204" spans="2:4" s="30" customFormat="1" x14ac:dyDescent="0.25">
      <c r="B204" s="28"/>
      <c r="C204" s="29"/>
      <c r="D204" s="32"/>
    </row>
    <row r="205" spans="2:4" s="30" customFormat="1" x14ac:dyDescent="0.25">
      <c r="B205" s="28"/>
      <c r="C205" s="29"/>
      <c r="D205" s="32"/>
    </row>
    <row r="206" spans="2:4" s="30" customFormat="1" x14ac:dyDescent="0.25">
      <c r="B206" s="28"/>
      <c r="C206" s="29"/>
      <c r="D206" s="32"/>
    </row>
    <row r="207" spans="2:4" s="30" customFormat="1" x14ac:dyDescent="0.25">
      <c r="B207" s="28"/>
      <c r="C207" s="29"/>
      <c r="D207" s="32"/>
    </row>
    <row r="208" spans="2:4" s="30" customFormat="1" x14ac:dyDescent="0.25">
      <c r="B208" s="28"/>
      <c r="C208" s="29"/>
      <c r="D208" s="32"/>
    </row>
    <row r="209" spans="2:4" s="30" customFormat="1" x14ac:dyDescent="0.25">
      <c r="B209" s="28"/>
      <c r="C209" s="29"/>
      <c r="D209" s="32"/>
    </row>
    <row r="210" spans="2:4" s="30" customFormat="1" x14ac:dyDescent="0.25">
      <c r="B210" s="28"/>
      <c r="C210" s="29"/>
      <c r="D210" s="32"/>
    </row>
    <row r="211" spans="2:4" s="30" customFormat="1" x14ac:dyDescent="0.25">
      <c r="B211" s="28"/>
      <c r="C211" s="29"/>
      <c r="D211" s="32"/>
    </row>
    <row r="212" spans="2:4" s="30" customFormat="1" x14ac:dyDescent="0.25">
      <c r="B212" s="28"/>
      <c r="C212" s="29"/>
      <c r="D212" s="32"/>
    </row>
    <row r="213" spans="2:4" s="30" customFormat="1" x14ac:dyDescent="0.25">
      <c r="B213" s="28"/>
      <c r="C213" s="29"/>
      <c r="D213" s="32"/>
    </row>
    <row r="214" spans="2:4" s="30" customFormat="1" x14ac:dyDescent="0.25">
      <c r="B214" s="28"/>
      <c r="C214" s="29"/>
      <c r="D214" s="32"/>
    </row>
    <row r="215" spans="2:4" s="30" customFormat="1" x14ac:dyDescent="0.25">
      <c r="B215" s="28"/>
      <c r="C215" s="29"/>
      <c r="D215" s="32"/>
    </row>
    <row r="216" spans="2:4" s="30" customFormat="1" x14ac:dyDescent="0.25">
      <c r="B216" s="28"/>
      <c r="C216" s="29"/>
      <c r="D216" s="32"/>
    </row>
    <row r="217" spans="2:4" s="30" customFormat="1" x14ac:dyDescent="0.25">
      <c r="B217" s="28"/>
      <c r="C217" s="29"/>
      <c r="D217" s="32"/>
    </row>
    <row r="218" spans="2:4" s="30" customFormat="1" x14ac:dyDescent="0.25">
      <c r="B218" s="28"/>
      <c r="C218" s="29"/>
      <c r="D218" s="32"/>
    </row>
    <row r="219" spans="2:4" s="30" customFormat="1" x14ac:dyDescent="0.25">
      <c r="B219" s="28"/>
      <c r="C219" s="29"/>
      <c r="D219" s="32"/>
    </row>
    <row r="220" spans="2:4" s="30" customFormat="1" x14ac:dyDescent="0.25">
      <c r="B220" s="28"/>
      <c r="C220" s="29"/>
      <c r="D220" s="32"/>
    </row>
    <row r="221" spans="2:4" s="30" customFormat="1" x14ac:dyDescent="0.25">
      <c r="B221" s="28"/>
      <c r="C221" s="29"/>
      <c r="D221" s="32"/>
    </row>
    <row r="222" spans="2:4" s="30" customFormat="1" x14ac:dyDescent="0.25">
      <c r="B222" s="28"/>
      <c r="C222" s="29"/>
      <c r="D222" s="32"/>
    </row>
    <row r="223" spans="2:4" s="30" customFormat="1" x14ac:dyDescent="0.25">
      <c r="B223" s="28"/>
      <c r="C223" s="29"/>
      <c r="D223" s="32"/>
    </row>
    <row r="224" spans="2:4" s="30" customFormat="1" x14ac:dyDescent="0.25">
      <c r="B224" s="28"/>
      <c r="C224" s="29"/>
      <c r="D224" s="32"/>
    </row>
    <row r="225" spans="2:4" s="30" customFormat="1" x14ac:dyDescent="0.25">
      <c r="B225" s="28"/>
      <c r="C225" s="29"/>
      <c r="D225" s="32"/>
    </row>
    <row r="226" spans="2:4" s="30" customFormat="1" x14ac:dyDescent="0.25">
      <c r="B226" s="28"/>
      <c r="C226" s="29"/>
      <c r="D226" s="32"/>
    </row>
    <row r="227" spans="2:4" s="30" customFormat="1" x14ac:dyDescent="0.25">
      <c r="B227" s="28"/>
      <c r="C227" s="29"/>
      <c r="D227" s="32"/>
    </row>
    <row r="228" spans="2:4" s="30" customFormat="1" x14ac:dyDescent="0.25">
      <c r="B228" s="28"/>
      <c r="C228" s="29"/>
      <c r="D228" s="32"/>
    </row>
    <row r="229" spans="2:4" s="30" customFormat="1" x14ac:dyDescent="0.25">
      <c r="B229" s="28"/>
      <c r="C229" s="29"/>
      <c r="D229" s="32"/>
    </row>
    <row r="230" spans="2:4" s="30" customFormat="1" x14ac:dyDescent="0.25">
      <c r="B230" s="28"/>
      <c r="C230" s="29"/>
      <c r="D230" s="32"/>
    </row>
    <row r="231" spans="2:4" s="30" customFormat="1" x14ac:dyDescent="0.25">
      <c r="B231" s="28"/>
      <c r="C231" s="29"/>
      <c r="D231" s="32"/>
    </row>
    <row r="232" spans="2:4" s="30" customFormat="1" x14ac:dyDescent="0.25">
      <c r="B232" s="28"/>
      <c r="C232" s="29"/>
      <c r="D232" s="32"/>
    </row>
    <row r="233" spans="2:4" s="30" customFormat="1" x14ac:dyDescent="0.25">
      <c r="B233" s="28"/>
      <c r="C233" s="29"/>
      <c r="D233" s="32"/>
    </row>
    <row r="234" spans="2:4" s="30" customFormat="1" x14ac:dyDescent="0.25">
      <c r="B234" s="28"/>
      <c r="C234" s="29"/>
      <c r="D234" s="32"/>
    </row>
    <row r="235" spans="2:4" s="30" customFormat="1" x14ac:dyDescent="0.25">
      <c r="B235" s="28"/>
      <c r="C235" s="29"/>
      <c r="D235" s="32"/>
    </row>
    <row r="236" spans="2:4" s="30" customFormat="1" x14ac:dyDescent="0.25">
      <c r="B236" s="28"/>
      <c r="C236" s="29"/>
      <c r="D236" s="32"/>
    </row>
    <row r="237" spans="2:4" s="30" customFormat="1" x14ac:dyDescent="0.25">
      <c r="B237" s="28"/>
      <c r="C237" s="29"/>
      <c r="D237" s="32"/>
    </row>
    <row r="238" spans="2:4" s="30" customFormat="1" x14ac:dyDescent="0.25">
      <c r="B238" s="28"/>
      <c r="C238" s="29"/>
      <c r="D238" s="32"/>
    </row>
    <row r="239" spans="2:4" s="30" customFormat="1" x14ac:dyDescent="0.25">
      <c r="B239" s="28"/>
      <c r="C239" s="29"/>
      <c r="D239" s="32"/>
    </row>
    <row r="240" spans="2:4" s="30" customFormat="1" x14ac:dyDescent="0.25">
      <c r="B240" s="28"/>
      <c r="C240" s="29"/>
      <c r="D240" s="32"/>
    </row>
    <row r="241" spans="2:4" s="30" customFormat="1" x14ac:dyDescent="0.25">
      <c r="B241" s="28"/>
      <c r="C241" s="29"/>
      <c r="D241" s="32"/>
    </row>
    <row r="242" spans="2:4" s="30" customFormat="1" x14ac:dyDescent="0.25">
      <c r="B242" s="28"/>
      <c r="C242" s="29"/>
      <c r="D242" s="32"/>
    </row>
    <row r="243" spans="2:4" s="30" customFormat="1" x14ac:dyDescent="0.25">
      <c r="B243" s="28"/>
      <c r="C243" s="29"/>
      <c r="D243" s="32"/>
    </row>
    <row r="244" spans="2:4" s="30" customFormat="1" x14ac:dyDescent="0.25">
      <c r="B244" s="28"/>
      <c r="C244" s="29"/>
      <c r="D244" s="32"/>
    </row>
    <row r="245" spans="2:4" s="30" customFormat="1" x14ac:dyDescent="0.25">
      <c r="B245" s="28"/>
      <c r="C245" s="29"/>
      <c r="D245" s="32"/>
    </row>
    <row r="246" spans="2:4" s="30" customFormat="1" x14ac:dyDescent="0.25">
      <c r="B246" s="28"/>
      <c r="C246" s="29"/>
      <c r="D246" s="32"/>
    </row>
    <row r="247" spans="2:4" s="30" customFormat="1" x14ac:dyDescent="0.25">
      <c r="B247" s="28"/>
      <c r="C247" s="29"/>
      <c r="D247" s="32"/>
    </row>
    <row r="248" spans="2:4" s="30" customFormat="1" x14ac:dyDescent="0.25">
      <c r="B248" s="28"/>
      <c r="C248" s="29"/>
      <c r="D248" s="32"/>
    </row>
    <row r="249" spans="2:4" s="30" customFormat="1" x14ac:dyDescent="0.25">
      <c r="B249" s="28"/>
      <c r="C249" s="29"/>
      <c r="D249" s="32"/>
    </row>
    <row r="250" spans="2:4" s="30" customFormat="1" x14ac:dyDescent="0.25">
      <c r="B250" s="28"/>
      <c r="C250" s="29"/>
      <c r="D250" s="32"/>
    </row>
    <row r="251" spans="2:4" s="30" customFormat="1" x14ac:dyDescent="0.25">
      <c r="B251" s="28"/>
      <c r="C251" s="29"/>
      <c r="D251" s="32"/>
    </row>
    <row r="252" spans="2:4" s="30" customFormat="1" x14ac:dyDescent="0.25">
      <c r="B252" s="28"/>
      <c r="C252" s="29"/>
      <c r="D252" s="32"/>
    </row>
    <row r="253" spans="2:4" s="30" customFormat="1" x14ac:dyDescent="0.25">
      <c r="B253" s="28"/>
      <c r="C253" s="29"/>
      <c r="D253" s="32"/>
    </row>
    <row r="254" spans="2:4" s="30" customFormat="1" x14ac:dyDescent="0.25">
      <c r="B254" s="28"/>
      <c r="C254" s="29"/>
      <c r="D254" s="32"/>
    </row>
    <row r="255" spans="2:4" s="30" customFormat="1" x14ac:dyDescent="0.25">
      <c r="B255" s="28"/>
      <c r="C255" s="29"/>
      <c r="D255" s="32"/>
    </row>
    <row r="256" spans="2:4" s="30" customFormat="1" x14ac:dyDescent="0.25">
      <c r="B256" s="28"/>
      <c r="C256" s="29"/>
      <c r="D256" s="32"/>
    </row>
    <row r="257" spans="2:4" s="30" customFormat="1" x14ac:dyDescent="0.25">
      <c r="B257" s="28"/>
      <c r="C257" s="29"/>
      <c r="D257" s="32"/>
    </row>
    <row r="258" spans="2:4" s="30" customFormat="1" x14ac:dyDescent="0.25">
      <c r="B258" s="28"/>
      <c r="C258" s="29"/>
      <c r="D258" s="32"/>
    </row>
    <row r="259" spans="2:4" s="30" customFormat="1" x14ac:dyDescent="0.25">
      <c r="B259" s="28"/>
      <c r="C259" s="29"/>
      <c r="D259" s="32"/>
    </row>
    <row r="260" spans="2:4" s="30" customFormat="1" x14ac:dyDescent="0.25">
      <c r="B260" s="28"/>
      <c r="C260" s="29"/>
      <c r="D260" s="32"/>
    </row>
    <row r="261" spans="2:4" s="30" customFormat="1" x14ac:dyDescent="0.25">
      <c r="B261" s="28"/>
      <c r="C261" s="29"/>
      <c r="D261" s="32"/>
    </row>
    <row r="262" spans="2:4" s="30" customFormat="1" x14ac:dyDescent="0.25">
      <c r="B262" s="28"/>
      <c r="C262" s="29"/>
      <c r="D262" s="32"/>
    </row>
    <row r="263" spans="2:4" s="30" customFormat="1" x14ac:dyDescent="0.25">
      <c r="B263" s="28"/>
      <c r="C263" s="29"/>
      <c r="D263" s="32"/>
    </row>
    <row r="264" spans="2:4" s="30" customFormat="1" x14ac:dyDescent="0.25">
      <c r="B264" s="28"/>
      <c r="C264" s="29"/>
      <c r="D264" s="32"/>
    </row>
    <row r="265" spans="2:4" s="30" customFormat="1" x14ac:dyDescent="0.25">
      <c r="B265" s="28"/>
      <c r="C265" s="29"/>
      <c r="D265" s="32"/>
    </row>
    <row r="266" spans="2:4" s="30" customFormat="1" x14ac:dyDescent="0.25">
      <c r="B266" s="28"/>
      <c r="C266" s="29"/>
      <c r="D266" s="32"/>
    </row>
    <row r="267" spans="2:4" s="30" customFormat="1" x14ac:dyDescent="0.25">
      <c r="B267" s="28"/>
      <c r="C267" s="29"/>
      <c r="D267" s="32"/>
    </row>
    <row r="268" spans="2:4" s="30" customFormat="1" x14ac:dyDescent="0.25">
      <c r="B268" s="28"/>
      <c r="C268" s="29"/>
      <c r="D268" s="32"/>
    </row>
    <row r="269" spans="2:4" s="30" customFormat="1" x14ac:dyDescent="0.25">
      <c r="B269" s="28"/>
      <c r="C269" s="29"/>
      <c r="D269" s="32"/>
    </row>
    <row r="270" spans="2:4" s="30" customFormat="1" x14ac:dyDescent="0.25">
      <c r="B270" s="28"/>
      <c r="C270" s="29"/>
      <c r="D270" s="32"/>
    </row>
    <row r="271" spans="2:4" s="30" customFormat="1" x14ac:dyDescent="0.25">
      <c r="B271" s="28"/>
      <c r="C271" s="29"/>
      <c r="D271" s="32"/>
    </row>
    <row r="272" spans="2:4" s="30" customFormat="1" x14ac:dyDescent="0.25">
      <c r="B272" s="28"/>
      <c r="C272" s="29"/>
      <c r="D272" s="32"/>
    </row>
    <row r="273" spans="2:4" s="30" customFormat="1" x14ac:dyDescent="0.25">
      <c r="B273" s="28"/>
      <c r="C273" s="29"/>
      <c r="D273" s="32"/>
    </row>
    <row r="274" spans="2:4" s="30" customFormat="1" x14ac:dyDescent="0.25">
      <c r="B274" s="28"/>
      <c r="C274" s="29"/>
      <c r="D274" s="32"/>
    </row>
    <row r="275" spans="2:4" s="30" customFormat="1" x14ac:dyDescent="0.25">
      <c r="B275" s="28"/>
      <c r="C275" s="29"/>
      <c r="D275" s="32"/>
    </row>
    <row r="276" spans="2:4" s="30" customFormat="1" x14ac:dyDescent="0.25">
      <c r="B276" s="28"/>
      <c r="C276" s="29"/>
      <c r="D276" s="32"/>
    </row>
    <row r="277" spans="2:4" s="30" customFormat="1" x14ac:dyDescent="0.25">
      <c r="B277" s="28"/>
      <c r="C277" s="29"/>
      <c r="D277" s="32"/>
    </row>
    <row r="278" spans="2:4" s="30" customFormat="1" x14ac:dyDescent="0.25">
      <c r="B278" s="28"/>
      <c r="C278" s="29"/>
      <c r="D278" s="32"/>
    </row>
    <row r="279" spans="2:4" s="30" customFormat="1" x14ac:dyDescent="0.25">
      <c r="B279" s="28"/>
      <c r="C279" s="29"/>
      <c r="D279" s="32"/>
    </row>
    <row r="280" spans="2:4" s="30" customFormat="1" x14ac:dyDescent="0.25">
      <c r="B280" s="28"/>
      <c r="C280" s="29"/>
      <c r="D280" s="32"/>
    </row>
    <row r="281" spans="2:4" s="30" customFormat="1" x14ac:dyDescent="0.25">
      <c r="B281" s="28"/>
      <c r="C281" s="29"/>
      <c r="D281" s="32"/>
    </row>
    <row r="282" spans="2:4" s="30" customFormat="1" x14ac:dyDescent="0.25">
      <c r="B282" s="28"/>
      <c r="C282" s="29"/>
      <c r="D282" s="32"/>
    </row>
    <row r="283" spans="2:4" s="30" customFormat="1" x14ac:dyDescent="0.25">
      <c r="B283" s="28"/>
      <c r="C283" s="29"/>
      <c r="D283" s="32"/>
    </row>
    <row r="284" spans="2:4" s="30" customFormat="1" x14ac:dyDescent="0.25">
      <c r="B284" s="28"/>
      <c r="C284" s="29"/>
      <c r="D284" s="32"/>
    </row>
    <row r="285" spans="2:4" s="30" customFormat="1" x14ac:dyDescent="0.25">
      <c r="B285" s="28"/>
      <c r="C285" s="29"/>
      <c r="D285" s="32"/>
    </row>
    <row r="286" spans="2:4" s="30" customFormat="1" x14ac:dyDescent="0.25">
      <c r="B286" s="28"/>
      <c r="C286" s="29"/>
      <c r="D286" s="32"/>
    </row>
    <row r="287" spans="2:4" s="30" customFormat="1" x14ac:dyDescent="0.25">
      <c r="B287" s="28"/>
      <c r="C287" s="29"/>
      <c r="D287" s="32"/>
    </row>
    <row r="288" spans="2:4" s="30" customFormat="1" x14ac:dyDescent="0.25">
      <c r="B288" s="28"/>
      <c r="C288" s="29"/>
      <c r="D288" s="32"/>
    </row>
    <row r="289" spans="2:4" s="30" customFormat="1" x14ac:dyDescent="0.25">
      <c r="B289" s="28"/>
      <c r="C289" s="29"/>
      <c r="D289" s="32"/>
    </row>
    <row r="290" spans="2:4" s="30" customFormat="1" x14ac:dyDescent="0.25">
      <c r="B290" s="28"/>
      <c r="C290" s="29"/>
      <c r="D290" s="32"/>
    </row>
    <row r="291" spans="2:4" s="30" customFormat="1" x14ac:dyDescent="0.25">
      <c r="B291" s="28"/>
      <c r="C291" s="29"/>
      <c r="D291" s="32"/>
    </row>
    <row r="292" spans="2:4" s="30" customFormat="1" x14ac:dyDescent="0.25">
      <c r="B292" s="28"/>
      <c r="C292" s="29"/>
      <c r="D292" s="32"/>
    </row>
    <row r="293" spans="2:4" s="30" customFormat="1" x14ac:dyDescent="0.25">
      <c r="B293" s="28"/>
      <c r="C293" s="29"/>
      <c r="D293" s="32"/>
    </row>
    <row r="294" spans="2:4" s="30" customFormat="1" x14ac:dyDescent="0.25">
      <c r="B294" s="28"/>
      <c r="C294" s="29"/>
      <c r="D294" s="32"/>
    </row>
    <row r="295" spans="2:4" s="30" customFormat="1" x14ac:dyDescent="0.25">
      <c r="B295" s="28"/>
      <c r="C295" s="29"/>
      <c r="D295" s="32"/>
    </row>
    <row r="296" spans="2:4" s="30" customFormat="1" x14ac:dyDescent="0.25">
      <c r="B296" s="28"/>
      <c r="C296" s="29"/>
      <c r="D296" s="32"/>
    </row>
    <row r="297" spans="2:4" s="30" customFormat="1" x14ac:dyDescent="0.25">
      <c r="B297" s="28"/>
      <c r="C297" s="29"/>
      <c r="D297" s="32"/>
    </row>
    <row r="298" spans="2:4" s="30" customFormat="1" x14ac:dyDescent="0.25">
      <c r="B298" s="28"/>
      <c r="C298" s="29"/>
      <c r="D298" s="32"/>
    </row>
    <row r="299" spans="2:4" s="30" customFormat="1" x14ac:dyDescent="0.25">
      <c r="B299" s="28"/>
      <c r="C299" s="29"/>
      <c r="D299" s="32"/>
    </row>
    <row r="300" spans="2:4" s="30" customFormat="1" x14ac:dyDescent="0.25">
      <c r="B300" s="28"/>
      <c r="C300" s="29"/>
      <c r="D300" s="32"/>
    </row>
    <row r="301" spans="2:4" s="30" customFormat="1" x14ac:dyDescent="0.25">
      <c r="B301" s="28"/>
      <c r="C301" s="29"/>
      <c r="D301" s="32"/>
    </row>
    <row r="302" spans="2:4" s="30" customFormat="1" x14ac:dyDescent="0.25">
      <c r="B302" s="28"/>
      <c r="C302" s="29"/>
      <c r="D302" s="32"/>
    </row>
    <row r="303" spans="2:4" s="30" customFormat="1" x14ac:dyDescent="0.25">
      <c r="B303" s="28"/>
      <c r="C303" s="29"/>
      <c r="D303" s="32"/>
    </row>
    <row r="304" spans="2:4" s="30" customFormat="1" x14ac:dyDescent="0.25">
      <c r="B304" s="28"/>
      <c r="C304" s="29"/>
      <c r="D304" s="32"/>
    </row>
    <row r="305" spans="2:4" s="30" customFormat="1" x14ac:dyDescent="0.25">
      <c r="B305" s="28"/>
      <c r="C305" s="29"/>
      <c r="D305" s="32"/>
    </row>
    <row r="306" spans="2:4" s="30" customFormat="1" x14ac:dyDescent="0.25">
      <c r="B306" s="28"/>
      <c r="C306" s="29"/>
      <c r="D306" s="32"/>
    </row>
    <row r="307" spans="2:4" s="30" customFormat="1" x14ac:dyDescent="0.25">
      <c r="B307" s="28"/>
      <c r="C307" s="29"/>
      <c r="D307" s="32"/>
    </row>
    <row r="308" spans="2:4" s="30" customFormat="1" x14ac:dyDescent="0.25">
      <c r="B308" s="28"/>
      <c r="C308" s="29"/>
      <c r="D308" s="32"/>
    </row>
    <row r="309" spans="2:4" s="30" customFormat="1" x14ac:dyDescent="0.25">
      <c r="B309" s="28"/>
      <c r="C309" s="29"/>
      <c r="D309" s="32"/>
    </row>
    <row r="310" spans="2:4" s="30" customFormat="1" x14ac:dyDescent="0.25">
      <c r="B310" s="28"/>
      <c r="C310" s="29"/>
      <c r="D310" s="32"/>
    </row>
    <row r="311" spans="2:4" s="30" customFormat="1" x14ac:dyDescent="0.25">
      <c r="B311" s="28"/>
      <c r="C311" s="29"/>
      <c r="D311" s="32"/>
    </row>
    <row r="312" spans="2:4" s="30" customFormat="1" x14ac:dyDescent="0.25">
      <c r="B312" s="28"/>
      <c r="C312" s="29"/>
      <c r="D312" s="32"/>
    </row>
    <row r="313" spans="2:4" s="30" customFormat="1" x14ac:dyDescent="0.25">
      <c r="B313" s="28"/>
      <c r="C313" s="29"/>
      <c r="D313" s="32"/>
    </row>
    <row r="314" spans="2:4" s="30" customFormat="1" x14ac:dyDescent="0.25">
      <c r="B314" s="28"/>
      <c r="C314" s="29"/>
      <c r="D314" s="32"/>
    </row>
    <row r="315" spans="2:4" s="30" customFormat="1" x14ac:dyDescent="0.25">
      <c r="B315" s="28"/>
      <c r="C315" s="29"/>
      <c r="D315" s="32"/>
    </row>
    <row r="316" spans="2:4" s="30" customFormat="1" x14ac:dyDescent="0.25">
      <c r="B316" s="28"/>
      <c r="C316" s="29"/>
      <c r="D316" s="32"/>
    </row>
    <row r="317" spans="2:4" s="30" customFormat="1" x14ac:dyDescent="0.25">
      <c r="B317" s="28"/>
      <c r="C317" s="29"/>
      <c r="D317" s="32"/>
    </row>
    <row r="318" spans="2:4" s="30" customFormat="1" x14ac:dyDescent="0.25">
      <c r="B318" s="28"/>
      <c r="C318" s="29"/>
      <c r="D318" s="32"/>
    </row>
    <row r="319" spans="2:4" s="30" customFormat="1" x14ac:dyDescent="0.25">
      <c r="B319" s="28"/>
      <c r="C319" s="29"/>
      <c r="D319" s="32"/>
    </row>
    <row r="320" spans="2:4" s="30" customFormat="1" x14ac:dyDescent="0.25">
      <c r="B320" s="28"/>
      <c r="C320" s="29"/>
      <c r="D320" s="32"/>
    </row>
    <row r="321" spans="2:4" s="30" customFormat="1" x14ac:dyDescent="0.25">
      <c r="B321" s="28"/>
      <c r="C321" s="29"/>
      <c r="D321" s="32"/>
    </row>
    <row r="322" spans="2:4" s="30" customFormat="1" x14ac:dyDescent="0.25">
      <c r="B322" s="28"/>
      <c r="C322" s="29"/>
      <c r="D322" s="32"/>
    </row>
    <row r="323" spans="2:4" s="30" customFormat="1" x14ac:dyDescent="0.25">
      <c r="B323" s="28"/>
      <c r="C323" s="29"/>
      <c r="D323" s="32"/>
    </row>
    <row r="324" spans="2:4" s="30" customFormat="1" x14ac:dyDescent="0.25">
      <c r="B324" s="28"/>
      <c r="C324" s="29"/>
      <c r="D324" s="32"/>
    </row>
    <row r="325" spans="2:4" s="30" customFormat="1" x14ac:dyDescent="0.25">
      <c r="B325" s="28"/>
      <c r="C325" s="29"/>
      <c r="D325" s="32"/>
    </row>
    <row r="326" spans="2:4" s="30" customFormat="1" x14ac:dyDescent="0.25">
      <c r="B326" s="28"/>
      <c r="C326" s="29"/>
      <c r="D326" s="32"/>
    </row>
    <row r="327" spans="2:4" s="30" customFormat="1" x14ac:dyDescent="0.25">
      <c r="B327" s="28"/>
      <c r="C327" s="29"/>
      <c r="D327" s="32"/>
    </row>
    <row r="328" spans="2:4" s="30" customFormat="1" x14ac:dyDescent="0.25">
      <c r="B328" s="28"/>
      <c r="C328" s="29"/>
      <c r="D328" s="32"/>
    </row>
    <row r="329" spans="2:4" s="30" customFormat="1" x14ac:dyDescent="0.25">
      <c r="B329" s="28"/>
      <c r="C329" s="29"/>
      <c r="D329" s="32"/>
    </row>
    <row r="330" spans="2:4" s="30" customFormat="1" x14ac:dyDescent="0.25">
      <c r="B330" s="28"/>
      <c r="C330" s="29"/>
      <c r="D330" s="32"/>
    </row>
    <row r="331" spans="2:4" s="30" customFormat="1" x14ac:dyDescent="0.25">
      <c r="B331" s="28"/>
      <c r="C331" s="29"/>
      <c r="D331" s="32"/>
    </row>
    <row r="332" spans="2:4" s="30" customFormat="1" x14ac:dyDescent="0.25">
      <c r="B332" s="28"/>
      <c r="C332" s="29"/>
      <c r="D332" s="32"/>
    </row>
    <row r="333" spans="2:4" s="30" customFormat="1" x14ac:dyDescent="0.25">
      <c r="B333" s="28"/>
      <c r="C333" s="29"/>
      <c r="D333" s="32"/>
    </row>
    <row r="334" spans="2:4" s="30" customFormat="1" x14ac:dyDescent="0.25">
      <c r="B334" s="28"/>
      <c r="C334" s="29"/>
      <c r="D334" s="32"/>
    </row>
    <row r="335" spans="2:4" s="30" customFormat="1" x14ac:dyDescent="0.25">
      <c r="B335" s="28"/>
      <c r="C335" s="29"/>
      <c r="D335" s="32"/>
    </row>
    <row r="336" spans="2:4" s="30" customFormat="1" x14ac:dyDescent="0.25">
      <c r="B336" s="28"/>
      <c r="C336" s="29"/>
      <c r="D336" s="32"/>
    </row>
    <row r="337" spans="2:4" s="30" customFormat="1" x14ac:dyDescent="0.25">
      <c r="B337" s="28"/>
      <c r="C337" s="29"/>
      <c r="D337" s="32"/>
    </row>
    <row r="338" spans="2:4" s="30" customFormat="1" x14ac:dyDescent="0.25">
      <c r="B338" s="28"/>
      <c r="C338" s="29"/>
      <c r="D338" s="32"/>
    </row>
    <row r="339" spans="2:4" s="30" customFormat="1" x14ac:dyDescent="0.25">
      <c r="B339" s="28"/>
      <c r="C339" s="29"/>
      <c r="D339" s="32"/>
    </row>
    <row r="340" spans="2:4" s="30" customFormat="1" x14ac:dyDescent="0.25">
      <c r="B340" s="28"/>
      <c r="C340" s="29"/>
      <c r="D340" s="32"/>
    </row>
    <row r="341" spans="2:4" s="30" customFormat="1" x14ac:dyDescent="0.25">
      <c r="B341" s="28"/>
      <c r="C341" s="29"/>
      <c r="D341" s="32"/>
    </row>
    <row r="342" spans="2:4" s="30" customFormat="1" x14ac:dyDescent="0.25">
      <c r="B342" s="28"/>
      <c r="C342" s="29"/>
      <c r="D342" s="32"/>
    </row>
    <row r="343" spans="2:4" s="30" customFormat="1" x14ac:dyDescent="0.25">
      <c r="B343" s="28"/>
      <c r="C343" s="29"/>
      <c r="D343" s="32"/>
    </row>
    <row r="344" spans="2:4" s="30" customFormat="1" x14ac:dyDescent="0.25">
      <c r="B344" s="28"/>
      <c r="C344" s="29"/>
      <c r="D344" s="32"/>
    </row>
    <row r="345" spans="2:4" s="30" customFormat="1" x14ac:dyDescent="0.25">
      <c r="B345" s="28"/>
      <c r="C345" s="29"/>
      <c r="D345" s="32"/>
    </row>
    <row r="346" spans="2:4" s="30" customFormat="1" x14ac:dyDescent="0.25">
      <c r="B346" s="28"/>
      <c r="C346" s="29"/>
      <c r="D346" s="32"/>
    </row>
    <row r="347" spans="2:4" s="30" customFormat="1" x14ac:dyDescent="0.25">
      <c r="B347" s="28"/>
      <c r="C347" s="29"/>
      <c r="D347" s="32"/>
    </row>
    <row r="348" spans="2:4" s="30" customFormat="1" x14ac:dyDescent="0.25">
      <c r="B348" s="28"/>
      <c r="C348" s="29"/>
      <c r="D348" s="32"/>
    </row>
    <row r="349" spans="2:4" s="30" customFormat="1" x14ac:dyDescent="0.25">
      <c r="B349" s="28"/>
      <c r="C349" s="29"/>
      <c r="D349" s="32"/>
    </row>
    <row r="350" spans="2:4" s="30" customFormat="1" x14ac:dyDescent="0.25">
      <c r="B350" s="28"/>
      <c r="C350" s="29"/>
      <c r="D350" s="32"/>
    </row>
    <row r="351" spans="2:4" s="30" customFormat="1" x14ac:dyDescent="0.25">
      <c r="B351" s="28"/>
      <c r="C351" s="29"/>
      <c r="D351" s="32"/>
    </row>
    <row r="352" spans="2:4" s="30" customFormat="1" x14ac:dyDescent="0.25">
      <c r="B352" s="28"/>
      <c r="C352" s="29"/>
      <c r="D352" s="32"/>
    </row>
    <row r="353" spans="2:4" s="30" customFormat="1" x14ac:dyDescent="0.25">
      <c r="B353" s="28"/>
      <c r="C353" s="29"/>
      <c r="D353" s="32"/>
    </row>
    <row r="354" spans="2:4" s="30" customFormat="1" x14ac:dyDescent="0.25">
      <c r="B354" s="28"/>
      <c r="C354" s="29"/>
      <c r="D354" s="32"/>
    </row>
    <row r="355" spans="2:4" s="30" customFormat="1" x14ac:dyDescent="0.25">
      <c r="B355" s="28"/>
      <c r="C355" s="29"/>
      <c r="D355" s="32"/>
    </row>
    <row r="356" spans="2:4" s="30" customFormat="1" x14ac:dyDescent="0.25">
      <c r="B356" s="28"/>
      <c r="C356" s="29"/>
      <c r="D356" s="32"/>
    </row>
    <row r="357" spans="2:4" s="30" customFormat="1" x14ac:dyDescent="0.25">
      <c r="B357" s="28"/>
      <c r="C357" s="29"/>
      <c r="D357" s="32"/>
    </row>
    <row r="358" spans="2:4" s="30" customFormat="1" x14ac:dyDescent="0.25">
      <c r="B358" s="28"/>
      <c r="C358" s="29"/>
      <c r="D358" s="32"/>
    </row>
    <row r="359" spans="2:4" s="30" customFormat="1" x14ac:dyDescent="0.25">
      <c r="B359" s="28"/>
      <c r="C359" s="29"/>
      <c r="D359" s="32"/>
    </row>
    <row r="360" spans="2:4" s="30" customFormat="1" x14ac:dyDescent="0.25">
      <c r="B360" s="28"/>
      <c r="C360" s="29"/>
      <c r="D360" s="32"/>
    </row>
    <row r="361" spans="2:4" s="30" customFormat="1" x14ac:dyDescent="0.25">
      <c r="B361" s="28"/>
      <c r="C361" s="29"/>
      <c r="D361" s="32"/>
    </row>
    <row r="362" spans="2:4" s="30" customFormat="1" x14ac:dyDescent="0.25">
      <c r="B362" s="28"/>
      <c r="C362" s="29"/>
      <c r="D362" s="32"/>
    </row>
    <row r="363" spans="2:4" s="30" customFormat="1" x14ac:dyDescent="0.25">
      <c r="B363" s="28"/>
      <c r="C363" s="29"/>
      <c r="D363" s="32"/>
    </row>
    <row r="364" spans="2:4" s="30" customFormat="1" x14ac:dyDescent="0.25">
      <c r="B364" s="28"/>
      <c r="C364" s="29"/>
      <c r="D364" s="32"/>
    </row>
    <row r="365" spans="2:4" s="30" customFormat="1" x14ac:dyDescent="0.25">
      <c r="B365" s="28"/>
      <c r="C365" s="29"/>
      <c r="D365" s="32"/>
    </row>
    <row r="366" spans="2:4" s="30" customFormat="1" x14ac:dyDescent="0.25">
      <c r="B366" s="28"/>
      <c r="C366" s="29"/>
      <c r="D366" s="32"/>
    </row>
    <row r="367" spans="2:4" s="30" customFormat="1" x14ac:dyDescent="0.25">
      <c r="B367" s="28"/>
      <c r="C367" s="29"/>
      <c r="D367" s="32"/>
    </row>
    <row r="368" spans="2:4" s="30" customFormat="1" x14ac:dyDescent="0.25">
      <c r="B368" s="28"/>
      <c r="C368" s="29"/>
      <c r="D368" s="32"/>
    </row>
    <row r="369" spans="2:4" s="30" customFormat="1" x14ac:dyDescent="0.25">
      <c r="B369" s="28"/>
      <c r="C369" s="29"/>
      <c r="D369" s="32"/>
    </row>
    <row r="370" spans="2:4" s="30" customFormat="1" x14ac:dyDescent="0.25">
      <c r="B370" s="28"/>
      <c r="C370" s="29"/>
      <c r="D370" s="32"/>
    </row>
    <row r="371" spans="2:4" s="30" customFormat="1" x14ac:dyDescent="0.25">
      <c r="B371" s="28"/>
      <c r="C371" s="29"/>
      <c r="D371" s="32"/>
    </row>
    <row r="372" spans="2:4" s="30" customFormat="1" x14ac:dyDescent="0.25">
      <c r="B372" s="28"/>
      <c r="C372" s="29"/>
      <c r="D372" s="32"/>
    </row>
    <row r="373" spans="2:4" s="30" customFormat="1" x14ac:dyDescent="0.25">
      <c r="B373" s="28"/>
      <c r="C373" s="29"/>
      <c r="D373" s="32"/>
    </row>
    <row r="374" spans="2:4" s="30" customFormat="1" x14ac:dyDescent="0.25">
      <c r="B374" s="28"/>
      <c r="C374" s="29"/>
      <c r="D374" s="32"/>
    </row>
    <row r="375" spans="2:4" s="30" customFormat="1" x14ac:dyDescent="0.25">
      <c r="B375" s="28"/>
      <c r="C375" s="29"/>
      <c r="D375" s="32"/>
    </row>
    <row r="376" spans="2:4" s="30" customFormat="1" x14ac:dyDescent="0.25">
      <c r="B376" s="28"/>
      <c r="C376" s="29"/>
      <c r="D376" s="32"/>
    </row>
    <row r="377" spans="2:4" s="30" customFormat="1" x14ac:dyDescent="0.25">
      <c r="B377" s="28"/>
      <c r="C377" s="29"/>
      <c r="D377" s="32"/>
    </row>
    <row r="378" spans="2:4" s="30" customFormat="1" x14ac:dyDescent="0.25">
      <c r="B378" s="28"/>
      <c r="C378" s="29"/>
      <c r="D378" s="32"/>
    </row>
    <row r="379" spans="2:4" s="30" customFormat="1" x14ac:dyDescent="0.25">
      <c r="B379" s="28"/>
      <c r="C379" s="29"/>
      <c r="D379" s="32"/>
    </row>
    <row r="380" spans="2:4" s="30" customFormat="1" x14ac:dyDescent="0.25">
      <c r="B380" s="28"/>
      <c r="C380" s="29"/>
      <c r="D380" s="32"/>
    </row>
    <row r="381" spans="2:4" s="30" customFormat="1" x14ac:dyDescent="0.25">
      <c r="B381" s="28"/>
      <c r="C381" s="29"/>
      <c r="D381" s="32"/>
    </row>
    <row r="382" spans="2:4" s="30" customFormat="1" x14ac:dyDescent="0.25">
      <c r="B382" s="28"/>
      <c r="C382" s="29"/>
      <c r="D382" s="32"/>
    </row>
    <row r="383" spans="2:4" s="30" customFormat="1" x14ac:dyDescent="0.25">
      <c r="B383" s="28"/>
      <c r="C383" s="29"/>
      <c r="D383" s="32"/>
    </row>
    <row r="384" spans="2:4" s="30" customFormat="1" x14ac:dyDescent="0.25">
      <c r="B384" s="28"/>
      <c r="C384" s="29"/>
      <c r="D384" s="32"/>
    </row>
    <row r="385" spans="2:4" s="30" customFormat="1" x14ac:dyDescent="0.25">
      <c r="B385" s="28"/>
      <c r="C385" s="29"/>
      <c r="D385" s="32"/>
    </row>
    <row r="386" spans="2:4" s="30" customFormat="1" x14ac:dyDescent="0.25">
      <c r="B386" s="28"/>
      <c r="C386" s="29"/>
      <c r="D386" s="32"/>
    </row>
    <row r="387" spans="2:4" s="30" customFormat="1" x14ac:dyDescent="0.25">
      <c r="B387" s="28"/>
      <c r="C387" s="29"/>
      <c r="D387" s="32"/>
    </row>
    <row r="388" spans="2:4" s="30" customFormat="1" x14ac:dyDescent="0.25">
      <c r="B388" s="28"/>
      <c r="C388" s="29"/>
      <c r="D388" s="32"/>
    </row>
    <row r="389" spans="2:4" s="30" customFormat="1" x14ac:dyDescent="0.25">
      <c r="B389" s="28"/>
      <c r="C389" s="29"/>
      <c r="D389" s="32"/>
    </row>
    <row r="390" spans="2:4" s="30" customFormat="1" x14ac:dyDescent="0.25">
      <c r="B390" s="28"/>
      <c r="C390" s="29"/>
      <c r="D390" s="32"/>
    </row>
    <row r="391" spans="2:4" s="30" customFormat="1" x14ac:dyDescent="0.25">
      <c r="B391" s="28"/>
      <c r="C391" s="29"/>
      <c r="D391" s="32"/>
    </row>
    <row r="392" spans="2:4" s="30" customFormat="1" x14ac:dyDescent="0.25">
      <c r="B392" s="28"/>
      <c r="C392" s="29"/>
      <c r="D392" s="32"/>
    </row>
    <row r="393" spans="2:4" s="30" customFormat="1" x14ac:dyDescent="0.25">
      <c r="B393" s="28"/>
      <c r="C393" s="29"/>
      <c r="D393" s="32"/>
    </row>
    <row r="394" spans="2:4" s="30" customFormat="1" x14ac:dyDescent="0.25">
      <c r="B394" s="28"/>
      <c r="C394" s="29"/>
      <c r="D394" s="32"/>
    </row>
    <row r="395" spans="2:4" s="30" customFormat="1" x14ac:dyDescent="0.25">
      <c r="B395" s="28"/>
      <c r="C395" s="29"/>
      <c r="D395" s="32"/>
    </row>
    <row r="396" spans="2:4" s="30" customFormat="1" x14ac:dyDescent="0.25">
      <c r="B396" s="28"/>
      <c r="C396" s="29"/>
      <c r="D396" s="32"/>
    </row>
    <row r="397" spans="2:4" s="30" customFormat="1" x14ac:dyDescent="0.25">
      <c r="B397" s="28"/>
      <c r="C397" s="29"/>
      <c r="D397" s="32"/>
    </row>
    <row r="398" spans="2:4" s="30" customFormat="1" x14ac:dyDescent="0.25">
      <c r="B398" s="28"/>
      <c r="C398" s="29"/>
      <c r="D398" s="32"/>
    </row>
    <row r="399" spans="2:4" s="30" customFormat="1" x14ac:dyDescent="0.25">
      <c r="B399" s="28"/>
      <c r="C399" s="29"/>
      <c r="D399" s="32"/>
    </row>
    <row r="400" spans="2:4" s="30" customFormat="1" x14ac:dyDescent="0.25">
      <c r="B400" s="28"/>
      <c r="C400" s="29"/>
      <c r="D400" s="32"/>
    </row>
    <row r="401" spans="2:4" s="30" customFormat="1" x14ac:dyDescent="0.25">
      <c r="B401" s="28"/>
      <c r="C401" s="29"/>
      <c r="D401" s="32"/>
    </row>
    <row r="402" spans="2:4" s="30" customFormat="1" x14ac:dyDescent="0.25">
      <c r="B402" s="28"/>
      <c r="C402" s="29"/>
      <c r="D402" s="32"/>
    </row>
    <row r="403" spans="2:4" s="30" customFormat="1" x14ac:dyDescent="0.25">
      <c r="B403" s="28"/>
      <c r="C403" s="29"/>
      <c r="D403" s="32"/>
    </row>
    <row r="404" spans="2:4" s="30" customFormat="1" x14ac:dyDescent="0.25">
      <c r="B404" s="28"/>
      <c r="C404" s="29"/>
      <c r="D404" s="32"/>
    </row>
    <row r="405" spans="2:4" s="30" customFormat="1" x14ac:dyDescent="0.25">
      <c r="B405" s="28"/>
      <c r="C405" s="29"/>
      <c r="D405" s="32"/>
    </row>
    <row r="406" spans="2:4" s="30" customFormat="1" x14ac:dyDescent="0.25">
      <c r="B406" s="28"/>
      <c r="C406" s="29"/>
      <c r="D406" s="32"/>
    </row>
    <row r="407" spans="2:4" s="30" customFormat="1" x14ac:dyDescent="0.25">
      <c r="B407" s="28"/>
      <c r="C407" s="29"/>
      <c r="D407" s="32"/>
    </row>
    <row r="408" spans="2:4" s="30" customFormat="1" x14ac:dyDescent="0.25">
      <c r="B408" s="28"/>
      <c r="C408" s="29"/>
      <c r="D408" s="32"/>
    </row>
    <row r="409" spans="2:4" s="30" customFormat="1" x14ac:dyDescent="0.25">
      <c r="B409" s="28"/>
      <c r="C409" s="29"/>
      <c r="D409" s="32"/>
    </row>
    <row r="410" spans="2:4" s="30" customFormat="1" x14ac:dyDescent="0.25">
      <c r="B410" s="28"/>
      <c r="C410" s="29"/>
      <c r="D410" s="32"/>
    </row>
    <row r="411" spans="2:4" s="30" customFormat="1" x14ac:dyDescent="0.25">
      <c r="B411" s="28"/>
      <c r="C411" s="29"/>
      <c r="D411" s="32"/>
    </row>
    <row r="412" spans="2:4" s="30" customFormat="1" x14ac:dyDescent="0.25">
      <c r="B412" s="28"/>
      <c r="C412" s="29"/>
      <c r="D412" s="32"/>
    </row>
    <row r="413" spans="2:4" s="30" customFormat="1" x14ac:dyDescent="0.25">
      <c r="B413" s="28"/>
      <c r="C413" s="29"/>
      <c r="D413" s="32"/>
    </row>
    <row r="414" spans="2:4" s="30" customFormat="1" x14ac:dyDescent="0.25">
      <c r="B414" s="28"/>
      <c r="C414" s="29"/>
      <c r="D414" s="32"/>
    </row>
    <row r="415" spans="2:4" s="30" customFormat="1" x14ac:dyDescent="0.25">
      <c r="B415" s="28"/>
      <c r="C415" s="29"/>
      <c r="D415" s="32"/>
    </row>
    <row r="416" spans="2:4" s="30" customFormat="1" x14ac:dyDescent="0.25">
      <c r="B416" s="28"/>
      <c r="C416" s="29"/>
      <c r="D416" s="32"/>
    </row>
    <row r="417" spans="2:4" s="30" customFormat="1" x14ac:dyDescent="0.25">
      <c r="B417" s="28"/>
      <c r="C417" s="29"/>
      <c r="D417" s="32"/>
    </row>
    <row r="418" spans="2:4" s="30" customFormat="1" x14ac:dyDescent="0.25">
      <c r="B418" s="28"/>
      <c r="C418" s="29"/>
      <c r="D418" s="32"/>
    </row>
    <row r="419" spans="2:4" s="30" customFormat="1" x14ac:dyDescent="0.25">
      <c r="B419" s="28"/>
      <c r="C419" s="29"/>
      <c r="D419" s="32"/>
    </row>
    <row r="420" spans="2:4" s="30" customFormat="1" x14ac:dyDescent="0.25">
      <c r="B420" s="28"/>
      <c r="C420" s="29"/>
      <c r="D420" s="32"/>
    </row>
    <row r="421" spans="2:4" s="30" customFormat="1" x14ac:dyDescent="0.25">
      <c r="B421" s="28"/>
      <c r="C421" s="29"/>
      <c r="D421" s="32"/>
    </row>
    <row r="422" spans="2:4" s="30" customFormat="1" x14ac:dyDescent="0.25">
      <c r="B422" s="28"/>
      <c r="C422" s="29"/>
      <c r="D422" s="32"/>
    </row>
    <row r="423" spans="2:4" s="30" customFormat="1" x14ac:dyDescent="0.25">
      <c r="B423" s="28"/>
      <c r="C423" s="29"/>
      <c r="D423" s="32"/>
    </row>
    <row r="424" spans="2:4" s="30" customFormat="1" x14ac:dyDescent="0.25">
      <c r="B424" s="28"/>
      <c r="C424" s="29"/>
      <c r="D424" s="32"/>
    </row>
    <row r="425" spans="2:4" s="30" customFormat="1" x14ac:dyDescent="0.25">
      <c r="B425" s="28"/>
      <c r="C425" s="29"/>
      <c r="D425" s="32"/>
    </row>
    <row r="426" spans="2:4" s="30" customFormat="1" x14ac:dyDescent="0.25">
      <c r="B426" s="28"/>
      <c r="C426" s="29"/>
      <c r="D426" s="32"/>
    </row>
    <row r="427" spans="2:4" s="30" customFormat="1" x14ac:dyDescent="0.25">
      <c r="B427" s="28"/>
      <c r="C427" s="29"/>
      <c r="D427" s="32"/>
    </row>
    <row r="428" spans="2:4" s="30" customFormat="1" x14ac:dyDescent="0.25">
      <c r="B428" s="28"/>
      <c r="C428" s="29"/>
      <c r="D428" s="32"/>
    </row>
    <row r="429" spans="2:4" s="30" customFormat="1" x14ac:dyDescent="0.25">
      <c r="B429" s="28"/>
      <c r="C429" s="29"/>
      <c r="D429" s="32"/>
    </row>
    <row r="430" spans="2:4" s="30" customFormat="1" x14ac:dyDescent="0.25">
      <c r="B430" s="28"/>
      <c r="C430" s="29"/>
      <c r="D430" s="32"/>
    </row>
    <row r="431" spans="2:4" s="30" customFormat="1" x14ac:dyDescent="0.25">
      <c r="B431" s="28"/>
      <c r="C431" s="29"/>
      <c r="D431" s="32"/>
    </row>
    <row r="432" spans="2:4" s="30" customFormat="1" x14ac:dyDescent="0.25">
      <c r="B432" s="28"/>
      <c r="C432" s="29"/>
      <c r="D432" s="32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87"/>
  <sheetViews>
    <sheetView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80" customWidth="1"/>
    <col min="3" max="3" width="21.77734375" style="3" customWidth="1"/>
    <col min="4" max="4" width="25.77734375" style="20" customWidth="1"/>
    <col min="5" max="5" width="21.77734375" style="49" customWidth="1"/>
    <col min="6" max="16384" width="9.109375" style="1"/>
  </cols>
  <sheetData>
    <row r="1" spans="1:6" ht="36.6" customHeight="1" x14ac:dyDescent="0.25">
      <c r="A1" s="93"/>
      <c r="B1" s="42"/>
      <c r="C1" s="142" t="s">
        <v>545</v>
      </c>
      <c r="D1" s="142"/>
      <c r="E1" s="142"/>
      <c r="F1" s="94"/>
    </row>
    <row r="2" spans="1:6" ht="13.8" x14ac:dyDescent="0.25">
      <c r="B2" s="34" t="s">
        <v>18</v>
      </c>
      <c r="C2" s="26">
        <f>SUM(C5:C87)</f>
        <v>294008.14000000007</v>
      </c>
      <c r="D2" s="59"/>
      <c r="E2" s="43"/>
    </row>
    <row r="3" spans="1:6" x14ac:dyDescent="0.25">
      <c r="B3" s="35"/>
      <c r="C3" s="36"/>
      <c r="D3" s="32"/>
      <c r="E3" s="44"/>
    </row>
    <row r="4" spans="1:6" s="101" customFormat="1" ht="36.6" customHeight="1" x14ac:dyDescent="0.3">
      <c r="B4" s="105" t="s">
        <v>0</v>
      </c>
      <c r="C4" s="105" t="s">
        <v>536</v>
      </c>
      <c r="D4" s="106" t="s">
        <v>2</v>
      </c>
      <c r="E4" s="107" t="s">
        <v>554</v>
      </c>
    </row>
    <row r="5" spans="1:6" x14ac:dyDescent="0.25">
      <c r="B5" s="11">
        <v>41699</v>
      </c>
      <c r="C5" s="4">
        <v>486</v>
      </c>
      <c r="D5" s="17" t="s">
        <v>548</v>
      </c>
      <c r="E5" s="45" t="s">
        <v>555</v>
      </c>
    </row>
    <row r="6" spans="1:6" x14ac:dyDescent="0.25">
      <c r="B6" s="11">
        <v>41699</v>
      </c>
      <c r="C6" s="4">
        <v>486</v>
      </c>
      <c r="D6" s="17" t="s">
        <v>354</v>
      </c>
      <c r="E6" s="45" t="s">
        <v>555</v>
      </c>
    </row>
    <row r="7" spans="1:6" x14ac:dyDescent="0.25">
      <c r="B7" s="11">
        <v>41700</v>
      </c>
      <c r="C7" s="4">
        <v>1890</v>
      </c>
      <c r="D7" s="17" t="s">
        <v>549</v>
      </c>
      <c r="E7" s="45" t="s">
        <v>556</v>
      </c>
    </row>
    <row r="8" spans="1:6" x14ac:dyDescent="0.25">
      <c r="B8" s="11">
        <v>41701</v>
      </c>
      <c r="C8" s="4">
        <v>972</v>
      </c>
      <c r="D8" s="17" t="s">
        <v>550</v>
      </c>
      <c r="E8" s="45" t="s">
        <v>557</v>
      </c>
    </row>
    <row r="9" spans="1:6" x14ac:dyDescent="0.25">
      <c r="B9" s="11">
        <v>41701</v>
      </c>
      <c r="C9" s="4">
        <v>4860</v>
      </c>
      <c r="D9" s="17" t="s">
        <v>550</v>
      </c>
      <c r="E9" s="45" t="s">
        <v>558</v>
      </c>
    </row>
    <row r="10" spans="1:6" x14ac:dyDescent="0.25">
      <c r="B10" s="11">
        <v>41701</v>
      </c>
      <c r="C10" s="4">
        <v>960</v>
      </c>
      <c r="D10" s="17" t="s">
        <v>550</v>
      </c>
      <c r="E10" s="45" t="s">
        <v>559</v>
      </c>
    </row>
    <row r="11" spans="1:6" x14ac:dyDescent="0.25">
      <c r="B11" s="11">
        <v>41701</v>
      </c>
      <c r="C11" s="4">
        <v>16524</v>
      </c>
      <c r="D11" s="17" t="s">
        <v>551</v>
      </c>
      <c r="E11" s="45" t="s">
        <v>560</v>
      </c>
    </row>
    <row r="12" spans="1:6" x14ac:dyDescent="0.25">
      <c r="B12" s="11">
        <v>41701</v>
      </c>
      <c r="C12" s="4">
        <v>194.4</v>
      </c>
      <c r="D12" s="17" t="s">
        <v>550</v>
      </c>
      <c r="E12" s="45" t="s">
        <v>561</v>
      </c>
    </row>
    <row r="13" spans="1:6" x14ac:dyDescent="0.25">
      <c r="B13" s="11">
        <v>41702</v>
      </c>
      <c r="C13" s="4">
        <v>189</v>
      </c>
      <c r="D13" s="17" t="s">
        <v>550</v>
      </c>
      <c r="E13" s="45" t="s">
        <v>562</v>
      </c>
    </row>
    <row r="14" spans="1:6" x14ac:dyDescent="0.25">
      <c r="B14" s="11">
        <v>41702</v>
      </c>
      <c r="C14" s="4">
        <v>972</v>
      </c>
      <c r="D14" s="17" t="s">
        <v>550</v>
      </c>
      <c r="E14" s="45" t="s">
        <v>563</v>
      </c>
    </row>
    <row r="15" spans="1:6" x14ac:dyDescent="0.25">
      <c r="B15" s="11">
        <v>41702</v>
      </c>
      <c r="C15" s="4">
        <v>972</v>
      </c>
      <c r="D15" s="17" t="s">
        <v>550</v>
      </c>
      <c r="E15" s="45" t="s">
        <v>564</v>
      </c>
    </row>
    <row r="16" spans="1:6" x14ac:dyDescent="0.25">
      <c r="B16" s="11">
        <v>41702</v>
      </c>
      <c r="C16" s="4">
        <v>192</v>
      </c>
      <c r="D16" s="17" t="s">
        <v>550</v>
      </c>
      <c r="E16" s="45" t="s">
        <v>565</v>
      </c>
    </row>
    <row r="17" spans="2:5" x14ac:dyDescent="0.25">
      <c r="B17" s="11">
        <v>41702</v>
      </c>
      <c r="C17" s="4">
        <v>972</v>
      </c>
      <c r="D17" s="17" t="s">
        <v>550</v>
      </c>
      <c r="E17" s="45" t="s">
        <v>566</v>
      </c>
    </row>
    <row r="18" spans="2:5" x14ac:dyDescent="0.25">
      <c r="B18" s="11">
        <v>41702</v>
      </c>
      <c r="C18" s="4">
        <v>97.2</v>
      </c>
      <c r="D18" s="17" t="s">
        <v>550</v>
      </c>
      <c r="E18" s="45" t="s">
        <v>567</v>
      </c>
    </row>
    <row r="19" spans="2:5" x14ac:dyDescent="0.25">
      <c r="B19" s="11">
        <v>41702</v>
      </c>
      <c r="C19" s="4">
        <v>4860</v>
      </c>
      <c r="D19" s="17" t="s">
        <v>550</v>
      </c>
      <c r="E19" s="45" t="s">
        <v>568</v>
      </c>
    </row>
    <row r="20" spans="2:5" x14ac:dyDescent="0.25">
      <c r="B20" s="11">
        <v>41703</v>
      </c>
      <c r="C20" s="4">
        <v>472.5</v>
      </c>
      <c r="D20" s="56" t="s">
        <v>550</v>
      </c>
      <c r="E20" s="46" t="s">
        <v>569</v>
      </c>
    </row>
    <row r="21" spans="2:5" s="12" customFormat="1" x14ac:dyDescent="0.25">
      <c r="B21" s="99">
        <v>41703</v>
      </c>
      <c r="C21" s="19">
        <v>472.5</v>
      </c>
      <c r="D21" s="21" t="s">
        <v>548</v>
      </c>
      <c r="E21" s="60" t="s">
        <v>569</v>
      </c>
    </row>
    <row r="22" spans="2:5" s="12" customFormat="1" x14ac:dyDescent="0.25">
      <c r="B22" s="100">
        <v>41703</v>
      </c>
      <c r="C22" s="19">
        <v>4860</v>
      </c>
      <c r="D22" s="61" t="s">
        <v>550</v>
      </c>
      <c r="E22" s="62" t="s">
        <v>570</v>
      </c>
    </row>
    <row r="23" spans="2:5" x14ac:dyDescent="0.25">
      <c r="B23" s="11">
        <v>41703</v>
      </c>
      <c r="C23" s="4">
        <v>4860</v>
      </c>
      <c r="D23" s="17" t="s">
        <v>551</v>
      </c>
      <c r="E23" s="45" t="s">
        <v>570</v>
      </c>
    </row>
    <row r="24" spans="2:5" x14ac:dyDescent="0.25">
      <c r="B24" s="11">
        <v>41703</v>
      </c>
      <c r="C24" s="4">
        <v>1944</v>
      </c>
      <c r="D24" s="21" t="s">
        <v>550</v>
      </c>
      <c r="E24" s="45" t="s">
        <v>571</v>
      </c>
    </row>
    <row r="25" spans="2:5" x14ac:dyDescent="0.25">
      <c r="B25" s="11">
        <v>41703</v>
      </c>
      <c r="C25" s="4">
        <v>136080</v>
      </c>
      <c r="D25" s="17" t="s">
        <v>551</v>
      </c>
      <c r="E25" s="45" t="s">
        <v>572</v>
      </c>
    </row>
    <row r="26" spans="2:5" x14ac:dyDescent="0.25">
      <c r="B26" s="11">
        <v>41704</v>
      </c>
      <c r="C26" s="4">
        <v>960</v>
      </c>
      <c r="D26" s="17" t="s">
        <v>551</v>
      </c>
      <c r="E26" s="45" t="s">
        <v>573</v>
      </c>
    </row>
    <row r="27" spans="2:5" x14ac:dyDescent="0.25">
      <c r="B27" s="11">
        <v>41704</v>
      </c>
      <c r="C27" s="4">
        <v>18.899999999999999</v>
      </c>
      <c r="D27" s="17" t="s">
        <v>550</v>
      </c>
      <c r="E27" s="45" t="s">
        <v>574</v>
      </c>
    </row>
    <row r="28" spans="2:5" x14ac:dyDescent="0.25">
      <c r="B28" s="11">
        <v>41704</v>
      </c>
      <c r="C28" s="4">
        <v>960</v>
      </c>
      <c r="D28" s="17" t="s">
        <v>355</v>
      </c>
      <c r="E28" s="45" t="s">
        <v>559</v>
      </c>
    </row>
    <row r="29" spans="2:5" x14ac:dyDescent="0.25">
      <c r="B29" s="11">
        <v>41704</v>
      </c>
      <c r="C29" s="4">
        <v>960</v>
      </c>
      <c r="D29" s="17" t="s">
        <v>550</v>
      </c>
      <c r="E29" s="45" t="s">
        <v>575</v>
      </c>
    </row>
    <row r="30" spans="2:5" x14ac:dyDescent="0.25">
      <c r="B30" s="11">
        <v>41705</v>
      </c>
      <c r="C30" s="4">
        <v>29160</v>
      </c>
      <c r="D30" s="17" t="s">
        <v>550</v>
      </c>
      <c r="E30" s="45" t="s">
        <v>576</v>
      </c>
    </row>
    <row r="31" spans="2:5" x14ac:dyDescent="0.25">
      <c r="B31" s="11">
        <v>41705</v>
      </c>
      <c r="C31" s="4">
        <v>486</v>
      </c>
      <c r="D31" s="17" t="s">
        <v>355</v>
      </c>
      <c r="E31" s="45" t="s">
        <v>577</v>
      </c>
    </row>
    <row r="32" spans="2:5" x14ac:dyDescent="0.25">
      <c r="B32" s="11">
        <v>41705</v>
      </c>
      <c r="C32" s="4">
        <v>4860</v>
      </c>
      <c r="D32" s="17" t="s">
        <v>549</v>
      </c>
      <c r="E32" s="45" t="s">
        <v>578</v>
      </c>
    </row>
    <row r="33" spans="2:5" x14ac:dyDescent="0.25">
      <c r="B33" s="11">
        <v>41705</v>
      </c>
      <c r="C33" s="4">
        <v>486</v>
      </c>
      <c r="D33" s="17" t="s">
        <v>550</v>
      </c>
      <c r="E33" s="45" t="s">
        <v>579</v>
      </c>
    </row>
    <row r="34" spans="2:5" x14ac:dyDescent="0.25">
      <c r="B34" s="11">
        <v>41705</v>
      </c>
      <c r="C34" s="4">
        <v>47.25</v>
      </c>
      <c r="D34" s="17" t="s">
        <v>550</v>
      </c>
      <c r="E34" s="45" t="s">
        <v>580</v>
      </c>
    </row>
    <row r="35" spans="2:5" x14ac:dyDescent="0.25">
      <c r="B35" s="11">
        <v>41706</v>
      </c>
      <c r="C35" s="4">
        <v>94.5</v>
      </c>
      <c r="D35" s="17" t="s">
        <v>550</v>
      </c>
      <c r="E35" s="45" t="s">
        <v>581</v>
      </c>
    </row>
    <row r="36" spans="2:5" x14ac:dyDescent="0.25">
      <c r="B36" s="11">
        <v>41706</v>
      </c>
      <c r="C36" s="4">
        <v>472.5</v>
      </c>
      <c r="D36" s="17" t="s">
        <v>550</v>
      </c>
      <c r="E36" s="45" t="s">
        <v>562</v>
      </c>
    </row>
    <row r="37" spans="2:5" x14ac:dyDescent="0.25">
      <c r="B37" s="11">
        <v>41708</v>
      </c>
      <c r="C37" s="4">
        <v>972</v>
      </c>
      <c r="D37" s="17" t="s">
        <v>551</v>
      </c>
      <c r="E37" s="45" t="s">
        <v>582</v>
      </c>
    </row>
    <row r="38" spans="2:5" x14ac:dyDescent="0.25">
      <c r="B38" s="11">
        <v>41708</v>
      </c>
      <c r="C38" s="4">
        <v>94.5</v>
      </c>
      <c r="D38" s="17" t="s">
        <v>550</v>
      </c>
      <c r="E38" s="45" t="s">
        <v>583</v>
      </c>
    </row>
    <row r="39" spans="2:5" x14ac:dyDescent="0.25">
      <c r="B39" s="11">
        <v>41708</v>
      </c>
      <c r="C39" s="4">
        <v>472.5</v>
      </c>
      <c r="D39" s="17" t="s">
        <v>355</v>
      </c>
      <c r="E39" s="45" t="s">
        <v>584</v>
      </c>
    </row>
    <row r="40" spans="2:5" x14ac:dyDescent="0.25">
      <c r="B40" s="11">
        <v>41708</v>
      </c>
      <c r="C40" s="4">
        <v>1944</v>
      </c>
      <c r="D40" s="17" t="s">
        <v>551</v>
      </c>
      <c r="E40" s="45" t="s">
        <v>585</v>
      </c>
    </row>
    <row r="41" spans="2:5" x14ac:dyDescent="0.25">
      <c r="B41" s="11">
        <v>41709</v>
      </c>
      <c r="C41" s="4">
        <v>47.25</v>
      </c>
      <c r="D41" s="17" t="s">
        <v>550</v>
      </c>
      <c r="E41" s="45" t="s">
        <v>586</v>
      </c>
    </row>
    <row r="42" spans="2:5" x14ac:dyDescent="0.25">
      <c r="B42" s="11">
        <v>41709</v>
      </c>
      <c r="C42" s="4">
        <v>194</v>
      </c>
      <c r="D42" s="17" t="s">
        <v>355</v>
      </c>
      <c r="E42" s="45" t="s">
        <v>587</v>
      </c>
    </row>
    <row r="43" spans="2:5" x14ac:dyDescent="0.25">
      <c r="B43" s="11">
        <v>41709</v>
      </c>
      <c r="C43" s="4">
        <v>485</v>
      </c>
      <c r="D43" s="17" t="s">
        <v>551</v>
      </c>
      <c r="E43" s="45" t="s">
        <v>587</v>
      </c>
    </row>
    <row r="44" spans="2:5" x14ac:dyDescent="0.25">
      <c r="B44" s="11">
        <v>41709</v>
      </c>
      <c r="C44" s="4">
        <v>94.5</v>
      </c>
      <c r="D44" s="17" t="s">
        <v>548</v>
      </c>
      <c r="E44" s="45" t="s">
        <v>588</v>
      </c>
    </row>
    <row r="45" spans="2:5" x14ac:dyDescent="0.25">
      <c r="B45" s="11">
        <v>41710</v>
      </c>
      <c r="C45" s="4">
        <v>1944</v>
      </c>
      <c r="D45" s="17" t="s">
        <v>356</v>
      </c>
      <c r="E45" s="45" t="s">
        <v>589</v>
      </c>
    </row>
    <row r="46" spans="2:5" x14ac:dyDescent="0.25">
      <c r="B46" s="11">
        <v>41710</v>
      </c>
      <c r="C46" s="4">
        <v>972</v>
      </c>
      <c r="D46" s="17" t="s">
        <v>356</v>
      </c>
      <c r="E46" s="45" t="s">
        <v>590</v>
      </c>
    </row>
    <row r="47" spans="2:5" x14ac:dyDescent="0.25">
      <c r="B47" s="11">
        <v>41710</v>
      </c>
      <c r="C47" s="4">
        <v>1458</v>
      </c>
      <c r="D47" s="17" t="s">
        <v>356</v>
      </c>
      <c r="E47" s="45" t="s">
        <v>591</v>
      </c>
    </row>
    <row r="48" spans="2:5" x14ac:dyDescent="0.25">
      <c r="B48" s="11">
        <v>41710</v>
      </c>
      <c r="C48" s="4">
        <v>47.25</v>
      </c>
      <c r="D48" s="17" t="s">
        <v>356</v>
      </c>
      <c r="E48" s="45" t="s">
        <v>592</v>
      </c>
    </row>
    <row r="49" spans="2:5" x14ac:dyDescent="0.25">
      <c r="B49" s="11">
        <v>41710</v>
      </c>
      <c r="C49" s="4">
        <v>432</v>
      </c>
      <c r="D49" s="17" t="s">
        <v>356</v>
      </c>
      <c r="E49" s="45" t="s">
        <v>559</v>
      </c>
    </row>
    <row r="50" spans="2:5" x14ac:dyDescent="0.25">
      <c r="B50" s="11">
        <v>41711</v>
      </c>
      <c r="C50" s="4">
        <v>9720</v>
      </c>
      <c r="D50" s="17" t="s">
        <v>355</v>
      </c>
      <c r="E50" s="45" t="s">
        <v>593</v>
      </c>
    </row>
    <row r="51" spans="2:5" x14ac:dyDescent="0.25">
      <c r="B51" s="11">
        <v>41712</v>
      </c>
      <c r="C51" s="4">
        <v>486</v>
      </c>
      <c r="D51" s="17" t="s">
        <v>550</v>
      </c>
      <c r="E51" s="45" t="s">
        <v>594</v>
      </c>
    </row>
    <row r="52" spans="2:5" x14ac:dyDescent="0.25">
      <c r="B52" s="11">
        <v>41712</v>
      </c>
      <c r="C52" s="4">
        <v>960</v>
      </c>
      <c r="D52" s="17" t="s">
        <v>552</v>
      </c>
      <c r="E52" s="45" t="s">
        <v>559</v>
      </c>
    </row>
    <row r="53" spans="2:5" x14ac:dyDescent="0.25">
      <c r="B53" s="11">
        <v>41713</v>
      </c>
      <c r="C53" s="4">
        <v>4860</v>
      </c>
      <c r="D53" s="17" t="s">
        <v>552</v>
      </c>
      <c r="E53" s="45" t="s">
        <v>595</v>
      </c>
    </row>
    <row r="54" spans="2:5" x14ac:dyDescent="0.25">
      <c r="B54" s="11">
        <v>41715</v>
      </c>
      <c r="C54" s="4">
        <v>972</v>
      </c>
      <c r="D54" s="17" t="s">
        <v>551</v>
      </c>
      <c r="E54" s="45" t="s">
        <v>596</v>
      </c>
    </row>
    <row r="55" spans="2:5" x14ac:dyDescent="0.25">
      <c r="B55" s="11">
        <v>41715</v>
      </c>
      <c r="C55" s="4">
        <v>486</v>
      </c>
      <c r="D55" s="17" t="s">
        <v>354</v>
      </c>
      <c r="E55" s="45" t="s">
        <v>596</v>
      </c>
    </row>
    <row r="56" spans="2:5" x14ac:dyDescent="0.25">
      <c r="B56" s="11">
        <v>41716</v>
      </c>
      <c r="C56" s="4">
        <v>1944</v>
      </c>
      <c r="D56" s="17" t="s">
        <v>553</v>
      </c>
      <c r="E56" s="45" t="s">
        <v>597</v>
      </c>
    </row>
    <row r="57" spans="2:5" x14ac:dyDescent="0.25">
      <c r="B57" s="11">
        <v>41716</v>
      </c>
      <c r="C57" s="4">
        <v>486</v>
      </c>
      <c r="D57" s="17" t="s">
        <v>553</v>
      </c>
      <c r="E57" s="45" t="s">
        <v>598</v>
      </c>
    </row>
    <row r="58" spans="2:5" x14ac:dyDescent="0.25">
      <c r="B58" s="11">
        <v>41717</v>
      </c>
      <c r="C58" s="4">
        <v>97.2</v>
      </c>
      <c r="D58" s="17" t="s">
        <v>552</v>
      </c>
      <c r="E58" s="45" t="s">
        <v>599</v>
      </c>
    </row>
    <row r="59" spans="2:5" x14ac:dyDescent="0.25">
      <c r="B59" s="11">
        <v>41717</v>
      </c>
      <c r="C59" s="4">
        <v>945</v>
      </c>
      <c r="D59" s="17" t="s">
        <v>550</v>
      </c>
      <c r="E59" s="45" t="s">
        <v>600</v>
      </c>
    </row>
    <row r="60" spans="2:5" x14ac:dyDescent="0.25">
      <c r="B60" s="11">
        <v>41717</v>
      </c>
      <c r="C60" s="4">
        <v>96.5</v>
      </c>
      <c r="D60" s="17" t="s">
        <v>355</v>
      </c>
      <c r="E60" s="45" t="s">
        <v>601</v>
      </c>
    </row>
    <row r="61" spans="2:5" x14ac:dyDescent="0.25">
      <c r="B61" s="11">
        <v>41717</v>
      </c>
      <c r="C61" s="4">
        <v>9720</v>
      </c>
      <c r="D61" s="17" t="s">
        <v>553</v>
      </c>
      <c r="E61" s="45" t="s">
        <v>602</v>
      </c>
    </row>
    <row r="62" spans="2:5" x14ac:dyDescent="0.25">
      <c r="B62" s="11">
        <v>41718</v>
      </c>
      <c r="C62" s="4">
        <v>1944</v>
      </c>
      <c r="D62" s="17" t="s">
        <v>551</v>
      </c>
      <c r="E62" s="45" t="s">
        <v>603</v>
      </c>
    </row>
    <row r="63" spans="2:5" x14ac:dyDescent="0.25">
      <c r="B63" s="11">
        <v>41718</v>
      </c>
      <c r="C63" s="4">
        <v>3377.5</v>
      </c>
      <c r="D63" s="17" t="s">
        <v>552</v>
      </c>
      <c r="E63" s="45" t="s">
        <v>601</v>
      </c>
    </row>
    <row r="64" spans="2:5" x14ac:dyDescent="0.25">
      <c r="B64" s="11">
        <v>41719</v>
      </c>
      <c r="C64" s="4">
        <v>972</v>
      </c>
      <c r="D64" s="17" t="s">
        <v>357</v>
      </c>
      <c r="E64" s="45" t="s">
        <v>604</v>
      </c>
    </row>
    <row r="65" spans="2:5" x14ac:dyDescent="0.25">
      <c r="B65" s="11">
        <v>41719</v>
      </c>
      <c r="C65" s="4">
        <v>960</v>
      </c>
      <c r="D65" s="17" t="s">
        <v>357</v>
      </c>
      <c r="E65" s="45" t="s">
        <v>559</v>
      </c>
    </row>
    <row r="66" spans="2:5" x14ac:dyDescent="0.25">
      <c r="B66" s="11">
        <v>41719</v>
      </c>
      <c r="C66" s="4">
        <v>486</v>
      </c>
      <c r="D66" s="17" t="s">
        <v>548</v>
      </c>
      <c r="E66" s="45" t="s">
        <v>605</v>
      </c>
    </row>
    <row r="67" spans="2:5" x14ac:dyDescent="0.25">
      <c r="B67" s="11">
        <v>41719</v>
      </c>
      <c r="C67" s="4">
        <v>486</v>
      </c>
      <c r="D67" s="17" t="s">
        <v>551</v>
      </c>
      <c r="E67" s="45" t="s">
        <v>605</v>
      </c>
    </row>
    <row r="68" spans="2:5" x14ac:dyDescent="0.25">
      <c r="B68" s="11">
        <v>41720</v>
      </c>
      <c r="C68" s="4">
        <v>486</v>
      </c>
      <c r="D68" s="17" t="s">
        <v>357</v>
      </c>
      <c r="E68" s="45" t="s">
        <v>606</v>
      </c>
    </row>
    <row r="69" spans="2:5" x14ac:dyDescent="0.25">
      <c r="B69" s="11">
        <v>41720</v>
      </c>
      <c r="C69" s="4">
        <v>288</v>
      </c>
      <c r="D69" s="17" t="s">
        <v>355</v>
      </c>
      <c r="E69" s="45" t="s">
        <v>607</v>
      </c>
    </row>
    <row r="70" spans="2:5" x14ac:dyDescent="0.25">
      <c r="B70" s="11">
        <v>41721</v>
      </c>
      <c r="C70" s="4">
        <v>970</v>
      </c>
      <c r="D70" s="17" t="s">
        <v>358</v>
      </c>
      <c r="E70" s="45" t="s">
        <v>608</v>
      </c>
    </row>
    <row r="71" spans="2:5" x14ac:dyDescent="0.25">
      <c r="B71" s="11">
        <v>41722</v>
      </c>
      <c r="C71" s="4">
        <v>1944</v>
      </c>
      <c r="D71" s="17" t="s">
        <v>553</v>
      </c>
      <c r="E71" s="45" t="s">
        <v>609</v>
      </c>
    </row>
    <row r="72" spans="2:5" x14ac:dyDescent="0.25">
      <c r="B72" s="11">
        <v>41723</v>
      </c>
      <c r="C72" s="4">
        <v>2910</v>
      </c>
      <c r="D72" s="17" t="s">
        <v>553</v>
      </c>
      <c r="E72" s="45" t="s">
        <v>610</v>
      </c>
    </row>
    <row r="73" spans="2:5" x14ac:dyDescent="0.25">
      <c r="B73" s="11">
        <v>41723</v>
      </c>
      <c r="C73" s="4">
        <v>960</v>
      </c>
      <c r="D73" s="17" t="s">
        <v>359</v>
      </c>
      <c r="E73" s="45" t="s">
        <v>559</v>
      </c>
    </row>
    <row r="74" spans="2:5" x14ac:dyDescent="0.25">
      <c r="B74" s="11">
        <v>41723</v>
      </c>
      <c r="C74" s="4">
        <v>194.4</v>
      </c>
      <c r="D74" s="17" t="s">
        <v>551</v>
      </c>
      <c r="E74" s="45" t="s">
        <v>605</v>
      </c>
    </row>
    <row r="75" spans="2:5" x14ac:dyDescent="0.25">
      <c r="B75" s="11">
        <v>41723</v>
      </c>
      <c r="C75" s="4">
        <v>4246</v>
      </c>
      <c r="D75" s="17" t="s">
        <v>553</v>
      </c>
      <c r="E75" s="45" t="s">
        <v>601</v>
      </c>
    </row>
    <row r="76" spans="2:5" x14ac:dyDescent="0.25">
      <c r="B76" s="11">
        <v>41724</v>
      </c>
      <c r="C76" s="4">
        <v>972</v>
      </c>
      <c r="D76" s="17" t="s">
        <v>359</v>
      </c>
      <c r="E76" s="45" t="s">
        <v>557</v>
      </c>
    </row>
    <row r="77" spans="2:5" x14ac:dyDescent="0.25">
      <c r="B77" s="11">
        <v>41724</v>
      </c>
      <c r="C77" s="4">
        <v>47.25</v>
      </c>
      <c r="D77" s="17" t="s">
        <v>356</v>
      </c>
      <c r="E77" s="45" t="s">
        <v>611</v>
      </c>
    </row>
    <row r="78" spans="2:5" x14ac:dyDescent="0.25">
      <c r="B78" s="11">
        <v>41724</v>
      </c>
      <c r="C78" s="4">
        <v>945</v>
      </c>
      <c r="D78" s="17" t="s">
        <v>358</v>
      </c>
      <c r="E78" s="45" t="s">
        <v>612</v>
      </c>
    </row>
    <row r="79" spans="2:5" x14ac:dyDescent="0.25">
      <c r="B79" s="11">
        <v>41725</v>
      </c>
      <c r="C79" s="4">
        <v>2895</v>
      </c>
      <c r="D79" s="17" t="s">
        <v>357</v>
      </c>
      <c r="E79" s="45" t="s">
        <v>601</v>
      </c>
    </row>
    <row r="80" spans="2:5" x14ac:dyDescent="0.25">
      <c r="B80" s="11">
        <v>41725</v>
      </c>
      <c r="C80" s="4">
        <v>2916</v>
      </c>
      <c r="D80" s="17" t="s">
        <v>359</v>
      </c>
      <c r="E80" s="45" t="s">
        <v>558</v>
      </c>
    </row>
    <row r="81" spans="2:5" x14ac:dyDescent="0.25">
      <c r="B81" s="11">
        <v>41725</v>
      </c>
      <c r="C81" s="4">
        <v>130.24</v>
      </c>
      <c r="D81" s="17" t="s">
        <v>553</v>
      </c>
      <c r="E81" s="45" t="s">
        <v>613</v>
      </c>
    </row>
    <row r="82" spans="2:5" x14ac:dyDescent="0.25">
      <c r="B82" s="11">
        <v>41725</v>
      </c>
      <c r="C82" s="4">
        <v>97.2</v>
      </c>
      <c r="D82" s="17" t="s">
        <v>549</v>
      </c>
      <c r="E82" s="45" t="s">
        <v>614</v>
      </c>
    </row>
    <row r="83" spans="2:5" x14ac:dyDescent="0.25">
      <c r="B83" s="11">
        <v>41725</v>
      </c>
      <c r="C83" s="4">
        <v>97.2</v>
      </c>
      <c r="D83" s="17" t="s">
        <v>359</v>
      </c>
      <c r="E83" s="45" t="s">
        <v>614</v>
      </c>
    </row>
    <row r="84" spans="2:5" x14ac:dyDescent="0.25">
      <c r="B84" s="11">
        <v>41727</v>
      </c>
      <c r="C84" s="4">
        <v>486</v>
      </c>
      <c r="D84" s="17" t="s">
        <v>552</v>
      </c>
      <c r="E84" s="45" t="s">
        <v>615</v>
      </c>
    </row>
    <row r="85" spans="2:5" x14ac:dyDescent="0.25">
      <c r="B85" s="11">
        <v>41727</v>
      </c>
      <c r="C85" s="4">
        <v>2381.4</v>
      </c>
      <c r="D85" s="17" t="s">
        <v>620</v>
      </c>
      <c r="E85" s="45" t="s">
        <v>616</v>
      </c>
    </row>
    <row r="86" spans="2:5" x14ac:dyDescent="0.25">
      <c r="B86" s="11">
        <v>41728</v>
      </c>
      <c r="C86" s="4">
        <v>972</v>
      </c>
      <c r="D86" s="17" t="s">
        <v>620</v>
      </c>
      <c r="E86" s="45" t="s">
        <v>617</v>
      </c>
    </row>
    <row r="87" spans="2:5" x14ac:dyDescent="0.25">
      <c r="B87" s="11">
        <v>41729</v>
      </c>
      <c r="C87" s="4">
        <v>94.5</v>
      </c>
      <c r="D87" s="17" t="s">
        <v>360</v>
      </c>
      <c r="E87" s="45" t="s">
        <v>386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G7"/>
  <sheetViews>
    <sheetView workbookViewId="0">
      <selection activeCell="C1" sqref="C1:E1"/>
    </sheetView>
  </sheetViews>
  <sheetFormatPr defaultRowHeight="14.4" x14ac:dyDescent="0.3"/>
  <cols>
    <col min="2" max="2" width="10.77734375" customWidth="1"/>
    <col min="3" max="3" width="21.77734375" customWidth="1"/>
    <col min="4" max="5" width="30.77734375" customWidth="1"/>
  </cols>
  <sheetData>
    <row r="1" spans="1:7" s="97" customFormat="1" ht="36.6" customHeight="1" x14ac:dyDescent="0.2">
      <c r="A1" s="95"/>
      <c r="B1" s="95"/>
      <c r="C1" s="141" t="s">
        <v>626</v>
      </c>
      <c r="D1" s="141"/>
      <c r="E1" s="141"/>
      <c r="F1" s="98"/>
    </row>
    <row r="2" spans="1:7" x14ac:dyDescent="0.3">
      <c r="D2" s="115"/>
    </row>
    <row r="3" spans="1:7" s="116" customFormat="1" ht="15" customHeight="1" x14ac:dyDescent="0.25">
      <c r="B3" s="143" t="s">
        <v>621</v>
      </c>
      <c r="C3" s="144"/>
      <c r="D3" s="144"/>
      <c r="E3" s="145"/>
      <c r="G3" s="117"/>
    </row>
    <row r="4" spans="1:7" s="118" customFormat="1" ht="13.2" x14ac:dyDescent="0.25">
      <c r="B4" s="37" t="s">
        <v>0</v>
      </c>
      <c r="C4" s="119" t="s">
        <v>1</v>
      </c>
      <c r="D4" s="37" t="s">
        <v>622</v>
      </c>
      <c r="E4" s="37" t="s">
        <v>623</v>
      </c>
      <c r="G4" s="120"/>
    </row>
    <row r="5" spans="1:7" s="128" customFormat="1" ht="13.2" x14ac:dyDescent="0.25">
      <c r="B5" s="129" t="s">
        <v>627</v>
      </c>
      <c r="C5" s="130">
        <v>356.1</v>
      </c>
      <c r="D5" s="129"/>
      <c r="E5" s="129"/>
      <c r="G5" s="88"/>
    </row>
    <row r="6" spans="1:7" s="116" customFormat="1" ht="13.2" x14ac:dyDescent="0.25">
      <c r="B6" s="121">
        <v>41723</v>
      </c>
      <c r="C6" s="122">
        <v>6796.38</v>
      </c>
      <c r="D6" s="123" t="s">
        <v>8</v>
      </c>
      <c r="E6" s="127" t="s">
        <v>625</v>
      </c>
      <c r="G6" s="117"/>
    </row>
    <row r="7" spans="1:7" s="116" customFormat="1" ht="13.2" x14ac:dyDescent="0.25">
      <c r="B7" s="37" t="s">
        <v>624</v>
      </c>
      <c r="C7" s="124">
        <f>SUM(C5:C6)</f>
        <v>7152.4800000000005</v>
      </c>
      <c r="D7" s="125"/>
      <c r="E7" s="126"/>
      <c r="G7" s="117"/>
    </row>
  </sheetData>
  <sheetProtection password="CACB" sheet="1" objects="1" scenarios="1"/>
  <mergeCells count="2">
    <mergeCell ref="C1:E1"/>
    <mergeCell ref="B3:E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Благо.ру</vt:lpstr>
      <vt:lpstr>Поступления Киви</vt:lpstr>
      <vt:lpstr>Поступления МТС USSD</vt:lpstr>
      <vt:lpstr>Поступления СМС 2420 Помогаю</vt:lpstr>
      <vt:lpstr>МКБ</vt:lpstr>
      <vt:lpstr>Поступления сайт</vt:lpstr>
      <vt:lpstr>Валютный расчетный счет (USD)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2014-11-12T12:18:45Z</dcterms:modified>
</cp:coreProperties>
</file>