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" yWindow="288" windowWidth="9696" windowHeight="6864" tabRatio="953"/>
  </bookViews>
  <sheets>
    <sheet name="Расходы" sheetId="7" r:id="rId1"/>
    <sheet name="Поступления Банк" sheetId="1" r:id="rId2"/>
    <sheet name="Поступления Благо.ру" sheetId="10" r:id="rId3"/>
    <sheet name="Поступления Киви" sheetId="9" r:id="rId4"/>
    <sheet name="Поступления МТС USSD" sheetId="11" r:id="rId5"/>
    <sheet name="Поступления СМС 2420 Помогаю" sheetId="13" r:id="rId6"/>
    <sheet name="МКБ" sheetId="12" r:id="rId7"/>
    <sheet name="Валютный расчетный счет (USD)" sheetId="8" r:id="rId8"/>
  </sheets>
  <definedNames>
    <definedName name="_xlnm._FilterDatabase" localSheetId="6" hidden="1">МКБ!$B$4:$D$68</definedName>
    <definedName name="_xlnm._FilterDatabase" localSheetId="1" hidden="1">'Поступления Банк'!$B$4:$F$266</definedName>
    <definedName name="_xlnm._FilterDatabase" localSheetId="2" hidden="1">'Поступления Благо.ру'!$B$4:$D$47</definedName>
    <definedName name="_xlnm._FilterDatabase" localSheetId="3" hidden="1">'Поступления Киви'!$B$4:$D$20</definedName>
    <definedName name="_xlnm._FilterDatabase" localSheetId="4" hidden="1">'Поступления МТС USSD'!$B$4:$D$4</definedName>
    <definedName name="_xlnm._FilterDatabase" localSheetId="5" hidden="1">'Поступления СМС 2420 Помогаю'!$B$4:$D$7</definedName>
  </definedNames>
  <calcPr calcId="145621" refMode="R1C1"/>
</workbook>
</file>

<file path=xl/calcChain.xml><?xml version="1.0" encoding="utf-8"?>
<calcChain xmlns="http://schemas.openxmlformats.org/spreadsheetml/2006/main">
  <c r="C2" i="9" l="1"/>
  <c r="C21" i="9"/>
  <c r="C22" i="9"/>
  <c r="C14" i="8"/>
  <c r="C8" i="8"/>
  <c r="C28" i="7"/>
  <c r="C36" i="7"/>
  <c r="D5" i="7"/>
  <c r="C2" i="1"/>
  <c r="C48" i="10"/>
  <c r="C49" i="10"/>
  <c r="C2" i="10"/>
  <c r="C150" i="11"/>
  <c r="C151" i="11"/>
  <c r="C2" i="11"/>
  <c r="C2" i="13"/>
  <c r="C2" i="12"/>
  <c r="D3" i="7"/>
</calcChain>
</file>

<file path=xl/sharedStrings.xml><?xml version="1.0" encoding="utf-8"?>
<sst xmlns="http://schemas.openxmlformats.org/spreadsheetml/2006/main" count="1149" uniqueCount="507">
  <si>
    <t>Дата</t>
  </si>
  <si>
    <t>Сумма</t>
  </si>
  <si>
    <t>Назначение платежа</t>
  </si>
  <si>
    <t xml:space="preserve">Дата </t>
  </si>
  <si>
    <t xml:space="preserve">Назначения платежа 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</si>
  <si>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</si>
  <si>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</si>
  <si>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</si>
  <si>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</si>
  <si>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</si>
  <si>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</si>
  <si>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</si>
  <si>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бухгалтерское и юридическое обслуживание</t>
  </si>
  <si>
    <t>Канал поступления</t>
  </si>
  <si>
    <t xml:space="preserve">Итого </t>
  </si>
  <si>
    <t>Жертвователь (посл. 4 цифры номера)</t>
  </si>
  <si>
    <t>Расходы на уставную деятельность</t>
  </si>
  <si>
    <t>Комиссия 6%</t>
  </si>
  <si>
    <t>Доплата НДС за препараты для Ивана Береккиева</t>
  </si>
  <si>
    <t>Доплата НДС за препараты для Екатерины Стариковой</t>
  </si>
  <si>
    <t>Оплата проезда и проживания в г.Теплице Иннокентия Артамонова</t>
  </si>
  <si>
    <t>Доплата НДС за препараты для Даниила Березкина</t>
  </si>
  <si>
    <t>ООО "София плюс"</t>
  </si>
  <si>
    <t>Швайковская И.В.</t>
  </si>
  <si>
    <t>ИП Сергеева Екатерина Николаевна</t>
  </si>
  <si>
    <t>ООО "Эксперт"</t>
  </si>
  <si>
    <t>ИП Дроздов Алексей Геннадьевич</t>
  </si>
  <si>
    <t>ООО "Сити сервис"</t>
  </si>
  <si>
    <t>Никита</t>
  </si>
  <si>
    <t>Михалева Н.В.</t>
  </si>
  <si>
    <t>Воробьева Л.А.</t>
  </si>
  <si>
    <t>ООО "Фиделити инвестмент"</t>
  </si>
  <si>
    <t>Эрзин А.К.</t>
  </si>
  <si>
    <t>Захарова И.В.</t>
  </si>
  <si>
    <t>Пикина Т.В.</t>
  </si>
  <si>
    <t>Седова О.В.</t>
  </si>
  <si>
    <t>Измайлова С.А</t>
  </si>
  <si>
    <t>ООО "КайзерСтрой"</t>
  </si>
  <si>
    <t>Логвиненко В.В.</t>
  </si>
  <si>
    <t>ООО "Игромакс"</t>
  </si>
  <si>
    <t>ООО "ФИНКОМ</t>
  </si>
  <si>
    <t>ООО "Сэвэн Ивентс"</t>
  </si>
  <si>
    <t>Рожкова Н.С.</t>
  </si>
  <si>
    <t>ООО "Салютис Медиа"</t>
  </si>
  <si>
    <t>ООО "СитиГаз"</t>
  </si>
  <si>
    <t>ООО "ТВ-ремонт"</t>
  </si>
  <si>
    <t>АНО "Фонд "Независимость"</t>
  </si>
  <si>
    <t>Селеверстова Нина Степановна</t>
  </si>
  <si>
    <t>Самохин Андрей Евгеньевич</t>
  </si>
  <si>
    <t>Хапаян И.Н.</t>
  </si>
  <si>
    <t>Ковалевская Е.В.</t>
  </si>
  <si>
    <t>ООО "Южуралстройпуть"</t>
  </si>
  <si>
    <t>Будылина М.С.</t>
  </si>
  <si>
    <t>Бескова Я.Б.</t>
  </si>
  <si>
    <t>ООО "Опт Сити Тойз"</t>
  </si>
  <si>
    <t>Горынина Н.В.</t>
  </si>
  <si>
    <t>банковский перевод</t>
  </si>
  <si>
    <t>боксы</t>
  </si>
  <si>
    <t>Простые вещи (акция)</t>
  </si>
  <si>
    <t>Йога (акция)</t>
  </si>
  <si>
    <t>на лечение детей</t>
  </si>
  <si>
    <t>ООО "Гастротека" (акция)</t>
  </si>
  <si>
    <t>на лечение Элины Бухенко</t>
  </si>
  <si>
    <t>на лечение Егора Дендебери</t>
  </si>
  <si>
    <t>на лечение Александры Дмитровой</t>
  </si>
  <si>
    <t>на лечение Ивана Кривенко</t>
  </si>
  <si>
    <t>на лечение Евгении Ливаренко</t>
  </si>
  <si>
    <t>Сладкая вата (акция)</t>
  </si>
  <si>
    <t>внесение наличных денежных средств</t>
  </si>
  <si>
    <t>на лечение Лизы Погосян</t>
  </si>
  <si>
    <t>на лечение Евы Степанок</t>
  </si>
  <si>
    <t>на лечение Хадиджа Набизада</t>
  </si>
  <si>
    <t>на лечение Никиты Черкасова</t>
  </si>
  <si>
    <t>на лечение Анны Шевченко</t>
  </si>
  <si>
    <t>анонимное пожертвование</t>
  </si>
  <si>
    <t>ООО "Энергоэталон"</t>
  </si>
  <si>
    <t>Октябрь</t>
  </si>
  <si>
    <t>04.10.2013</t>
  </si>
  <si>
    <t>05.10.2013</t>
  </si>
  <si>
    <t>06.10.2013</t>
  </si>
  <si>
    <t>07.10.2013</t>
  </si>
  <si>
    <t>08.10.2013</t>
  </si>
  <si>
    <t>09.10.2013</t>
  </si>
  <si>
    <t>10.10.2013</t>
  </si>
  <si>
    <t>11.10.2013</t>
  </si>
  <si>
    <t>12.10.2013</t>
  </si>
  <si>
    <t>15.10.2013</t>
  </si>
  <si>
    <t>16.10.2013</t>
  </si>
  <si>
    <t>17.10.2013</t>
  </si>
  <si>
    <t>20.10.2013</t>
  </si>
  <si>
    <t>21.10.2013</t>
  </si>
  <si>
    <t>22.10.2013</t>
  </si>
  <si>
    <t>24.10.2013</t>
  </si>
  <si>
    <t>25.10.2013</t>
  </si>
  <si>
    <t>27.10.2013</t>
  </si>
  <si>
    <t>29.10.2013</t>
  </si>
  <si>
    <t>30.10.2013</t>
  </si>
  <si>
    <t>2013-10-31 12:13:47.946000</t>
  </si>
  <si>
    <t>2013-10-30 18:11:30.290000</t>
  </si>
  <si>
    <t>*5858</t>
  </si>
  <si>
    <t>*2451</t>
  </si>
  <si>
    <t>*9992</t>
  </si>
  <si>
    <t>*1725</t>
  </si>
  <si>
    <t>*1602</t>
  </si>
  <si>
    <t>*6935</t>
  </si>
  <si>
    <t>*1600</t>
  </si>
  <si>
    <t>*8307</t>
  </si>
  <si>
    <t>*6419</t>
  </si>
  <si>
    <t>*0805</t>
  </si>
  <si>
    <t>*0998</t>
  </si>
  <si>
    <t>*7799</t>
  </si>
  <si>
    <t>*1070</t>
  </si>
  <si>
    <t>*1122</t>
  </si>
  <si>
    <t>*9909</t>
  </si>
  <si>
    <t>*4404</t>
  </si>
  <si>
    <t>*8267</t>
  </si>
  <si>
    <t>*7936</t>
  </si>
  <si>
    <t>*5530</t>
  </si>
  <si>
    <t>*7230</t>
  </si>
  <si>
    <t>*0115</t>
  </si>
  <si>
    <t>*2486</t>
  </si>
  <si>
    <t>*4544</t>
  </si>
  <si>
    <t>*9527</t>
  </si>
  <si>
    <t>*0030</t>
  </si>
  <si>
    <t>*1108</t>
  </si>
  <si>
    <t>*5977</t>
  </si>
  <si>
    <t>*5650</t>
  </si>
  <si>
    <t>*1221</t>
  </si>
  <si>
    <t>*5074</t>
  </si>
  <si>
    <t>*2449</t>
  </si>
  <si>
    <t>*1501</t>
  </si>
  <si>
    <t>*5222</t>
  </si>
  <si>
    <t>*2286</t>
  </si>
  <si>
    <t>*8894</t>
  </si>
  <si>
    <t>*8874</t>
  </si>
  <si>
    <t>*7023</t>
  </si>
  <si>
    <t>*9574</t>
  </si>
  <si>
    <t>*1936</t>
  </si>
  <si>
    <t>*6403</t>
  </si>
  <si>
    <t>*2218</t>
  </si>
  <si>
    <t>*7900</t>
  </si>
  <si>
    <t>*0513</t>
  </si>
  <si>
    <t>*9181</t>
  </si>
  <si>
    <t>*3656</t>
  </si>
  <si>
    <t>*9719</t>
  </si>
  <si>
    <t>*4467</t>
  </si>
  <si>
    <t>*8900</t>
  </si>
  <si>
    <t>*5075</t>
  </si>
  <si>
    <t>*4141</t>
  </si>
  <si>
    <t>*6643</t>
  </si>
  <si>
    <t>*6440</t>
  </si>
  <si>
    <t>*8588</t>
  </si>
  <si>
    <t>*4495</t>
  </si>
  <si>
    <t>*0889</t>
  </si>
  <si>
    <t>*8165</t>
  </si>
  <si>
    <t>*8922</t>
  </si>
  <si>
    <t>*3480</t>
  </si>
  <si>
    <t>*3062</t>
  </si>
  <si>
    <t>*6162</t>
  </si>
  <si>
    <t>*8042</t>
  </si>
  <si>
    <t>*1488</t>
  </si>
  <si>
    <t>*1115</t>
  </si>
  <si>
    <t>*2853</t>
  </si>
  <si>
    <t>*2941</t>
  </si>
  <si>
    <t>*9520</t>
  </si>
  <si>
    <t>*2808</t>
  </si>
  <si>
    <t>*9333</t>
  </si>
  <si>
    <t>*4130</t>
  </si>
  <si>
    <t>*7136</t>
  </si>
  <si>
    <t>*0984</t>
  </si>
  <si>
    <t>*2144</t>
  </si>
  <si>
    <t>*7345</t>
  </si>
  <si>
    <t>*1174</t>
  </si>
  <si>
    <t>*1960</t>
  </si>
  <si>
    <t>*7200</t>
  </si>
  <si>
    <t>*2095</t>
  </si>
  <si>
    <t>*8735</t>
  </si>
  <si>
    <t>*3626</t>
  </si>
  <si>
    <t>*5838</t>
  </si>
  <si>
    <t>*2469</t>
  </si>
  <si>
    <t>*3554</t>
  </si>
  <si>
    <t>*6679</t>
  </si>
  <si>
    <t>*4301</t>
  </si>
  <si>
    <t>*8847</t>
  </si>
  <si>
    <t>*6687</t>
  </si>
  <si>
    <t>*6621</t>
  </si>
  <si>
    <t>*5216</t>
  </si>
  <si>
    <t>*2097</t>
  </si>
  <si>
    <t>*9798</t>
  </si>
  <si>
    <t>*9745</t>
  </si>
  <si>
    <t>*4116</t>
  </si>
  <si>
    <t>*4458</t>
  </si>
  <si>
    <t>*9405</t>
  </si>
  <si>
    <t>*4918</t>
  </si>
  <si>
    <t>*4472</t>
  </si>
  <si>
    <t>*6374</t>
  </si>
  <si>
    <t>*1682</t>
  </si>
  <si>
    <t>*8899</t>
  </si>
  <si>
    <t>*3330</t>
  </si>
  <si>
    <t>*1293</t>
  </si>
  <si>
    <t>*9953</t>
  </si>
  <si>
    <t>*5015</t>
  </si>
  <si>
    <t>*9592</t>
  </si>
  <si>
    <t>*1014</t>
  </si>
  <si>
    <t>*3347</t>
  </si>
  <si>
    <t>*6415</t>
  </si>
  <si>
    <t>*8279</t>
  </si>
  <si>
    <t>*0093</t>
  </si>
  <si>
    <t>*5687</t>
  </si>
  <si>
    <t>*9227</t>
  </si>
  <si>
    <t>*5479</t>
  </si>
  <si>
    <t>*2792</t>
  </si>
  <si>
    <t>*6700</t>
  </si>
  <si>
    <t>Комиссия 4 %</t>
  </si>
  <si>
    <t>*2317</t>
  </si>
  <si>
    <t>*5500</t>
  </si>
  <si>
    <t>*9508</t>
  </si>
  <si>
    <t>*8690</t>
  </si>
  <si>
    <t>*8051</t>
  </si>
  <si>
    <t>*2338</t>
  </si>
  <si>
    <t>*8807</t>
  </si>
  <si>
    <t>13.10.2013</t>
  </si>
  <si>
    <t>23.10.2013</t>
  </si>
  <si>
    <t>26.10.2013</t>
  </si>
  <si>
    <t>*0276</t>
  </si>
  <si>
    <t>*4916</t>
  </si>
  <si>
    <t>*2508</t>
  </si>
  <si>
    <t>Павел Сафонов</t>
  </si>
  <si>
    <t>Никита Черкасов</t>
  </si>
  <si>
    <t>*0257</t>
  </si>
  <si>
    <t>*3667</t>
  </si>
  <si>
    <t>*0923</t>
  </si>
  <si>
    <t>*0310</t>
  </si>
  <si>
    <t>*5127</t>
  </si>
  <si>
    <t>*4455</t>
  </si>
  <si>
    <t>*1918</t>
  </si>
  <si>
    <t>*7222</t>
  </si>
  <si>
    <t>39At39@</t>
  </si>
  <si>
    <t>Ype1983@</t>
  </si>
  <si>
    <t>*1848</t>
  </si>
  <si>
    <t>*5441</t>
  </si>
  <si>
    <t>dzhitov@</t>
  </si>
  <si>
    <t>*2148</t>
  </si>
  <si>
    <t>*6613</t>
  </si>
  <si>
    <t>*9258</t>
  </si>
  <si>
    <t>*0408</t>
  </si>
  <si>
    <t>*1531</t>
  </si>
  <si>
    <t>почтовый перевод</t>
  </si>
  <si>
    <t>ООО "Нокиа Солюшнз Энд Нетворкс"</t>
  </si>
  <si>
    <t>ООО "Опт Сити Тойз" (акция)</t>
  </si>
  <si>
    <t>Отчет о полученных пожертвованиях и произведенных затратах за октябрь 2013 г.</t>
  </si>
  <si>
    <t>Пожертвования за октябрь 2013 г.</t>
  </si>
  <si>
    <t>Расходы за октябрь 2013 г.</t>
  </si>
  <si>
    <t>Отчет о полученных пожертвованиях, перечисленных на расчетный счет, за октябрь 2013 г.</t>
  </si>
  <si>
    <t>Отчет о пожертвованиях, перечисленных через ресурс Благо.ру, за октябрь 2013 г.</t>
  </si>
  <si>
    <t>Отчет о пожертвованиях, перечисленных через платежную систему КИВИ, за октябрь 2013 г.</t>
  </si>
  <si>
    <t>Отчет о пожертвованиях, перечисленных через МТС USSD, за октябрь 2013 г.</t>
  </si>
  <si>
    <t>Отчет о пожертвованиях, поступивших на номер 2420 за октябрь 2013 г.</t>
  </si>
  <si>
    <t>Отчет о пожертвованиях, перечисленных через терминалы МКБ, за октябрь 2013 г.</t>
  </si>
  <si>
    <t xml:space="preserve">Приход </t>
  </si>
  <si>
    <t>Назначение</t>
  </si>
  <si>
    <t>Благотворитель</t>
  </si>
  <si>
    <t>вх. остаток</t>
  </si>
  <si>
    <t>-</t>
  </si>
  <si>
    <t>Play4life</t>
  </si>
  <si>
    <t>Итого</t>
  </si>
  <si>
    <t>Расход</t>
  </si>
  <si>
    <t xml:space="preserve">за лечение в Чехии Иннокентия Артамонова </t>
  </si>
  <si>
    <t>Отчет о полученных пожертвованиях,                                                                                перечисленных на валютный расчетный счет, за октябрь 2013 г.</t>
  </si>
  <si>
    <t>Оплата за образовательный проект для врачей в Благовещенске (Карачунский)</t>
  </si>
  <si>
    <t>Комиссия 3,5 %</t>
  </si>
  <si>
    <t>комиссия за ведение расчетного счета в ОАО МКБ</t>
  </si>
  <si>
    <t>уставная деятельность</t>
  </si>
  <si>
    <t>К. Денис Владимирович</t>
  </si>
  <si>
    <t>З. Елена Борисовна</t>
  </si>
  <si>
    <t>Ш. Юлия Анатольевна</t>
  </si>
  <si>
    <t>С. Владлен Александрович</t>
  </si>
  <si>
    <t>Ш. Александра Владимировна</t>
  </si>
  <si>
    <t>М. Юлия Аслановна</t>
  </si>
  <si>
    <t>Б. Татьяна Геннадьевна</t>
  </si>
  <si>
    <t>Ш. Ксения Игоревна</t>
  </si>
  <si>
    <t>С. Ирина Евгеньевна</t>
  </si>
  <si>
    <t>Б. Манана Геннадьевна</t>
  </si>
  <si>
    <t>К. Лариса Владимировна</t>
  </si>
  <si>
    <t>Ц. Наталья Викторовна</t>
  </si>
  <si>
    <t>Б. Эльвира Рауфовна</t>
  </si>
  <si>
    <t>Б. Николай Евгеньевич</t>
  </si>
  <si>
    <t>С. Антон Владимирович</t>
  </si>
  <si>
    <t>К. Надежда Юрьевна</t>
  </si>
  <si>
    <t>Г. Анна Владимировна</t>
  </si>
  <si>
    <t>Г. Ирина Александровна</t>
  </si>
  <si>
    <t>В. Виктория Валентиновна</t>
  </si>
  <si>
    <t>Р. Елена Юрьевна</t>
  </si>
  <si>
    <t>Т. Татьяна Николаевна</t>
  </si>
  <si>
    <t>М. Юлия Викторовна</t>
  </si>
  <si>
    <t>В. Ольга Викторовна</t>
  </si>
  <si>
    <t>Б. Екатерина Александровна</t>
  </si>
  <si>
    <t>К. Лилия Михайловна</t>
  </si>
  <si>
    <t>Л. Татьяна Николаевна</t>
  </si>
  <si>
    <t>Т. Наталья Александровна</t>
  </si>
  <si>
    <t>Н. Альбина Лутовна</t>
  </si>
  <si>
    <t>Н. Анна Владимировна</t>
  </si>
  <si>
    <t>И. Елена Витальевна</t>
  </si>
  <si>
    <t>А. Алексей Игоревич</t>
  </si>
  <si>
    <t>К. Яна Валентиновна</t>
  </si>
  <si>
    <t>К. Вера Евгеньевна</t>
  </si>
  <si>
    <t>Ш. Елена Викторовна</t>
  </si>
  <si>
    <t>З. Наталья Борисовна</t>
  </si>
  <si>
    <t>М. Елена Александровна</t>
  </si>
  <si>
    <t>А. Юлия Владимировна</t>
  </si>
  <si>
    <t>С. Ирина Викторовна</t>
  </si>
  <si>
    <t>Т. Татьяна Анатольевна</t>
  </si>
  <si>
    <t>К. Валентина Андреевна</t>
  </si>
  <si>
    <t>К. Виктория Викторовна</t>
  </si>
  <si>
    <t>К. Елена Михайловна</t>
  </si>
  <si>
    <t>К. Марина Олеговна Let's speak</t>
  </si>
  <si>
    <t>Н. Наталья Сергеевна</t>
  </si>
  <si>
    <t>Ю. Зинаида Витальевна</t>
  </si>
  <si>
    <t>З. Анастасия Сергеевна</t>
  </si>
  <si>
    <t>Т. Надежда Александровна</t>
  </si>
  <si>
    <t>С. Екатерина Александровна</t>
  </si>
  <si>
    <t>Р. Евгения Михайловна</t>
  </si>
  <si>
    <t>Р. Тарас Адамович</t>
  </si>
  <si>
    <t>В. Мария Андреевна</t>
  </si>
  <si>
    <t>Г. Резеда Ринатовна</t>
  </si>
  <si>
    <t>Ш. Лания Фарисовна</t>
  </si>
  <si>
    <t>Н. Ирина Николаевна</t>
  </si>
  <si>
    <t>Г. Оксана Валерьевна</t>
  </si>
  <si>
    <t>Г. Фануза Яндавлетовна</t>
  </si>
  <si>
    <t>Р. Мария Ильинична</t>
  </si>
  <si>
    <t>М. Елена Борисовна</t>
  </si>
  <si>
    <t>К. Людмила Александровна</t>
  </si>
  <si>
    <t>П. Светлана Евгеньевна</t>
  </si>
  <si>
    <t>М. Оксана Васильевна</t>
  </si>
  <si>
    <t>А. Ольга Николаевна</t>
  </si>
  <si>
    <t>С. Галина Александровна</t>
  </si>
  <si>
    <t>Х. Константин Юрьевич</t>
  </si>
  <si>
    <t>М. Марина Петровна</t>
  </si>
  <si>
    <t>З. Елена Васильевна</t>
  </si>
  <si>
    <t>Л. Екатерина Павловна</t>
  </si>
  <si>
    <t>К. Мария Олеговна</t>
  </si>
  <si>
    <t>С. Елена Александровна</t>
  </si>
  <si>
    <t>Б. Марина Вячеславовна</t>
  </si>
  <si>
    <t>Ш. Олеся Викторовна</t>
  </si>
  <si>
    <t>Я. Наталья Игоревна</t>
  </si>
  <si>
    <t>П. Любовь Леонидовна</t>
  </si>
  <si>
    <t>П. Елена Александровна</t>
  </si>
  <si>
    <t>ЗАО "Фискарс Брандс Рус" (акция)</t>
  </si>
  <si>
    <t>Г. Наталья Сергеевна</t>
  </si>
  <si>
    <t>П. Ольга Викторовна</t>
  </si>
  <si>
    <t>Г. Олег Владимирович</t>
  </si>
  <si>
    <t>С. Андрей Александрович</t>
  </si>
  <si>
    <t>П. Вадим Вадимович</t>
  </si>
  <si>
    <t>П. Анна Вячеславовна</t>
  </si>
  <si>
    <t>Н. Гуарик Таруновна</t>
  </si>
  <si>
    <t>Б. Елизавета Сергеевна</t>
  </si>
  <si>
    <t>П. Ольга Владимировна</t>
  </si>
  <si>
    <t>Ф. Светлана Валерьевна</t>
  </si>
  <si>
    <t>К. Роман Анатольевич</t>
  </si>
  <si>
    <t>Т. Виктория Анатольевна</t>
  </si>
  <si>
    <t>П. Сергей Андреевич</t>
  </si>
  <si>
    <t>К. Ольга Султановна</t>
  </si>
  <si>
    <t>Г. Михаил Валерьевич</t>
  </si>
  <si>
    <t>С. Олег Алексеевич</t>
  </si>
  <si>
    <t>Х. Елена Викторовна</t>
  </si>
  <si>
    <t>Ч. Сергей Владимирович</t>
  </si>
  <si>
    <t>Г. Елена Юрьевна</t>
  </si>
  <si>
    <t>Ю. Равиль Мянсурович</t>
  </si>
  <si>
    <t>Н. Мария Николаевна</t>
  </si>
  <si>
    <t>К. Наталья Александровна</t>
  </si>
  <si>
    <t>Ш. Светлана Ханифовна</t>
  </si>
  <si>
    <t>К. Наталья Геннадьевна</t>
  </si>
  <si>
    <t>А. Ольга Анатольевна</t>
  </si>
  <si>
    <t>К. Елена Леонидовна</t>
  </si>
  <si>
    <t>П. Ольга Николаевна</t>
  </si>
  <si>
    <t>К. Юлия Александровна</t>
  </si>
  <si>
    <t>П. Максим Юрьевич</t>
  </si>
  <si>
    <t>З. Елена Владимировна</t>
  </si>
  <si>
    <t>Г. Игорь Николаевич</t>
  </si>
  <si>
    <t>Б. Лада Валерьевна</t>
  </si>
  <si>
    <t>Л. Екатерина Александровна</t>
  </si>
  <si>
    <t>Д. Юлия Львовна</t>
  </si>
  <si>
    <t>К. Александр Геннадьевич</t>
  </si>
  <si>
    <t>П. Владимир Аркадьевич</t>
  </si>
  <si>
    <t>А. Валентина Петровна</t>
  </si>
  <si>
    <t>Д. Светлана Валерьевна</t>
  </si>
  <si>
    <t>В. Татьяна Васильевна</t>
  </si>
  <si>
    <t>Б. Кристина Сергеевна</t>
  </si>
  <si>
    <t>Б. Марина Владимировна</t>
  </si>
  <si>
    <t>Л. Анатолий Анатольевич</t>
  </si>
  <si>
    <t>Б. Мария Михайловна</t>
  </si>
  <si>
    <t>М. Елена Васильевна</t>
  </si>
  <si>
    <t>Т. Оксана Васильевна</t>
  </si>
  <si>
    <t>М. Ольга Александровна</t>
  </si>
  <si>
    <t>К. Ирина Сергеевна</t>
  </si>
  <si>
    <t>К. Елена Викторовна</t>
  </si>
  <si>
    <t>П. Анна Андреевна</t>
  </si>
  <si>
    <t>М. Оксана Юрьевна</t>
  </si>
  <si>
    <t>М. Татьяна Владимировна</t>
  </si>
  <si>
    <t>К. Талгат</t>
  </si>
  <si>
    <t>С. Сергей Валерьевич</t>
  </si>
  <si>
    <t>Д. Елена Михайловна</t>
  </si>
  <si>
    <t>Т. Ирина Анатольевна</t>
  </si>
  <si>
    <t>ОАО "Рязанский шпалопропиточный завод"</t>
  </si>
  <si>
    <t>Ц. Екатерина Евгеньевна</t>
  </si>
  <si>
    <t>С. Елена Геннадьевна</t>
  </si>
  <si>
    <t>С. Ольга Анатольевна</t>
  </si>
  <si>
    <t>К. Марина Вячеславовна</t>
  </si>
  <si>
    <t>К. Ольга Владимировна</t>
  </si>
  <si>
    <t>П. Анна Алексеевна</t>
  </si>
  <si>
    <t>Т. Марина Николаевна</t>
  </si>
  <si>
    <t>Л. Елена Юрьевна</t>
  </si>
  <si>
    <t>С. Нина Александровна</t>
  </si>
  <si>
    <t>К. Андрей Вениаминович</t>
  </si>
  <si>
    <t>Р. Илья Сергеевич</t>
  </si>
  <si>
    <t>И. Людмила Юрьевна</t>
  </si>
  <si>
    <t>Г. Вилнур Маратович</t>
  </si>
  <si>
    <t>К. Сергей Светиславович</t>
  </si>
  <si>
    <t>В. Михаил Александрович</t>
  </si>
  <si>
    <t>К. Игорь Владимирович</t>
  </si>
  <si>
    <t>В. Марина Павловна</t>
  </si>
  <si>
    <t>Ш. Юлия Викторовна</t>
  </si>
  <si>
    <t>Ш. Жанна Владимировна</t>
  </si>
  <si>
    <t>К. Оксана Леонидовна</t>
  </si>
  <si>
    <t>Ш. Елена Евгеньевна</t>
  </si>
  <si>
    <t>З. Наталья Валериевна</t>
  </si>
  <si>
    <t>Щ. Наталья Игоревна</t>
  </si>
  <si>
    <t>Б. Анна Юрьевна</t>
  </si>
  <si>
    <t>Г. Елена Викторовна</t>
  </si>
  <si>
    <t>У. Вадим Геннадьевич</t>
  </si>
  <si>
    <t>В. Наталья Михайловна</t>
  </si>
  <si>
    <t>Д. Нина Егоровна</t>
  </si>
  <si>
    <t>И. Антон Евгеньевич</t>
  </si>
  <si>
    <t>Г. Зоя Александровна</t>
  </si>
  <si>
    <t>К. Оксана Эдуардовна</t>
  </si>
  <si>
    <t>П. Елена Вячеславовна</t>
  </si>
  <si>
    <t>Н. Галина Петровна</t>
  </si>
  <si>
    <t>Г. Фарида Фарисовна</t>
  </si>
  <si>
    <t>Ш. Снежана Павловна</t>
  </si>
  <si>
    <t>К. Ирина Евгеньевна</t>
  </si>
  <si>
    <t>К. Ирина Петровна</t>
  </si>
  <si>
    <t>П. Любовь Алексеевна</t>
  </si>
  <si>
    <t>Ф. Татьяна Владимировна</t>
  </si>
  <si>
    <t>И. Елена Анатольевна</t>
  </si>
  <si>
    <t>Д. Анна Николаевна</t>
  </si>
  <si>
    <t>О. Надежда Николаевна</t>
  </si>
  <si>
    <t>У. Мария Вячеславовна</t>
  </si>
  <si>
    <t>С. Лилия Леонидовна</t>
  </si>
  <si>
    <t>М. Кирилл Юрьевич</t>
  </si>
  <si>
    <t>О. Эллина Владимировна</t>
  </si>
  <si>
    <t>М. Ирина Владимировна</t>
  </si>
  <si>
    <t>Ж. Наталья Николаевна</t>
  </si>
  <si>
    <t>К. Екатерина Александровна</t>
  </si>
  <si>
    <t>Г. Елена</t>
  </si>
  <si>
    <t>В. Ксения Юрьевна</t>
  </si>
  <si>
    <t>Н. Мария</t>
  </si>
  <si>
    <t>Х. Марина Ивановна</t>
  </si>
  <si>
    <t>С. Анна Ренантовна</t>
  </si>
  <si>
    <t>К. Светлана Николаевна</t>
  </si>
  <si>
    <t>Ч. Елена Юрьевна</t>
  </si>
  <si>
    <t>И. Наталья Николаевна</t>
  </si>
  <si>
    <t>Г. Виктория Валерьевна</t>
  </si>
  <si>
    <t>С. Антонина Ефимовна</t>
  </si>
  <si>
    <t>К. Раиса Евгеньевна</t>
  </si>
  <si>
    <t>Ю. Светлана Борисовна</t>
  </si>
  <si>
    <t>В. Наталья Александровна</t>
  </si>
  <si>
    <t>М. Юлия Олеговна</t>
  </si>
  <si>
    <t>Р. Алеся Александровна</t>
  </si>
  <si>
    <t>Н. Вячеслав Вячеславович</t>
  </si>
  <si>
    <t>Екатерина Г.</t>
  </si>
  <si>
    <t>Кирилл К.</t>
  </si>
  <si>
    <t>Василина П.</t>
  </si>
  <si>
    <t>Ольга С.</t>
  </si>
  <si>
    <t>Галина Ш.</t>
  </si>
  <si>
    <t>Денис К.</t>
  </si>
  <si>
    <t>Андрей Н.</t>
  </si>
  <si>
    <t>Андрей З.</t>
  </si>
  <si>
    <t>Наталья Г.</t>
  </si>
  <si>
    <t>Наталия М.</t>
  </si>
  <si>
    <t>Валерий К.</t>
  </si>
  <si>
    <t>Сергей Х.</t>
  </si>
  <si>
    <t>Виталий З.</t>
  </si>
  <si>
    <t>Татьяна Ч.</t>
  </si>
  <si>
    <t>Людмила Ш.</t>
  </si>
  <si>
    <t>Юрий М.</t>
  </si>
  <si>
    <t>Динара Н.</t>
  </si>
  <si>
    <t>Данила Я.</t>
  </si>
  <si>
    <t>Антон З.</t>
  </si>
  <si>
    <t>Анастасия К.</t>
  </si>
  <si>
    <t>Надежда В.</t>
  </si>
  <si>
    <t>Юрий С.</t>
  </si>
  <si>
    <t>Валери-Анне К.</t>
  </si>
  <si>
    <t>Алексей З.</t>
  </si>
  <si>
    <r>
      <t xml:space="preserve">Оплата таксов и сборов перелёта Аюба </t>
    </r>
    <r>
      <rPr>
        <sz val="10"/>
        <rFont val="Tahoma"/>
        <family val="2"/>
        <charset val="204"/>
      </rPr>
      <t>Алиева</t>
    </r>
  </si>
  <si>
    <t>Оплата лечения Лизы Погосян</t>
  </si>
  <si>
    <t>Оплата лечения Егора Дендеберя</t>
  </si>
  <si>
    <t>Оплата лечения Кирилла Алехина</t>
  </si>
  <si>
    <r>
      <t xml:space="preserve">Оплата лечения Никиты </t>
    </r>
    <r>
      <rPr>
        <sz val="10"/>
        <rFont val="Tahoma"/>
        <family val="2"/>
        <charset val="204"/>
      </rPr>
      <t xml:space="preserve">Черкасова </t>
    </r>
  </si>
  <si>
    <t>Оплата препарата для Аси Ибрагимовой</t>
  </si>
  <si>
    <t>Оплата препарата для Артема Егорова</t>
  </si>
  <si>
    <t>Доплата за лечение Анны Шевченко</t>
  </si>
  <si>
    <t>Оплата лечения Данилы Мокренко</t>
  </si>
  <si>
    <t>Оплата лечения Евы Степанок</t>
  </si>
  <si>
    <t>Аванс лечения Ивана Кривенко</t>
  </si>
  <si>
    <t>Оплата лечения Софии Крутоголовой</t>
  </si>
  <si>
    <t>Оплата обследования МРТ Евгении Ливаренко</t>
  </si>
  <si>
    <t>Расходы на административно-хозяйственные нужды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</si>
</sst>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0_р_."/>
    <numFmt numFmtId="165" formatCode="_-* #,##0.00_-;\-* #,##0.00_-;_-* &quot;-&quot;??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9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b/>
      <sz val="10"/>
      <color theme="4" tint="-0.499984740745262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8"/>
      <color theme="1"/>
      <name val="Tahoma"/>
      <family val="2"/>
      <charset val="204"/>
    </font>
    <font>
      <sz val="9.5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8" fillId="0" borderId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4" applyNumberFormat="0" applyAlignment="0" applyProtection="0"/>
    <xf numFmtId="0" fontId="18" fillId="8" borderId="15" applyNumberFormat="0" applyAlignment="0" applyProtection="0"/>
    <xf numFmtId="0" fontId="19" fillId="8" borderId="14" applyNumberFormat="0" applyAlignment="0" applyProtection="0"/>
    <xf numFmtId="0" fontId="20" fillId="0" borderId="16" applyNumberFormat="0" applyFill="0" applyAlignment="0" applyProtection="0"/>
    <xf numFmtId="0" fontId="21" fillId="9" borderId="17" applyNumberFormat="0" applyAlignment="0" applyProtection="0"/>
    <xf numFmtId="0" fontId="22" fillId="0" borderId="0" applyNumberFormat="0" applyFill="0" applyBorder="0" applyAlignment="0" applyProtection="0"/>
    <xf numFmtId="0" fontId="1" fillId="10" borderId="1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34" borderId="0" applyNumberFormat="0" applyBorder="0" applyAlignment="0" applyProtection="0"/>
    <xf numFmtId="0" fontId="28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59">
    <xf numFmtId="0" fontId="0" fillId="0" borderId="0" xfId="0"/>
    <xf numFmtId="0" fontId="3" fillId="2" borderId="0" xfId="0" applyFont="1" applyFill="1"/>
    <xf numFmtId="43" fontId="3" fillId="2" borderId="0" xfId="2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/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0" borderId="0" xfId="0" applyFont="1" applyFill="1"/>
    <xf numFmtId="43" fontId="3" fillId="2" borderId="1" xfId="2" applyFont="1" applyFill="1" applyBorder="1" applyAlignment="1">
      <alignment horizontal="right" indent="2"/>
    </xf>
    <xf numFmtId="0" fontId="3" fillId="2" borderId="1" xfId="0" applyFont="1" applyFill="1" applyBorder="1" applyAlignment="1">
      <alignment horizontal="right"/>
    </xf>
    <xf numFmtId="43" fontId="3" fillId="0" borderId="1" xfId="2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10" fillId="3" borderId="1" xfId="0" applyFont="1" applyFill="1" applyBorder="1" applyAlignment="1">
      <alignment horizontal="center"/>
    </xf>
    <xf numFmtId="43" fontId="7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3" borderId="1" xfId="0" applyFont="1" applyFill="1" applyBorder="1"/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>
      <alignment horizontal="center"/>
    </xf>
    <xf numFmtId="43" fontId="4" fillId="3" borderId="1" xfId="2" applyFont="1" applyFill="1" applyBorder="1" applyAlignment="1">
      <alignment horizontal="right" indent="2"/>
    </xf>
    <xf numFmtId="0" fontId="3" fillId="2" borderId="2" xfId="0" applyFont="1" applyFill="1" applyBorder="1" applyAlignment="1">
      <alignment horizontal="right"/>
    </xf>
    <xf numFmtId="0" fontId="3" fillId="2" borderId="1" xfId="0" quotePrefix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43" fontId="6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right"/>
    </xf>
    <xf numFmtId="43" fontId="6" fillId="0" borderId="0" xfId="2" applyFont="1" applyFill="1" applyBorder="1" applyAlignment="1">
      <alignment horizontal="right"/>
    </xf>
    <xf numFmtId="0" fontId="4" fillId="3" borderId="6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43" fontId="4" fillId="3" borderId="22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3" fontId="4" fillId="3" borderId="23" xfId="2" applyFont="1" applyFill="1" applyBorder="1" applyAlignment="1">
      <alignment horizontal="center"/>
    </xf>
    <xf numFmtId="0" fontId="27" fillId="2" borderId="0" xfId="0" applyFont="1" applyFill="1"/>
    <xf numFmtId="0" fontId="3" fillId="2" borderId="0" xfId="0" applyFont="1" applyFill="1" applyAlignment="1">
      <alignment horizontal="left" wrapText="1"/>
    </xf>
    <xf numFmtId="43" fontId="26" fillId="3" borderId="8" xfId="2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0" fontId="4" fillId="0" borderId="0" xfId="0" applyFont="1" applyFill="1" applyBorder="1"/>
    <xf numFmtId="43" fontId="7" fillId="3" borderId="8" xfId="2" applyFont="1" applyFill="1" applyBorder="1" applyAlignment="1"/>
    <xf numFmtId="43" fontId="26" fillId="3" borderId="8" xfId="2" applyFont="1" applyFill="1" applyBorder="1" applyAlignment="1"/>
    <xf numFmtId="0" fontId="29" fillId="3" borderId="1" xfId="0" applyFont="1" applyFill="1" applyBorder="1" applyAlignment="1">
      <alignment horizontal="center"/>
    </xf>
    <xf numFmtId="0" fontId="3" fillId="2" borderId="0" xfId="0" applyFont="1" applyFill="1" applyAlignment="1"/>
    <xf numFmtId="0" fontId="32" fillId="2" borderId="0" xfId="0" applyFont="1" applyFill="1" applyAlignment="1">
      <alignment vertical="center" wrapText="1"/>
    </xf>
    <xf numFmtId="0" fontId="29" fillId="2" borderId="0" xfId="0" applyFont="1" applyFill="1" applyAlignment="1"/>
    <xf numFmtId="43" fontId="29" fillId="2" borderId="0" xfId="2" applyFont="1" applyFill="1" applyAlignment="1">
      <alignment horizontal="right"/>
    </xf>
    <xf numFmtId="0" fontId="29" fillId="2" borderId="0" xfId="0" applyFont="1" applyFill="1"/>
    <xf numFmtId="0" fontId="33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43" fontId="34" fillId="3" borderId="1" xfId="2" applyFont="1" applyFill="1" applyBorder="1" applyAlignment="1">
      <alignment horizontal="center" vertical="center"/>
    </xf>
    <xf numFmtId="43" fontId="34" fillId="3" borderId="3" xfId="2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 wrapText="1"/>
    </xf>
    <xf numFmtId="43" fontId="34" fillId="3" borderId="4" xfId="2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4" fillId="3" borderId="24" xfId="0" applyFont="1" applyFill="1" applyBorder="1" applyAlignment="1">
      <alignment horizontal="center" vertical="center"/>
    </xf>
    <xf numFmtId="43" fontId="34" fillId="3" borderId="25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14" fontId="9" fillId="2" borderId="1" xfId="0" applyNumberFormat="1" applyFont="1" applyFill="1" applyBorder="1" applyAlignment="1">
      <alignment horizontal="center"/>
    </xf>
    <xf numFmtId="43" fontId="9" fillId="2" borderId="1" xfId="2" applyFont="1" applyFill="1" applyBorder="1" applyAlignment="1">
      <alignment horizontal="right"/>
    </xf>
    <xf numFmtId="0" fontId="9" fillId="2" borderId="0" xfId="0" applyFont="1" applyFill="1"/>
    <xf numFmtId="0" fontId="9" fillId="0" borderId="1" xfId="0" applyFont="1" applyBorder="1" applyAlignment="1">
      <alignment horizontal="left" wrapText="1"/>
    </xf>
    <xf numFmtId="14" fontId="3" fillId="2" borderId="1" xfId="0" applyNumberFormat="1" applyFont="1" applyFill="1" applyBorder="1"/>
    <xf numFmtId="43" fontId="3" fillId="3" borderId="7" xfId="2" applyFont="1" applyFill="1" applyBorder="1" applyAlignment="1"/>
    <xf numFmtId="0" fontId="4" fillId="3" borderId="6" xfId="0" applyFont="1" applyFill="1" applyBorder="1" applyAlignment="1">
      <alignment horizontal="center"/>
    </xf>
    <xf numFmtId="14" fontId="3" fillId="0" borderId="1" xfId="0" applyNumberFormat="1" applyFont="1" applyFill="1" applyBorder="1"/>
    <xf numFmtId="43" fontId="3" fillId="0" borderId="1" xfId="2" applyFont="1" applyFill="1" applyBorder="1" applyAlignment="1"/>
    <xf numFmtId="43" fontId="4" fillId="3" borderId="7" xfId="2" applyFont="1" applyFill="1" applyBorder="1" applyAlignment="1">
      <alignment wrapText="1"/>
    </xf>
    <xf numFmtId="43" fontId="4" fillId="3" borderId="8" xfId="2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4" fillId="3" borderId="2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5" fillId="2" borderId="1" xfId="0" applyFont="1" applyFill="1" applyBorder="1" applyAlignment="1">
      <alignment wrapText="1"/>
    </xf>
    <xf numFmtId="0" fontId="34" fillId="3" borderId="10" xfId="0" applyFont="1" applyFill="1" applyBorder="1" applyAlignment="1">
      <alignment horizontal="center" vertical="center"/>
    </xf>
    <xf numFmtId="0" fontId="4" fillId="2" borderId="0" xfId="0" applyFont="1" applyFill="1"/>
    <xf numFmtId="14" fontId="24" fillId="3" borderId="6" xfId="0" applyNumberFormat="1" applyFont="1" applyFill="1" applyBorder="1" applyAlignment="1">
      <alignment horizontal="center" wrapText="1"/>
    </xf>
    <xf numFmtId="0" fontId="4" fillId="3" borderId="8" xfId="0" applyFont="1" applyFill="1" applyBorder="1"/>
    <xf numFmtId="4" fontId="3" fillId="2" borderId="1" xfId="2" applyNumberFormat="1" applyFont="1" applyFill="1" applyBorder="1" applyAlignment="1">
      <alignment horizontal="right"/>
    </xf>
    <xf numFmtId="4" fontId="7" fillId="3" borderId="6" xfId="2" applyNumberFormat="1" applyFont="1" applyFill="1" applyBorder="1" applyAlignment="1">
      <alignment horizontal="right"/>
    </xf>
    <xf numFmtId="4" fontId="4" fillId="2" borderId="0" xfId="2" applyNumberFormat="1" applyFont="1" applyFill="1" applyBorder="1" applyAlignment="1">
      <alignment horizontal="right"/>
    </xf>
    <xf numFmtId="4" fontId="34" fillId="3" borderId="10" xfId="2" applyNumberFormat="1" applyFont="1" applyFill="1" applyBorder="1" applyAlignment="1">
      <alignment horizontal="right" vertical="center"/>
    </xf>
    <xf numFmtId="4" fontId="4" fillId="3" borderId="7" xfId="2" applyNumberFormat="1" applyFont="1" applyFill="1" applyBorder="1" applyAlignment="1">
      <alignment horizontal="right"/>
    </xf>
    <xf numFmtId="4" fontId="4" fillId="3" borderId="1" xfId="2" applyNumberFormat="1" applyFont="1" applyFill="1" applyBorder="1" applyAlignment="1">
      <alignment horizontal="right"/>
    </xf>
    <xf numFmtId="4" fontId="3" fillId="3" borderId="1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2" borderId="0" xfId="2" applyNumberFormat="1" applyFont="1" applyFill="1" applyAlignment="1">
      <alignment horizontal="right"/>
    </xf>
    <xf numFmtId="14" fontId="3" fillId="0" borderId="1" xfId="2" applyNumberFormat="1" applyFont="1" applyFill="1" applyBorder="1" applyAlignment="1">
      <alignment horizontal="center"/>
    </xf>
    <xf numFmtId="43" fontId="3" fillId="2" borderId="1" xfId="2" applyFont="1" applyFill="1" applyBorder="1" applyAlignment="1">
      <alignment horizontal="center"/>
    </xf>
    <xf numFmtId="43" fontId="29" fillId="3" borderId="1" xfId="2" applyFont="1" applyFill="1" applyBorder="1" applyAlignment="1">
      <alignment horizontal="center"/>
    </xf>
    <xf numFmtId="43" fontId="29" fillId="3" borderId="1" xfId="2" applyFont="1" applyFill="1" applyBorder="1" applyAlignment="1">
      <alignment horizontal="right" indent="2"/>
    </xf>
    <xf numFmtId="0" fontId="29" fillId="2" borderId="0" xfId="0" applyFont="1" applyFill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164" fontId="4" fillId="3" borderId="7" xfId="2" applyNumberFormat="1" applyFont="1" applyFill="1" applyBorder="1" applyAlignment="1">
      <alignment horizontal="right"/>
    </xf>
    <xf numFmtId="164" fontId="3" fillId="2" borderId="1" xfId="2" applyNumberFormat="1" applyFont="1" applyFill="1" applyBorder="1" applyAlignment="1">
      <alignment horizontal="right"/>
    </xf>
    <xf numFmtId="164" fontId="3" fillId="2" borderId="0" xfId="2" applyNumberFormat="1" applyFont="1" applyFill="1" applyBorder="1" applyAlignment="1">
      <alignment horizontal="right"/>
    </xf>
    <xf numFmtId="164" fontId="3" fillId="2" borderId="0" xfId="2" applyNumberFormat="1" applyFont="1" applyFill="1" applyAlignment="1">
      <alignment horizontal="right"/>
    </xf>
    <xf numFmtId="164" fontId="7" fillId="3" borderId="6" xfId="2" applyNumberFormat="1" applyFont="1" applyFill="1" applyBorder="1" applyAlignment="1">
      <alignment horizontal="right"/>
    </xf>
    <xf numFmtId="43" fontId="34" fillId="3" borderId="10" xfId="2" applyFont="1" applyFill="1" applyBorder="1" applyAlignment="1">
      <alignment horizontal="center" vertical="center"/>
    </xf>
    <xf numFmtId="164" fontId="34" fillId="3" borderId="10" xfId="2" applyNumberFormat="1" applyFont="1" applyFill="1" applyBorder="1" applyAlignment="1">
      <alignment horizontal="center" vertical="center"/>
    </xf>
    <xf numFmtId="49" fontId="34" fillId="3" borderId="10" xfId="0" applyNumberFormat="1" applyFont="1" applyFill="1" applyBorder="1" applyAlignment="1">
      <alignment horizontal="center" vertical="center" wrapText="1"/>
    </xf>
    <xf numFmtId="43" fontId="4" fillId="3" borderId="7" xfId="2" applyFont="1" applyFill="1" applyBorder="1" applyAlignment="1">
      <alignment horizontal="right"/>
    </xf>
    <xf numFmtId="0" fontId="34" fillId="3" borderId="2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/>
    </xf>
    <xf numFmtId="0" fontId="36" fillId="2" borderId="1" xfId="45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14" fontId="3" fillId="0" borderId="1" xfId="0" applyNumberFormat="1" applyFont="1" applyBorder="1"/>
    <xf numFmtId="165" fontId="5" fillId="0" borderId="1" xfId="2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5" fontId="4" fillId="3" borderId="1" xfId="2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9" fillId="2" borderId="1" xfId="0" applyFont="1" applyFill="1" applyBorder="1" applyAlignment="1">
      <alignment wrapText="1"/>
    </xf>
    <xf numFmtId="0" fontId="33" fillId="2" borderId="0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left"/>
    </xf>
    <xf numFmtId="0" fontId="31" fillId="3" borderId="7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 wrapText="1"/>
    </xf>
    <xf numFmtId="0" fontId="33" fillId="2" borderId="2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46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5" builtinId="8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1287780</xdr:colOff>
      <xdr:row>0</xdr:row>
      <xdr:rowOff>459770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624839</xdr:colOff>
      <xdr:row>0</xdr:row>
      <xdr:rowOff>3</xdr:rowOff>
    </xdr:from>
    <xdr:to>
      <xdr:col>2</xdr:col>
      <xdr:colOff>1036320</xdr:colOff>
      <xdr:row>0</xdr:row>
      <xdr:rowOff>446405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39" y="3"/>
          <a:ext cx="1775461" cy="446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1303020</xdr:colOff>
      <xdr:row>0</xdr:row>
      <xdr:rowOff>455980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813560" cy="4559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1280160</xdr:colOff>
      <xdr:row>0</xdr:row>
      <xdr:rowOff>450233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790700" cy="4502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2</xdr:col>
      <xdr:colOff>83820</xdr:colOff>
      <xdr:row>0</xdr:row>
      <xdr:rowOff>459727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22860</xdr:rowOff>
    </xdr:from>
    <xdr:to>
      <xdr:col>1</xdr:col>
      <xdr:colOff>1714500</xdr:colOff>
      <xdr:row>1</xdr:row>
      <xdr:rowOff>2175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" y="22860"/>
          <a:ext cx="1706880" cy="4365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1325880</xdr:colOff>
      <xdr:row>0</xdr:row>
      <xdr:rowOff>459813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828800" cy="4598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2</xdr:col>
      <xdr:colOff>487680</xdr:colOff>
      <xdr:row>1</xdr:row>
      <xdr:rowOff>14021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2860"/>
          <a:ext cx="1813560" cy="455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dzhitov@" TargetMode="External"/><Relationship Id="rId2" Type="http://schemas.openxmlformats.org/officeDocument/2006/relationships/hyperlink" Target="mailto:Ype1983@" TargetMode="External"/><Relationship Id="rId1" Type="http://schemas.openxmlformats.org/officeDocument/2006/relationships/hyperlink" Target="mailto:39At39@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488"/>
  <sheetViews>
    <sheetView tabSelected="1" workbookViewId="0"/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3" customWidth="1"/>
    <col min="4" max="4" width="70.77734375" style="53" customWidth="1"/>
    <col min="5" max="6" width="14.6640625" style="1" bestFit="1" customWidth="1"/>
    <col min="7" max="16384" width="9.109375" style="1"/>
  </cols>
  <sheetData>
    <row r="1" spans="1:4" s="69" customFormat="1" ht="36.6" customHeight="1" x14ac:dyDescent="0.2">
      <c r="A1" s="67"/>
      <c r="B1" s="67"/>
      <c r="C1" s="149" t="s">
        <v>250</v>
      </c>
      <c r="D1" s="149"/>
    </row>
    <row r="2" spans="1:4" ht="9" customHeight="1" x14ac:dyDescent="0.25"/>
    <row r="3" spans="1:4" s="52" customFormat="1" ht="15" x14ac:dyDescent="0.25">
      <c r="B3" s="150" t="s">
        <v>251</v>
      </c>
      <c r="C3" s="151"/>
      <c r="D3" s="54">
        <f>'Поступления Банк'!C2+'Поступления Киви'!C2+'Поступления Благо.ру'!C2+'Поступления МТС USSD'!C2+'Поступления СМС 2420 Помогаю'!C2+МКБ!C2</f>
        <v>2677542.5043999995</v>
      </c>
    </row>
    <row r="4" spans="1:4" ht="9" customHeight="1" x14ac:dyDescent="0.25"/>
    <row r="5" spans="1:4" s="52" customFormat="1" ht="15" x14ac:dyDescent="0.25">
      <c r="B5" s="150" t="s">
        <v>252</v>
      </c>
      <c r="C5" s="151"/>
      <c r="D5" s="63">
        <f>C28+C36</f>
        <v>3687936.65</v>
      </c>
    </row>
    <row r="6" spans="1:4" ht="15" customHeight="1" x14ac:dyDescent="0.25"/>
    <row r="7" spans="1:4" x14ac:dyDescent="0.25">
      <c r="B7" s="27" t="s">
        <v>3</v>
      </c>
      <c r="C7" s="51" t="s">
        <v>1</v>
      </c>
      <c r="D7" s="55" t="s">
        <v>4</v>
      </c>
    </row>
    <row r="8" spans="1:4" x14ac:dyDescent="0.25">
      <c r="B8" s="48" t="s">
        <v>16</v>
      </c>
      <c r="C8" s="49"/>
      <c r="D8" s="56"/>
    </row>
    <row r="9" spans="1:4" x14ac:dyDescent="0.25">
      <c r="B9" s="11">
        <v>41548</v>
      </c>
      <c r="C9" s="4">
        <v>251922.7</v>
      </c>
      <c r="D9" s="79" t="s">
        <v>494</v>
      </c>
    </row>
    <row r="10" spans="1:4" x14ac:dyDescent="0.25">
      <c r="B10" s="11">
        <v>41548</v>
      </c>
      <c r="C10" s="4">
        <v>400000</v>
      </c>
      <c r="D10" s="79" t="s">
        <v>495</v>
      </c>
    </row>
    <row r="11" spans="1:4" x14ac:dyDescent="0.25">
      <c r="B11" s="11">
        <v>41549</v>
      </c>
      <c r="C11" s="4">
        <v>172000</v>
      </c>
      <c r="D11" s="79" t="s">
        <v>496</v>
      </c>
    </row>
    <row r="12" spans="1:4" ht="13.2" customHeight="1" x14ac:dyDescent="0.25">
      <c r="B12" s="11">
        <v>41549</v>
      </c>
      <c r="C12" s="4">
        <v>67041.7</v>
      </c>
      <c r="D12" s="79" t="s">
        <v>269</v>
      </c>
    </row>
    <row r="13" spans="1:4" x14ac:dyDescent="0.25">
      <c r="B13" s="11">
        <v>41556</v>
      </c>
      <c r="C13" s="4">
        <v>192706.66</v>
      </c>
      <c r="D13" s="79" t="s">
        <v>497</v>
      </c>
    </row>
    <row r="14" spans="1:4" s="82" customFormat="1" x14ac:dyDescent="0.25">
      <c r="B14" s="80">
        <v>41557</v>
      </c>
      <c r="C14" s="81">
        <v>520000</v>
      </c>
      <c r="D14" s="83" t="s">
        <v>498</v>
      </c>
    </row>
    <row r="15" spans="1:4" s="82" customFormat="1" x14ac:dyDescent="0.25">
      <c r="B15" s="80">
        <v>41557</v>
      </c>
      <c r="C15" s="81">
        <v>520000</v>
      </c>
      <c r="D15" s="83" t="s">
        <v>499</v>
      </c>
    </row>
    <row r="16" spans="1:4" x14ac:dyDescent="0.25">
      <c r="B16" s="11">
        <v>41562</v>
      </c>
      <c r="C16" s="4">
        <v>3036</v>
      </c>
      <c r="D16" s="79" t="s">
        <v>493</v>
      </c>
    </row>
    <row r="17" spans="2:4" x14ac:dyDescent="0.25">
      <c r="B17" s="11">
        <v>41564</v>
      </c>
      <c r="C17" s="4">
        <v>32158.18</v>
      </c>
      <c r="D17" s="79" t="s">
        <v>19</v>
      </c>
    </row>
    <row r="18" spans="2:4" x14ac:dyDescent="0.25">
      <c r="B18" s="11">
        <v>41564</v>
      </c>
      <c r="C18" s="4">
        <v>33385.46</v>
      </c>
      <c r="D18" s="79" t="s">
        <v>18</v>
      </c>
    </row>
    <row r="19" spans="2:4" x14ac:dyDescent="0.25">
      <c r="B19" s="11">
        <v>41564</v>
      </c>
      <c r="C19" s="4">
        <v>43930.92</v>
      </c>
      <c r="D19" s="79" t="s">
        <v>21</v>
      </c>
    </row>
    <row r="20" spans="2:4" x14ac:dyDescent="0.25">
      <c r="B20" s="11">
        <v>41564</v>
      </c>
      <c r="C20" s="4">
        <v>122608.08</v>
      </c>
      <c r="D20" s="79" t="s">
        <v>500</v>
      </c>
    </row>
    <row r="21" spans="2:4" x14ac:dyDescent="0.25">
      <c r="B21" s="11">
        <v>41565</v>
      </c>
      <c r="C21" s="4">
        <v>49500</v>
      </c>
      <c r="D21" s="79" t="s">
        <v>20</v>
      </c>
    </row>
    <row r="22" spans="2:4" x14ac:dyDescent="0.25">
      <c r="B22" s="11">
        <v>41565</v>
      </c>
      <c r="C22" s="4">
        <v>165000</v>
      </c>
      <c r="D22" s="79" t="s">
        <v>501</v>
      </c>
    </row>
    <row r="23" spans="2:4" x14ac:dyDescent="0.25">
      <c r="B23" s="11">
        <v>41565</v>
      </c>
      <c r="C23" s="4">
        <v>250000</v>
      </c>
      <c r="D23" s="79" t="s">
        <v>502</v>
      </c>
    </row>
    <row r="24" spans="2:4" x14ac:dyDescent="0.25">
      <c r="B24" s="11">
        <v>41571</v>
      </c>
      <c r="C24" s="4">
        <v>450000</v>
      </c>
      <c r="D24" s="79" t="s">
        <v>503</v>
      </c>
    </row>
    <row r="25" spans="2:4" x14ac:dyDescent="0.25">
      <c r="B25" s="11">
        <v>41578</v>
      </c>
      <c r="C25" s="4">
        <v>100800</v>
      </c>
      <c r="D25" s="79" t="s">
        <v>504</v>
      </c>
    </row>
    <row r="26" spans="2:4" x14ac:dyDescent="0.25">
      <c r="B26" s="11">
        <v>41578</v>
      </c>
      <c r="C26" s="4">
        <v>15500</v>
      </c>
      <c r="D26" s="79" t="s">
        <v>504</v>
      </c>
    </row>
    <row r="27" spans="2:4" x14ac:dyDescent="0.25">
      <c r="B27" s="11">
        <v>41578</v>
      </c>
      <c r="C27" s="4">
        <v>27000</v>
      </c>
      <c r="D27" s="79" t="s">
        <v>505</v>
      </c>
    </row>
    <row r="28" spans="2:4" x14ac:dyDescent="0.25">
      <c r="B28" s="41" t="s">
        <v>10</v>
      </c>
      <c r="C28" s="42">
        <f>SUM(C9:C27)</f>
        <v>3416589.6999999997</v>
      </c>
      <c r="D28" s="50"/>
    </row>
    <row r="29" spans="2:4" x14ac:dyDescent="0.25">
      <c r="B29" s="30"/>
      <c r="C29" s="21"/>
      <c r="D29" s="57"/>
    </row>
    <row r="30" spans="2:4" x14ac:dyDescent="0.25">
      <c r="B30" s="47" t="s">
        <v>506</v>
      </c>
      <c r="C30" s="29"/>
      <c r="D30" s="58"/>
    </row>
    <row r="31" spans="2:4" x14ac:dyDescent="0.25">
      <c r="B31" s="152" t="s">
        <v>8</v>
      </c>
      <c r="C31" s="4">
        <v>145915</v>
      </c>
      <c r="D31" s="9" t="s">
        <v>5</v>
      </c>
    </row>
    <row r="32" spans="2:4" x14ac:dyDescent="0.25">
      <c r="B32" s="153"/>
      <c r="C32" s="4">
        <v>67309.600000000006</v>
      </c>
      <c r="D32" s="9" t="s">
        <v>6</v>
      </c>
    </row>
    <row r="33" spans="2:4" x14ac:dyDescent="0.25">
      <c r="B33" s="153"/>
      <c r="C33" s="4">
        <v>42000</v>
      </c>
      <c r="D33" s="9" t="s">
        <v>12</v>
      </c>
    </row>
    <row r="34" spans="2:4" x14ac:dyDescent="0.25">
      <c r="B34" s="153"/>
      <c r="C34" s="4">
        <v>5080</v>
      </c>
      <c r="D34" s="9" t="s">
        <v>271</v>
      </c>
    </row>
    <row r="35" spans="2:4" x14ac:dyDescent="0.25">
      <c r="B35" s="154"/>
      <c r="C35" s="4">
        <v>11042.35</v>
      </c>
      <c r="D35" s="9" t="s">
        <v>7</v>
      </c>
    </row>
    <row r="36" spans="2:4" x14ac:dyDescent="0.25">
      <c r="B36" s="41" t="s">
        <v>10</v>
      </c>
      <c r="C36" s="42">
        <f>SUM(C31:C35)</f>
        <v>271346.95</v>
      </c>
      <c r="D36" s="57"/>
    </row>
    <row r="37" spans="2:4" s="44" customFormat="1" x14ac:dyDescent="0.25">
      <c r="B37" s="45"/>
      <c r="C37" s="46"/>
      <c r="D37" s="50"/>
    </row>
    <row r="38" spans="2:4" s="22" customFormat="1" x14ac:dyDescent="0.25">
      <c r="B38" s="30"/>
      <c r="C38" s="21"/>
      <c r="D38" s="57"/>
    </row>
    <row r="39" spans="2:4" s="22" customFormat="1" x14ac:dyDescent="0.25">
      <c r="B39" s="30"/>
      <c r="C39" s="21"/>
      <c r="D39" s="57"/>
    </row>
    <row r="40" spans="2:4" s="22" customFormat="1" x14ac:dyDescent="0.25">
      <c r="B40" s="30"/>
      <c r="C40" s="21"/>
      <c r="D40" s="57"/>
    </row>
    <row r="41" spans="2:4" s="22" customFormat="1" x14ac:dyDescent="0.25">
      <c r="B41" s="30"/>
      <c r="C41" s="21"/>
      <c r="D41" s="57"/>
    </row>
    <row r="42" spans="2:4" s="22" customFormat="1" x14ac:dyDescent="0.25">
      <c r="B42" s="30"/>
      <c r="C42" s="21"/>
      <c r="D42" s="57"/>
    </row>
    <row r="43" spans="2:4" s="22" customFormat="1" x14ac:dyDescent="0.25">
      <c r="B43" s="30"/>
      <c r="C43" s="21"/>
      <c r="D43" s="57"/>
    </row>
    <row r="44" spans="2:4" s="22" customFormat="1" x14ac:dyDescent="0.25">
      <c r="B44" s="30"/>
      <c r="C44" s="21"/>
      <c r="D44" s="57"/>
    </row>
    <row r="45" spans="2:4" s="22" customFormat="1" x14ac:dyDescent="0.25">
      <c r="B45" s="30"/>
      <c r="C45" s="21"/>
      <c r="D45" s="57"/>
    </row>
    <row r="46" spans="2:4" s="22" customFormat="1" x14ac:dyDescent="0.25">
      <c r="B46" s="30"/>
      <c r="C46" s="21"/>
      <c r="D46" s="57"/>
    </row>
    <row r="47" spans="2:4" s="22" customFormat="1" x14ac:dyDescent="0.25">
      <c r="B47" s="30"/>
      <c r="C47" s="21"/>
      <c r="D47" s="57"/>
    </row>
    <row r="48" spans="2:4" s="22" customFormat="1" x14ac:dyDescent="0.25">
      <c r="B48" s="30"/>
      <c r="C48" s="21"/>
      <c r="D48" s="57"/>
    </row>
    <row r="49" spans="2:4" s="22" customFormat="1" x14ac:dyDescent="0.25">
      <c r="B49" s="30"/>
      <c r="C49" s="21"/>
      <c r="D49" s="57"/>
    </row>
    <row r="50" spans="2:4" s="22" customFormat="1" x14ac:dyDescent="0.25">
      <c r="B50" s="30"/>
      <c r="C50" s="21"/>
      <c r="D50" s="57"/>
    </row>
    <row r="51" spans="2:4" s="22" customFormat="1" x14ac:dyDescent="0.25">
      <c r="B51" s="30"/>
      <c r="C51" s="21"/>
      <c r="D51" s="57"/>
    </row>
    <row r="52" spans="2:4" s="22" customFormat="1" x14ac:dyDescent="0.25">
      <c r="B52" s="30"/>
      <c r="C52" s="21"/>
      <c r="D52" s="57"/>
    </row>
    <row r="53" spans="2:4" s="22" customFormat="1" x14ac:dyDescent="0.25">
      <c r="B53" s="30"/>
      <c r="C53" s="21"/>
      <c r="D53" s="57"/>
    </row>
    <row r="54" spans="2:4" s="22" customFormat="1" x14ac:dyDescent="0.25">
      <c r="B54" s="30"/>
      <c r="C54" s="21"/>
      <c r="D54" s="57"/>
    </row>
    <row r="55" spans="2:4" s="22" customFormat="1" x14ac:dyDescent="0.25">
      <c r="B55" s="30"/>
      <c r="C55" s="21"/>
      <c r="D55" s="57"/>
    </row>
    <row r="56" spans="2:4" s="22" customFormat="1" x14ac:dyDescent="0.25">
      <c r="B56" s="30"/>
      <c r="C56" s="21"/>
      <c r="D56" s="57"/>
    </row>
    <row r="57" spans="2:4" s="22" customFormat="1" x14ac:dyDescent="0.25">
      <c r="B57" s="30"/>
      <c r="C57" s="21"/>
      <c r="D57" s="57"/>
    </row>
    <row r="58" spans="2:4" s="22" customFormat="1" x14ac:dyDescent="0.25">
      <c r="B58" s="30"/>
      <c r="C58" s="21"/>
      <c r="D58" s="57"/>
    </row>
    <row r="59" spans="2:4" s="22" customFormat="1" x14ac:dyDescent="0.25">
      <c r="B59" s="30"/>
      <c r="C59" s="21"/>
      <c r="D59" s="57"/>
    </row>
    <row r="60" spans="2:4" s="22" customFormat="1" x14ac:dyDescent="0.25">
      <c r="B60" s="30"/>
      <c r="C60" s="21"/>
      <c r="D60" s="57"/>
    </row>
    <row r="61" spans="2:4" s="22" customFormat="1" x14ac:dyDescent="0.25">
      <c r="B61" s="30"/>
      <c r="C61" s="21"/>
      <c r="D61" s="57"/>
    </row>
    <row r="62" spans="2:4" s="22" customFormat="1" x14ac:dyDescent="0.25">
      <c r="B62" s="30"/>
      <c r="C62" s="21"/>
      <c r="D62" s="57"/>
    </row>
    <row r="63" spans="2:4" s="22" customFormat="1" x14ac:dyDescent="0.25">
      <c r="B63" s="30"/>
      <c r="C63" s="21"/>
      <c r="D63" s="57"/>
    </row>
    <row r="64" spans="2:4" s="22" customFormat="1" x14ac:dyDescent="0.25">
      <c r="B64" s="30"/>
      <c r="C64" s="21"/>
      <c r="D64" s="57"/>
    </row>
    <row r="65" spans="2:4" s="22" customFormat="1" x14ac:dyDescent="0.25">
      <c r="B65" s="30"/>
      <c r="C65" s="21"/>
      <c r="D65" s="57"/>
    </row>
    <row r="66" spans="2:4" s="22" customFormat="1" x14ac:dyDescent="0.25">
      <c r="B66" s="30"/>
      <c r="C66" s="21"/>
      <c r="D66" s="57"/>
    </row>
    <row r="67" spans="2:4" s="22" customFormat="1" x14ac:dyDescent="0.25">
      <c r="B67" s="30"/>
      <c r="C67" s="21"/>
      <c r="D67" s="57"/>
    </row>
    <row r="68" spans="2:4" s="22" customFormat="1" x14ac:dyDescent="0.25">
      <c r="B68" s="30"/>
      <c r="C68" s="21"/>
      <c r="D68" s="57"/>
    </row>
    <row r="69" spans="2:4" s="22" customFormat="1" x14ac:dyDescent="0.25">
      <c r="B69" s="30"/>
      <c r="C69" s="21"/>
      <c r="D69" s="57"/>
    </row>
    <row r="70" spans="2:4" s="22" customFormat="1" x14ac:dyDescent="0.25">
      <c r="B70" s="30"/>
      <c r="C70" s="21"/>
      <c r="D70" s="57"/>
    </row>
    <row r="71" spans="2:4" s="22" customFormat="1" x14ac:dyDescent="0.25">
      <c r="B71" s="30"/>
      <c r="C71" s="21"/>
      <c r="D71" s="57"/>
    </row>
    <row r="72" spans="2:4" s="22" customFormat="1" x14ac:dyDescent="0.25">
      <c r="B72" s="30"/>
      <c r="C72" s="21"/>
      <c r="D72" s="57"/>
    </row>
    <row r="73" spans="2:4" s="22" customFormat="1" x14ac:dyDescent="0.25">
      <c r="B73" s="30"/>
      <c r="C73" s="21"/>
      <c r="D73" s="57"/>
    </row>
    <row r="74" spans="2:4" s="22" customFormat="1" x14ac:dyDescent="0.25">
      <c r="B74" s="30"/>
      <c r="C74" s="21"/>
      <c r="D74" s="57"/>
    </row>
    <row r="75" spans="2:4" s="22" customFormat="1" x14ac:dyDescent="0.25">
      <c r="B75" s="30"/>
      <c r="C75" s="21"/>
      <c r="D75" s="57"/>
    </row>
    <row r="76" spans="2:4" s="22" customFormat="1" x14ac:dyDescent="0.25">
      <c r="B76" s="30"/>
      <c r="C76" s="21"/>
      <c r="D76" s="57"/>
    </row>
    <row r="77" spans="2:4" s="22" customFormat="1" x14ac:dyDescent="0.25">
      <c r="B77" s="30"/>
      <c r="C77" s="21"/>
      <c r="D77" s="57"/>
    </row>
    <row r="78" spans="2:4" s="22" customFormat="1" x14ac:dyDescent="0.25">
      <c r="B78" s="30"/>
      <c r="C78" s="21"/>
      <c r="D78" s="57"/>
    </row>
    <row r="79" spans="2:4" s="22" customFormat="1" x14ac:dyDescent="0.25">
      <c r="B79" s="30"/>
      <c r="C79" s="21"/>
      <c r="D79" s="57"/>
    </row>
    <row r="80" spans="2:4" s="22" customFormat="1" x14ac:dyDescent="0.25">
      <c r="B80" s="30"/>
      <c r="C80" s="21"/>
      <c r="D80" s="57"/>
    </row>
    <row r="81" spans="2:4" s="22" customFormat="1" x14ac:dyDescent="0.25">
      <c r="B81" s="30"/>
      <c r="C81" s="21"/>
      <c r="D81" s="57"/>
    </row>
    <row r="82" spans="2:4" s="22" customFormat="1" x14ac:dyDescent="0.25">
      <c r="B82" s="30"/>
      <c r="C82" s="21"/>
      <c r="D82" s="57"/>
    </row>
    <row r="83" spans="2:4" s="22" customFormat="1" x14ac:dyDescent="0.25">
      <c r="B83" s="30"/>
      <c r="C83" s="21"/>
      <c r="D83" s="57"/>
    </row>
    <row r="84" spans="2:4" s="22" customFormat="1" x14ac:dyDescent="0.25">
      <c r="B84" s="30"/>
      <c r="C84" s="21"/>
      <c r="D84" s="57"/>
    </row>
    <row r="85" spans="2:4" s="22" customFormat="1" x14ac:dyDescent="0.25">
      <c r="B85" s="30"/>
      <c r="C85" s="21"/>
      <c r="D85" s="57"/>
    </row>
    <row r="86" spans="2:4" s="22" customFormat="1" x14ac:dyDescent="0.25">
      <c r="B86" s="30"/>
      <c r="C86" s="21"/>
      <c r="D86" s="57"/>
    </row>
    <row r="87" spans="2:4" s="22" customFormat="1" x14ac:dyDescent="0.25">
      <c r="B87" s="30"/>
      <c r="C87" s="21"/>
      <c r="D87" s="57"/>
    </row>
    <row r="88" spans="2:4" s="22" customFormat="1" x14ac:dyDescent="0.25">
      <c r="B88" s="30"/>
      <c r="C88" s="21"/>
      <c r="D88" s="57"/>
    </row>
    <row r="89" spans="2:4" s="22" customFormat="1" x14ac:dyDescent="0.25">
      <c r="B89" s="30"/>
      <c r="C89" s="21"/>
      <c r="D89" s="57"/>
    </row>
    <row r="90" spans="2:4" s="22" customFormat="1" x14ac:dyDescent="0.25">
      <c r="B90" s="30"/>
      <c r="C90" s="21"/>
      <c r="D90" s="57"/>
    </row>
    <row r="91" spans="2:4" s="22" customFormat="1" x14ac:dyDescent="0.25">
      <c r="B91" s="30"/>
      <c r="C91" s="21"/>
      <c r="D91" s="57"/>
    </row>
    <row r="92" spans="2:4" s="22" customFormat="1" x14ac:dyDescent="0.25">
      <c r="B92" s="30"/>
      <c r="C92" s="21"/>
      <c r="D92" s="57"/>
    </row>
    <row r="93" spans="2:4" s="22" customFormat="1" x14ac:dyDescent="0.25">
      <c r="B93" s="30"/>
      <c r="C93" s="21"/>
      <c r="D93" s="57"/>
    </row>
    <row r="94" spans="2:4" s="22" customFormat="1" x14ac:dyDescent="0.25">
      <c r="B94" s="30"/>
      <c r="C94" s="21"/>
      <c r="D94" s="57"/>
    </row>
    <row r="95" spans="2:4" s="22" customFormat="1" x14ac:dyDescent="0.25">
      <c r="B95" s="30"/>
      <c r="C95" s="21"/>
      <c r="D95" s="57"/>
    </row>
    <row r="96" spans="2:4" s="22" customFormat="1" x14ac:dyDescent="0.25">
      <c r="B96" s="30"/>
      <c r="C96" s="21"/>
      <c r="D96" s="57"/>
    </row>
    <row r="97" spans="2:4" s="22" customFormat="1" x14ac:dyDescent="0.25">
      <c r="B97" s="30"/>
      <c r="C97" s="21"/>
      <c r="D97" s="57"/>
    </row>
    <row r="98" spans="2:4" s="22" customFormat="1" x14ac:dyDescent="0.25">
      <c r="B98" s="30"/>
      <c r="C98" s="21"/>
      <c r="D98" s="57"/>
    </row>
    <row r="99" spans="2:4" s="22" customFormat="1" x14ac:dyDescent="0.25">
      <c r="B99" s="30"/>
      <c r="C99" s="21"/>
      <c r="D99" s="57"/>
    </row>
    <row r="100" spans="2:4" s="22" customFormat="1" x14ac:dyDescent="0.25">
      <c r="B100" s="30"/>
      <c r="C100" s="21"/>
      <c r="D100" s="57"/>
    </row>
    <row r="101" spans="2:4" s="22" customFormat="1" x14ac:dyDescent="0.25">
      <c r="B101" s="30"/>
      <c r="C101" s="21"/>
      <c r="D101" s="57"/>
    </row>
    <row r="102" spans="2:4" s="22" customFormat="1" x14ac:dyDescent="0.25">
      <c r="B102" s="30"/>
      <c r="C102" s="21"/>
      <c r="D102" s="57"/>
    </row>
    <row r="103" spans="2:4" s="22" customFormat="1" x14ac:dyDescent="0.25">
      <c r="B103" s="30"/>
      <c r="C103" s="21"/>
      <c r="D103" s="57"/>
    </row>
    <row r="104" spans="2:4" s="22" customFormat="1" x14ac:dyDescent="0.25">
      <c r="B104" s="30"/>
      <c r="C104" s="21"/>
      <c r="D104" s="57"/>
    </row>
    <row r="105" spans="2:4" s="22" customFormat="1" x14ac:dyDescent="0.25">
      <c r="B105" s="30"/>
      <c r="C105" s="21"/>
      <c r="D105" s="57"/>
    </row>
    <row r="106" spans="2:4" s="22" customFormat="1" x14ac:dyDescent="0.25">
      <c r="B106" s="30"/>
      <c r="C106" s="21"/>
      <c r="D106" s="57"/>
    </row>
    <row r="107" spans="2:4" s="22" customFormat="1" x14ac:dyDescent="0.25">
      <c r="B107" s="30"/>
      <c r="C107" s="21"/>
      <c r="D107" s="57"/>
    </row>
    <row r="108" spans="2:4" s="22" customFormat="1" x14ac:dyDescent="0.25">
      <c r="B108" s="30"/>
      <c r="C108" s="21"/>
      <c r="D108" s="57"/>
    </row>
    <row r="109" spans="2:4" s="22" customFormat="1" x14ac:dyDescent="0.25">
      <c r="B109" s="30"/>
      <c r="C109" s="21"/>
      <c r="D109" s="57"/>
    </row>
    <row r="110" spans="2:4" s="22" customFormat="1" x14ac:dyDescent="0.25">
      <c r="B110" s="30"/>
      <c r="C110" s="21"/>
      <c r="D110" s="57"/>
    </row>
    <row r="111" spans="2:4" s="22" customFormat="1" x14ac:dyDescent="0.25">
      <c r="B111" s="30"/>
      <c r="C111" s="21"/>
      <c r="D111" s="57"/>
    </row>
    <row r="112" spans="2:4" s="22" customFormat="1" x14ac:dyDescent="0.25">
      <c r="B112" s="30"/>
      <c r="C112" s="21"/>
      <c r="D112" s="57"/>
    </row>
    <row r="113" spans="2:4" s="22" customFormat="1" x14ac:dyDescent="0.25">
      <c r="B113" s="30"/>
      <c r="C113" s="21"/>
      <c r="D113" s="57"/>
    </row>
    <row r="114" spans="2:4" s="22" customFormat="1" x14ac:dyDescent="0.25">
      <c r="B114" s="30"/>
      <c r="C114" s="21"/>
      <c r="D114" s="57"/>
    </row>
    <row r="115" spans="2:4" s="22" customFormat="1" x14ac:dyDescent="0.25">
      <c r="B115" s="30"/>
      <c r="C115" s="21"/>
      <c r="D115" s="57"/>
    </row>
    <row r="116" spans="2:4" s="22" customFormat="1" x14ac:dyDescent="0.25">
      <c r="B116" s="30"/>
      <c r="C116" s="21"/>
      <c r="D116" s="57"/>
    </row>
    <row r="117" spans="2:4" s="22" customFormat="1" x14ac:dyDescent="0.25">
      <c r="B117" s="30"/>
      <c r="C117" s="21"/>
      <c r="D117" s="57"/>
    </row>
    <row r="118" spans="2:4" s="22" customFormat="1" x14ac:dyDescent="0.25">
      <c r="B118" s="30"/>
      <c r="C118" s="21"/>
      <c r="D118" s="57"/>
    </row>
    <row r="119" spans="2:4" s="22" customFormat="1" x14ac:dyDescent="0.25">
      <c r="B119" s="30"/>
      <c r="C119" s="21"/>
      <c r="D119" s="57"/>
    </row>
    <row r="120" spans="2:4" s="22" customFormat="1" x14ac:dyDescent="0.25">
      <c r="B120" s="30"/>
      <c r="C120" s="21"/>
      <c r="D120" s="57"/>
    </row>
    <row r="121" spans="2:4" s="22" customFormat="1" x14ac:dyDescent="0.25">
      <c r="B121" s="30"/>
      <c r="C121" s="21"/>
      <c r="D121" s="57"/>
    </row>
    <row r="122" spans="2:4" s="22" customFormat="1" x14ac:dyDescent="0.25">
      <c r="B122" s="30"/>
      <c r="C122" s="21"/>
      <c r="D122" s="57"/>
    </row>
    <row r="123" spans="2:4" s="22" customFormat="1" x14ac:dyDescent="0.25">
      <c r="B123" s="30"/>
      <c r="C123" s="21"/>
      <c r="D123" s="57"/>
    </row>
    <row r="124" spans="2:4" s="22" customFormat="1" x14ac:dyDescent="0.25">
      <c r="B124" s="30"/>
      <c r="C124" s="21"/>
      <c r="D124" s="57"/>
    </row>
    <row r="125" spans="2:4" s="22" customFormat="1" x14ac:dyDescent="0.25">
      <c r="B125" s="30"/>
      <c r="C125" s="21"/>
      <c r="D125" s="57"/>
    </row>
    <row r="126" spans="2:4" s="22" customFormat="1" x14ac:dyDescent="0.25">
      <c r="B126" s="30"/>
      <c r="C126" s="21"/>
      <c r="D126" s="57"/>
    </row>
    <row r="127" spans="2:4" s="22" customFormat="1" x14ac:dyDescent="0.25">
      <c r="B127" s="30"/>
      <c r="C127" s="21"/>
      <c r="D127" s="57"/>
    </row>
    <row r="128" spans="2:4" s="22" customFormat="1" x14ac:dyDescent="0.25">
      <c r="B128" s="30"/>
      <c r="C128" s="21"/>
      <c r="D128" s="57"/>
    </row>
    <row r="129" spans="2:4" s="22" customFormat="1" x14ac:dyDescent="0.25">
      <c r="B129" s="30"/>
      <c r="C129" s="21"/>
      <c r="D129" s="57"/>
    </row>
    <row r="130" spans="2:4" s="22" customFormat="1" x14ac:dyDescent="0.25">
      <c r="B130" s="30"/>
      <c r="C130" s="21"/>
      <c r="D130" s="57"/>
    </row>
    <row r="131" spans="2:4" s="22" customFormat="1" x14ac:dyDescent="0.25">
      <c r="B131" s="30"/>
      <c r="C131" s="21"/>
      <c r="D131" s="57"/>
    </row>
    <row r="132" spans="2:4" s="22" customFormat="1" x14ac:dyDescent="0.25">
      <c r="B132" s="30"/>
      <c r="C132" s="21"/>
      <c r="D132" s="57"/>
    </row>
    <row r="133" spans="2:4" s="22" customFormat="1" x14ac:dyDescent="0.25">
      <c r="B133" s="30"/>
      <c r="C133" s="21"/>
      <c r="D133" s="57"/>
    </row>
    <row r="134" spans="2:4" s="22" customFormat="1" x14ac:dyDescent="0.25">
      <c r="B134" s="30"/>
      <c r="C134" s="21"/>
      <c r="D134" s="57"/>
    </row>
    <row r="135" spans="2:4" s="22" customFormat="1" x14ac:dyDescent="0.25">
      <c r="B135" s="30"/>
      <c r="C135" s="21"/>
      <c r="D135" s="57"/>
    </row>
    <row r="136" spans="2:4" s="22" customFormat="1" x14ac:dyDescent="0.25">
      <c r="B136" s="30"/>
      <c r="C136" s="21"/>
      <c r="D136" s="57"/>
    </row>
    <row r="137" spans="2:4" s="22" customFormat="1" x14ac:dyDescent="0.25">
      <c r="B137" s="30"/>
      <c r="C137" s="21"/>
      <c r="D137" s="57"/>
    </row>
    <row r="138" spans="2:4" s="22" customFormat="1" x14ac:dyDescent="0.25">
      <c r="B138" s="30"/>
      <c r="C138" s="21"/>
      <c r="D138" s="57"/>
    </row>
    <row r="139" spans="2:4" s="22" customFormat="1" x14ac:dyDescent="0.25">
      <c r="B139" s="30"/>
      <c r="C139" s="21"/>
      <c r="D139" s="57"/>
    </row>
    <row r="140" spans="2:4" s="22" customFormat="1" x14ac:dyDescent="0.25">
      <c r="B140" s="30"/>
      <c r="C140" s="21"/>
      <c r="D140" s="57"/>
    </row>
    <row r="141" spans="2:4" s="22" customFormat="1" x14ac:dyDescent="0.25">
      <c r="B141" s="30"/>
      <c r="C141" s="21"/>
      <c r="D141" s="57"/>
    </row>
    <row r="142" spans="2:4" s="22" customFormat="1" x14ac:dyDescent="0.25">
      <c r="B142" s="30"/>
      <c r="C142" s="21"/>
      <c r="D142" s="57"/>
    </row>
    <row r="143" spans="2:4" s="22" customFormat="1" x14ac:dyDescent="0.25">
      <c r="B143" s="30"/>
      <c r="C143" s="21"/>
      <c r="D143" s="57"/>
    </row>
    <row r="144" spans="2:4" s="22" customFormat="1" x14ac:dyDescent="0.25">
      <c r="B144" s="30"/>
      <c r="C144" s="21"/>
      <c r="D144" s="57"/>
    </row>
    <row r="145" spans="2:4" s="22" customFormat="1" x14ac:dyDescent="0.25">
      <c r="B145" s="30"/>
      <c r="C145" s="21"/>
      <c r="D145" s="57"/>
    </row>
    <row r="146" spans="2:4" s="22" customFormat="1" x14ac:dyDescent="0.25">
      <c r="B146" s="30"/>
      <c r="C146" s="21"/>
      <c r="D146" s="57"/>
    </row>
    <row r="147" spans="2:4" s="22" customFormat="1" x14ac:dyDescent="0.25">
      <c r="B147" s="30"/>
      <c r="C147" s="21"/>
      <c r="D147" s="57"/>
    </row>
    <row r="148" spans="2:4" s="22" customFormat="1" x14ac:dyDescent="0.25">
      <c r="B148" s="30"/>
      <c r="C148" s="21"/>
      <c r="D148" s="57"/>
    </row>
    <row r="149" spans="2:4" s="22" customFormat="1" x14ac:dyDescent="0.25">
      <c r="B149" s="30"/>
      <c r="C149" s="21"/>
      <c r="D149" s="57"/>
    </row>
    <row r="150" spans="2:4" s="22" customFormat="1" x14ac:dyDescent="0.25">
      <c r="B150" s="30"/>
      <c r="C150" s="21"/>
      <c r="D150" s="57"/>
    </row>
    <row r="151" spans="2:4" s="22" customFormat="1" x14ac:dyDescent="0.25">
      <c r="B151" s="30"/>
      <c r="C151" s="21"/>
      <c r="D151" s="57"/>
    </row>
    <row r="152" spans="2:4" s="22" customFormat="1" x14ac:dyDescent="0.25">
      <c r="B152" s="30"/>
      <c r="C152" s="21"/>
      <c r="D152" s="57"/>
    </row>
    <row r="153" spans="2:4" s="22" customFormat="1" x14ac:dyDescent="0.25">
      <c r="B153" s="30"/>
      <c r="C153" s="21"/>
      <c r="D153" s="57"/>
    </row>
    <row r="154" spans="2:4" s="22" customFormat="1" x14ac:dyDescent="0.25">
      <c r="B154" s="30"/>
      <c r="C154" s="21"/>
      <c r="D154" s="57"/>
    </row>
    <row r="155" spans="2:4" s="22" customFormat="1" x14ac:dyDescent="0.25">
      <c r="B155" s="30"/>
      <c r="C155" s="21"/>
      <c r="D155" s="57"/>
    </row>
    <row r="156" spans="2:4" s="22" customFormat="1" x14ac:dyDescent="0.25">
      <c r="B156" s="30"/>
      <c r="C156" s="21"/>
      <c r="D156" s="57"/>
    </row>
    <row r="157" spans="2:4" s="22" customFormat="1" x14ac:dyDescent="0.25">
      <c r="B157" s="30"/>
      <c r="C157" s="21"/>
      <c r="D157" s="57"/>
    </row>
    <row r="158" spans="2:4" s="22" customFormat="1" x14ac:dyDescent="0.25">
      <c r="B158" s="30"/>
      <c r="C158" s="21"/>
      <c r="D158" s="57"/>
    </row>
    <row r="159" spans="2:4" s="22" customFormat="1" x14ac:dyDescent="0.25">
      <c r="B159" s="30"/>
      <c r="C159" s="21"/>
      <c r="D159" s="57"/>
    </row>
    <row r="160" spans="2:4" s="22" customFormat="1" x14ac:dyDescent="0.25">
      <c r="B160" s="30"/>
      <c r="C160" s="21"/>
      <c r="D160" s="57"/>
    </row>
    <row r="161" spans="2:4" s="22" customFormat="1" x14ac:dyDescent="0.25">
      <c r="B161" s="30"/>
      <c r="C161" s="21"/>
      <c r="D161" s="57"/>
    </row>
    <row r="162" spans="2:4" s="22" customFormat="1" x14ac:dyDescent="0.25">
      <c r="B162" s="30"/>
      <c r="C162" s="21"/>
      <c r="D162" s="57"/>
    </row>
    <row r="163" spans="2:4" s="22" customFormat="1" x14ac:dyDescent="0.25">
      <c r="B163" s="30"/>
      <c r="C163" s="21"/>
      <c r="D163" s="57"/>
    </row>
    <row r="164" spans="2:4" s="22" customFormat="1" x14ac:dyDescent="0.25">
      <c r="B164" s="30"/>
      <c r="C164" s="21"/>
      <c r="D164" s="57"/>
    </row>
    <row r="165" spans="2:4" s="22" customFormat="1" x14ac:dyDescent="0.25">
      <c r="B165" s="30"/>
      <c r="C165" s="21"/>
      <c r="D165" s="57"/>
    </row>
    <row r="166" spans="2:4" s="22" customFormat="1" x14ac:dyDescent="0.25">
      <c r="B166" s="30"/>
      <c r="C166" s="21"/>
      <c r="D166" s="57"/>
    </row>
    <row r="167" spans="2:4" s="22" customFormat="1" x14ac:dyDescent="0.25">
      <c r="B167" s="30"/>
      <c r="C167" s="21"/>
      <c r="D167" s="57"/>
    </row>
    <row r="168" spans="2:4" s="22" customFormat="1" x14ac:dyDescent="0.25">
      <c r="B168" s="30"/>
      <c r="C168" s="21"/>
      <c r="D168" s="57"/>
    </row>
    <row r="169" spans="2:4" s="22" customFormat="1" x14ac:dyDescent="0.25">
      <c r="B169" s="30"/>
      <c r="C169" s="21"/>
      <c r="D169" s="57"/>
    </row>
    <row r="170" spans="2:4" s="22" customFormat="1" x14ac:dyDescent="0.25">
      <c r="B170" s="30"/>
      <c r="C170" s="21"/>
      <c r="D170" s="57"/>
    </row>
    <row r="171" spans="2:4" s="22" customFormat="1" x14ac:dyDescent="0.25">
      <c r="B171" s="30"/>
      <c r="C171" s="21"/>
      <c r="D171" s="57"/>
    </row>
    <row r="172" spans="2:4" s="22" customFormat="1" x14ac:dyDescent="0.25">
      <c r="B172" s="30"/>
      <c r="C172" s="21"/>
      <c r="D172" s="57"/>
    </row>
    <row r="173" spans="2:4" s="22" customFormat="1" x14ac:dyDescent="0.25">
      <c r="B173" s="30"/>
      <c r="C173" s="21"/>
      <c r="D173" s="57"/>
    </row>
    <row r="174" spans="2:4" s="22" customFormat="1" x14ac:dyDescent="0.25">
      <c r="B174" s="30"/>
      <c r="C174" s="21"/>
      <c r="D174" s="57"/>
    </row>
    <row r="175" spans="2:4" s="22" customFormat="1" x14ac:dyDescent="0.25">
      <c r="B175" s="30"/>
      <c r="C175" s="21"/>
      <c r="D175" s="57"/>
    </row>
    <row r="176" spans="2:4" s="22" customFormat="1" x14ac:dyDescent="0.25">
      <c r="B176" s="30"/>
      <c r="C176" s="21"/>
      <c r="D176" s="57"/>
    </row>
    <row r="177" spans="2:4" s="22" customFormat="1" x14ac:dyDescent="0.25">
      <c r="B177" s="30"/>
      <c r="C177" s="21"/>
      <c r="D177" s="57"/>
    </row>
    <row r="178" spans="2:4" s="22" customFormat="1" x14ac:dyDescent="0.25">
      <c r="B178" s="30"/>
      <c r="C178" s="21"/>
      <c r="D178" s="57"/>
    </row>
    <row r="179" spans="2:4" s="22" customFormat="1" x14ac:dyDescent="0.25">
      <c r="B179" s="30"/>
      <c r="C179" s="21"/>
      <c r="D179" s="57"/>
    </row>
    <row r="180" spans="2:4" s="22" customFormat="1" x14ac:dyDescent="0.25">
      <c r="B180" s="30"/>
      <c r="C180" s="21"/>
      <c r="D180" s="57"/>
    </row>
    <row r="181" spans="2:4" s="22" customFormat="1" x14ac:dyDescent="0.25">
      <c r="B181" s="30"/>
      <c r="C181" s="21"/>
      <c r="D181" s="57"/>
    </row>
    <row r="182" spans="2:4" s="22" customFormat="1" x14ac:dyDescent="0.25">
      <c r="B182" s="30"/>
      <c r="C182" s="21"/>
      <c r="D182" s="57"/>
    </row>
    <row r="183" spans="2:4" s="22" customFormat="1" x14ac:dyDescent="0.25">
      <c r="B183" s="30"/>
      <c r="C183" s="21"/>
      <c r="D183" s="57"/>
    </row>
    <row r="184" spans="2:4" s="22" customFormat="1" x14ac:dyDescent="0.25">
      <c r="B184" s="30"/>
      <c r="C184" s="21"/>
      <c r="D184" s="57"/>
    </row>
    <row r="185" spans="2:4" s="22" customFormat="1" x14ac:dyDescent="0.25">
      <c r="B185" s="30"/>
      <c r="C185" s="21"/>
      <c r="D185" s="57"/>
    </row>
    <row r="186" spans="2:4" s="22" customFormat="1" x14ac:dyDescent="0.25">
      <c r="B186" s="30"/>
      <c r="C186" s="21"/>
      <c r="D186" s="57"/>
    </row>
    <row r="187" spans="2:4" s="22" customFormat="1" x14ac:dyDescent="0.25">
      <c r="B187" s="30"/>
      <c r="C187" s="21"/>
      <c r="D187" s="57"/>
    </row>
    <row r="188" spans="2:4" s="22" customFormat="1" x14ac:dyDescent="0.25">
      <c r="B188" s="30"/>
      <c r="C188" s="21"/>
      <c r="D188" s="57"/>
    </row>
    <row r="189" spans="2:4" s="22" customFormat="1" x14ac:dyDescent="0.25">
      <c r="B189" s="30"/>
      <c r="C189" s="21"/>
      <c r="D189" s="57"/>
    </row>
    <row r="190" spans="2:4" s="22" customFormat="1" x14ac:dyDescent="0.25">
      <c r="B190" s="30"/>
      <c r="C190" s="21"/>
      <c r="D190" s="57"/>
    </row>
    <row r="191" spans="2:4" s="22" customFormat="1" x14ac:dyDescent="0.25">
      <c r="B191" s="30"/>
      <c r="C191" s="21"/>
      <c r="D191" s="57"/>
    </row>
    <row r="192" spans="2:4" s="22" customFormat="1" x14ac:dyDescent="0.25">
      <c r="B192" s="30"/>
      <c r="C192" s="21"/>
      <c r="D192" s="57"/>
    </row>
    <row r="193" spans="2:4" s="22" customFormat="1" x14ac:dyDescent="0.25">
      <c r="B193" s="30"/>
      <c r="C193" s="21"/>
      <c r="D193" s="57"/>
    </row>
    <row r="194" spans="2:4" s="22" customFormat="1" x14ac:dyDescent="0.25">
      <c r="B194" s="30"/>
      <c r="C194" s="21"/>
      <c r="D194" s="57"/>
    </row>
    <row r="195" spans="2:4" s="22" customFormat="1" x14ac:dyDescent="0.25">
      <c r="B195" s="30"/>
      <c r="C195" s="21"/>
      <c r="D195" s="57"/>
    </row>
    <row r="196" spans="2:4" s="22" customFormat="1" x14ac:dyDescent="0.25">
      <c r="B196" s="30"/>
      <c r="C196" s="21"/>
      <c r="D196" s="57"/>
    </row>
    <row r="197" spans="2:4" s="22" customFormat="1" x14ac:dyDescent="0.25">
      <c r="B197" s="30"/>
      <c r="C197" s="21"/>
      <c r="D197" s="57"/>
    </row>
    <row r="198" spans="2:4" s="22" customFormat="1" x14ac:dyDescent="0.25">
      <c r="B198" s="30"/>
      <c r="C198" s="21"/>
      <c r="D198" s="57"/>
    </row>
    <row r="199" spans="2:4" s="22" customFormat="1" x14ac:dyDescent="0.25">
      <c r="B199" s="30"/>
      <c r="C199" s="21"/>
      <c r="D199" s="57"/>
    </row>
    <row r="200" spans="2:4" s="22" customFormat="1" x14ac:dyDescent="0.25">
      <c r="B200" s="30"/>
      <c r="C200" s="21"/>
      <c r="D200" s="57"/>
    </row>
    <row r="201" spans="2:4" s="22" customFormat="1" x14ac:dyDescent="0.25">
      <c r="B201" s="30"/>
      <c r="C201" s="21"/>
      <c r="D201" s="57"/>
    </row>
    <row r="202" spans="2:4" s="22" customFormat="1" x14ac:dyDescent="0.25">
      <c r="B202" s="30"/>
      <c r="C202" s="21"/>
      <c r="D202" s="57"/>
    </row>
    <row r="203" spans="2:4" s="22" customFormat="1" x14ac:dyDescent="0.25">
      <c r="B203" s="30"/>
      <c r="C203" s="21"/>
      <c r="D203" s="57"/>
    </row>
    <row r="204" spans="2:4" s="22" customFormat="1" x14ac:dyDescent="0.25">
      <c r="B204" s="30"/>
      <c r="C204" s="21"/>
      <c r="D204" s="57"/>
    </row>
    <row r="205" spans="2:4" s="22" customFormat="1" x14ac:dyDescent="0.25">
      <c r="B205" s="30"/>
      <c r="C205" s="21"/>
      <c r="D205" s="57"/>
    </row>
    <row r="206" spans="2:4" s="22" customFormat="1" x14ac:dyDescent="0.25">
      <c r="B206" s="30"/>
      <c r="C206" s="21"/>
      <c r="D206" s="57"/>
    </row>
    <row r="207" spans="2:4" s="22" customFormat="1" x14ac:dyDescent="0.25">
      <c r="B207" s="30"/>
      <c r="C207" s="21"/>
      <c r="D207" s="57"/>
    </row>
    <row r="208" spans="2:4" s="22" customFormat="1" x14ac:dyDescent="0.25">
      <c r="B208" s="30"/>
      <c r="C208" s="21"/>
      <c r="D208" s="57"/>
    </row>
    <row r="209" spans="2:4" s="22" customFormat="1" x14ac:dyDescent="0.25">
      <c r="B209" s="30"/>
      <c r="C209" s="21"/>
      <c r="D209" s="57"/>
    </row>
    <row r="210" spans="2:4" s="22" customFormat="1" x14ac:dyDescent="0.25">
      <c r="B210" s="30"/>
      <c r="C210" s="21"/>
      <c r="D210" s="57"/>
    </row>
    <row r="211" spans="2:4" s="22" customFormat="1" x14ac:dyDescent="0.25">
      <c r="B211" s="30"/>
      <c r="C211" s="21"/>
      <c r="D211" s="57"/>
    </row>
    <row r="212" spans="2:4" s="22" customFormat="1" x14ac:dyDescent="0.25">
      <c r="B212" s="30"/>
      <c r="C212" s="21"/>
      <c r="D212" s="57"/>
    </row>
    <row r="213" spans="2:4" s="22" customFormat="1" x14ac:dyDescent="0.25">
      <c r="B213" s="30"/>
      <c r="C213" s="21"/>
      <c r="D213" s="57"/>
    </row>
    <row r="214" spans="2:4" s="22" customFormat="1" x14ac:dyDescent="0.25">
      <c r="B214" s="30"/>
      <c r="C214" s="21"/>
      <c r="D214" s="57"/>
    </row>
    <row r="215" spans="2:4" s="22" customFormat="1" x14ac:dyDescent="0.25">
      <c r="B215" s="30"/>
      <c r="C215" s="21"/>
      <c r="D215" s="57"/>
    </row>
    <row r="216" spans="2:4" s="22" customFormat="1" x14ac:dyDescent="0.25">
      <c r="B216" s="30"/>
      <c r="C216" s="21"/>
      <c r="D216" s="57"/>
    </row>
    <row r="217" spans="2:4" s="22" customFormat="1" x14ac:dyDescent="0.25">
      <c r="B217" s="30"/>
      <c r="C217" s="21"/>
      <c r="D217" s="57"/>
    </row>
    <row r="218" spans="2:4" s="22" customFormat="1" x14ac:dyDescent="0.25">
      <c r="B218" s="30"/>
      <c r="C218" s="21"/>
      <c r="D218" s="57"/>
    </row>
    <row r="219" spans="2:4" s="22" customFormat="1" x14ac:dyDescent="0.25">
      <c r="B219" s="30"/>
      <c r="C219" s="21"/>
      <c r="D219" s="57"/>
    </row>
    <row r="220" spans="2:4" s="22" customFormat="1" x14ac:dyDescent="0.25">
      <c r="B220" s="30"/>
      <c r="C220" s="21"/>
      <c r="D220" s="57"/>
    </row>
    <row r="221" spans="2:4" s="22" customFormat="1" x14ac:dyDescent="0.25">
      <c r="B221" s="30"/>
      <c r="C221" s="21"/>
      <c r="D221" s="57"/>
    </row>
    <row r="222" spans="2:4" s="22" customFormat="1" x14ac:dyDescent="0.25">
      <c r="B222" s="30"/>
      <c r="C222" s="21"/>
      <c r="D222" s="57"/>
    </row>
    <row r="223" spans="2:4" s="22" customFormat="1" x14ac:dyDescent="0.25">
      <c r="B223" s="30"/>
      <c r="C223" s="21"/>
      <c r="D223" s="57"/>
    </row>
    <row r="224" spans="2:4" s="22" customFormat="1" x14ac:dyDescent="0.25">
      <c r="B224" s="30"/>
      <c r="C224" s="21"/>
      <c r="D224" s="57"/>
    </row>
    <row r="225" spans="2:4" s="22" customFormat="1" x14ac:dyDescent="0.25">
      <c r="B225" s="30"/>
      <c r="C225" s="21"/>
      <c r="D225" s="57"/>
    </row>
    <row r="226" spans="2:4" s="22" customFormat="1" x14ac:dyDescent="0.25">
      <c r="B226" s="30"/>
      <c r="C226" s="21"/>
      <c r="D226" s="57"/>
    </row>
    <row r="227" spans="2:4" s="22" customFormat="1" x14ac:dyDescent="0.25">
      <c r="B227" s="30"/>
      <c r="C227" s="21"/>
      <c r="D227" s="57"/>
    </row>
    <row r="228" spans="2:4" s="22" customFormat="1" x14ac:dyDescent="0.25">
      <c r="B228" s="30"/>
      <c r="C228" s="21"/>
      <c r="D228" s="57"/>
    </row>
    <row r="229" spans="2:4" s="22" customFormat="1" x14ac:dyDescent="0.25">
      <c r="B229" s="30"/>
      <c r="C229" s="21"/>
      <c r="D229" s="57"/>
    </row>
    <row r="230" spans="2:4" s="22" customFormat="1" x14ac:dyDescent="0.25">
      <c r="B230" s="30"/>
      <c r="C230" s="21"/>
      <c r="D230" s="57"/>
    </row>
    <row r="231" spans="2:4" s="22" customFormat="1" x14ac:dyDescent="0.25">
      <c r="B231" s="30"/>
      <c r="C231" s="21"/>
      <c r="D231" s="57"/>
    </row>
    <row r="232" spans="2:4" s="22" customFormat="1" x14ac:dyDescent="0.25">
      <c r="B232" s="30"/>
      <c r="C232" s="21"/>
      <c r="D232" s="57"/>
    </row>
    <row r="233" spans="2:4" s="22" customFormat="1" x14ac:dyDescent="0.25">
      <c r="B233" s="30"/>
      <c r="C233" s="21"/>
      <c r="D233" s="57"/>
    </row>
    <row r="234" spans="2:4" s="22" customFormat="1" x14ac:dyDescent="0.25">
      <c r="B234" s="30"/>
      <c r="C234" s="21"/>
      <c r="D234" s="57"/>
    </row>
    <row r="235" spans="2:4" s="22" customFormat="1" x14ac:dyDescent="0.25">
      <c r="B235" s="30"/>
      <c r="C235" s="21"/>
      <c r="D235" s="57"/>
    </row>
    <row r="236" spans="2:4" s="22" customFormat="1" x14ac:dyDescent="0.25">
      <c r="B236" s="30"/>
      <c r="C236" s="21"/>
      <c r="D236" s="57"/>
    </row>
    <row r="237" spans="2:4" s="22" customFormat="1" x14ac:dyDescent="0.25">
      <c r="B237" s="30"/>
      <c r="C237" s="21"/>
      <c r="D237" s="57"/>
    </row>
    <row r="238" spans="2:4" s="22" customFormat="1" x14ac:dyDescent="0.25">
      <c r="B238" s="30"/>
      <c r="C238" s="21"/>
      <c r="D238" s="57"/>
    </row>
    <row r="239" spans="2:4" s="22" customFormat="1" x14ac:dyDescent="0.25">
      <c r="B239" s="30"/>
      <c r="C239" s="21"/>
      <c r="D239" s="57"/>
    </row>
    <row r="240" spans="2:4" s="22" customFormat="1" x14ac:dyDescent="0.25">
      <c r="B240" s="30"/>
      <c r="C240" s="21"/>
      <c r="D240" s="57"/>
    </row>
    <row r="241" spans="2:4" s="22" customFormat="1" x14ac:dyDescent="0.25">
      <c r="B241" s="30"/>
      <c r="C241" s="21"/>
      <c r="D241" s="57"/>
    </row>
    <row r="242" spans="2:4" s="22" customFormat="1" x14ac:dyDescent="0.25">
      <c r="B242" s="30"/>
      <c r="C242" s="21"/>
      <c r="D242" s="57"/>
    </row>
    <row r="243" spans="2:4" s="22" customFormat="1" x14ac:dyDescent="0.25">
      <c r="B243" s="30"/>
      <c r="C243" s="21"/>
      <c r="D243" s="57"/>
    </row>
    <row r="244" spans="2:4" s="22" customFormat="1" x14ac:dyDescent="0.25">
      <c r="B244" s="30"/>
      <c r="C244" s="21"/>
      <c r="D244" s="57"/>
    </row>
    <row r="245" spans="2:4" s="22" customFormat="1" x14ac:dyDescent="0.25">
      <c r="B245" s="30"/>
      <c r="C245" s="21"/>
      <c r="D245" s="57"/>
    </row>
    <row r="246" spans="2:4" s="22" customFormat="1" x14ac:dyDescent="0.25">
      <c r="B246" s="30"/>
      <c r="C246" s="21"/>
      <c r="D246" s="57"/>
    </row>
    <row r="247" spans="2:4" s="22" customFormat="1" x14ac:dyDescent="0.25">
      <c r="B247" s="30"/>
      <c r="C247" s="21"/>
      <c r="D247" s="57"/>
    </row>
    <row r="248" spans="2:4" s="22" customFormat="1" x14ac:dyDescent="0.25">
      <c r="B248" s="30"/>
      <c r="C248" s="21"/>
      <c r="D248" s="57"/>
    </row>
    <row r="249" spans="2:4" s="22" customFormat="1" x14ac:dyDescent="0.25">
      <c r="B249" s="30"/>
      <c r="C249" s="21"/>
      <c r="D249" s="57"/>
    </row>
    <row r="250" spans="2:4" s="22" customFormat="1" x14ac:dyDescent="0.25">
      <c r="B250" s="30"/>
      <c r="C250" s="21"/>
      <c r="D250" s="57"/>
    </row>
    <row r="251" spans="2:4" s="22" customFormat="1" x14ac:dyDescent="0.25">
      <c r="B251" s="30"/>
      <c r="C251" s="21"/>
      <c r="D251" s="57"/>
    </row>
    <row r="252" spans="2:4" s="22" customFormat="1" x14ac:dyDescent="0.25">
      <c r="B252" s="30"/>
      <c r="C252" s="21"/>
      <c r="D252" s="57"/>
    </row>
    <row r="253" spans="2:4" s="22" customFormat="1" x14ac:dyDescent="0.25">
      <c r="B253" s="30"/>
      <c r="C253" s="21"/>
      <c r="D253" s="57"/>
    </row>
    <row r="254" spans="2:4" s="22" customFormat="1" x14ac:dyDescent="0.25">
      <c r="B254" s="30"/>
      <c r="C254" s="21"/>
      <c r="D254" s="57"/>
    </row>
    <row r="255" spans="2:4" s="22" customFormat="1" x14ac:dyDescent="0.25">
      <c r="B255" s="30"/>
      <c r="C255" s="21"/>
      <c r="D255" s="57"/>
    </row>
    <row r="256" spans="2:4" s="22" customFormat="1" x14ac:dyDescent="0.25">
      <c r="B256" s="30"/>
      <c r="C256" s="21"/>
      <c r="D256" s="57"/>
    </row>
    <row r="257" spans="2:4" s="22" customFormat="1" x14ac:dyDescent="0.25">
      <c r="B257" s="30"/>
      <c r="C257" s="21"/>
      <c r="D257" s="57"/>
    </row>
    <row r="258" spans="2:4" s="22" customFormat="1" x14ac:dyDescent="0.25">
      <c r="B258" s="30"/>
      <c r="C258" s="21"/>
      <c r="D258" s="57"/>
    </row>
    <row r="259" spans="2:4" s="22" customFormat="1" x14ac:dyDescent="0.25">
      <c r="B259" s="30"/>
      <c r="C259" s="21"/>
      <c r="D259" s="57"/>
    </row>
    <row r="260" spans="2:4" s="22" customFormat="1" x14ac:dyDescent="0.25">
      <c r="B260" s="30"/>
      <c r="C260" s="21"/>
      <c r="D260" s="57"/>
    </row>
    <row r="261" spans="2:4" s="22" customFormat="1" x14ac:dyDescent="0.25">
      <c r="B261" s="30"/>
      <c r="C261" s="21"/>
      <c r="D261" s="57"/>
    </row>
    <row r="262" spans="2:4" s="22" customFormat="1" x14ac:dyDescent="0.25">
      <c r="B262" s="30"/>
      <c r="C262" s="21"/>
      <c r="D262" s="57"/>
    </row>
    <row r="263" spans="2:4" s="22" customFormat="1" x14ac:dyDescent="0.25">
      <c r="B263" s="30"/>
      <c r="C263" s="21"/>
      <c r="D263" s="57"/>
    </row>
    <row r="264" spans="2:4" s="22" customFormat="1" x14ac:dyDescent="0.25">
      <c r="B264" s="30"/>
      <c r="C264" s="21"/>
      <c r="D264" s="57"/>
    </row>
    <row r="265" spans="2:4" s="22" customFormat="1" x14ac:dyDescent="0.25">
      <c r="B265" s="30"/>
      <c r="C265" s="21"/>
      <c r="D265" s="57"/>
    </row>
    <row r="266" spans="2:4" s="22" customFormat="1" x14ac:dyDescent="0.25">
      <c r="B266" s="30"/>
      <c r="C266" s="21"/>
      <c r="D266" s="57"/>
    </row>
    <row r="267" spans="2:4" s="22" customFormat="1" x14ac:dyDescent="0.25">
      <c r="B267" s="30"/>
      <c r="C267" s="21"/>
      <c r="D267" s="57"/>
    </row>
    <row r="268" spans="2:4" s="22" customFormat="1" x14ac:dyDescent="0.25">
      <c r="B268" s="30"/>
      <c r="C268" s="21"/>
      <c r="D268" s="57"/>
    </row>
    <row r="269" spans="2:4" s="22" customFormat="1" x14ac:dyDescent="0.25">
      <c r="B269" s="30"/>
      <c r="C269" s="21"/>
      <c r="D269" s="57"/>
    </row>
    <row r="270" spans="2:4" s="22" customFormat="1" x14ac:dyDescent="0.25">
      <c r="B270" s="30"/>
      <c r="C270" s="21"/>
      <c r="D270" s="57"/>
    </row>
    <row r="271" spans="2:4" s="22" customFormat="1" x14ac:dyDescent="0.25">
      <c r="B271" s="30"/>
      <c r="C271" s="21"/>
      <c r="D271" s="57"/>
    </row>
    <row r="272" spans="2:4" s="22" customFormat="1" x14ac:dyDescent="0.25">
      <c r="B272" s="30"/>
      <c r="C272" s="21"/>
      <c r="D272" s="57"/>
    </row>
    <row r="273" spans="2:4" s="22" customFormat="1" x14ac:dyDescent="0.25">
      <c r="B273" s="30"/>
      <c r="C273" s="21"/>
      <c r="D273" s="57"/>
    </row>
    <row r="274" spans="2:4" s="22" customFormat="1" x14ac:dyDescent="0.25">
      <c r="B274" s="30"/>
      <c r="C274" s="21"/>
      <c r="D274" s="57"/>
    </row>
    <row r="275" spans="2:4" s="22" customFormat="1" x14ac:dyDescent="0.25">
      <c r="B275" s="30"/>
      <c r="C275" s="21"/>
      <c r="D275" s="57"/>
    </row>
    <row r="276" spans="2:4" s="22" customFormat="1" x14ac:dyDescent="0.25">
      <c r="B276" s="30"/>
      <c r="C276" s="21"/>
      <c r="D276" s="57"/>
    </row>
    <row r="277" spans="2:4" s="22" customFormat="1" x14ac:dyDescent="0.25">
      <c r="B277" s="30"/>
      <c r="C277" s="21"/>
      <c r="D277" s="57"/>
    </row>
    <row r="278" spans="2:4" s="22" customFormat="1" x14ac:dyDescent="0.25">
      <c r="B278" s="30"/>
      <c r="C278" s="21"/>
      <c r="D278" s="57"/>
    </row>
    <row r="279" spans="2:4" s="22" customFormat="1" x14ac:dyDescent="0.25">
      <c r="B279" s="30"/>
      <c r="C279" s="21"/>
      <c r="D279" s="57"/>
    </row>
    <row r="280" spans="2:4" s="22" customFormat="1" x14ac:dyDescent="0.25">
      <c r="B280" s="30"/>
      <c r="C280" s="21"/>
      <c r="D280" s="57"/>
    </row>
    <row r="281" spans="2:4" s="22" customFormat="1" x14ac:dyDescent="0.25">
      <c r="B281" s="30"/>
      <c r="C281" s="21"/>
      <c r="D281" s="57"/>
    </row>
    <row r="282" spans="2:4" s="22" customFormat="1" x14ac:dyDescent="0.25">
      <c r="B282" s="30"/>
      <c r="C282" s="21"/>
      <c r="D282" s="57"/>
    </row>
    <row r="283" spans="2:4" s="22" customFormat="1" x14ac:dyDescent="0.25">
      <c r="B283" s="30"/>
      <c r="C283" s="21"/>
      <c r="D283" s="57"/>
    </row>
    <row r="284" spans="2:4" s="22" customFormat="1" x14ac:dyDescent="0.25">
      <c r="B284" s="30"/>
      <c r="C284" s="21"/>
      <c r="D284" s="57"/>
    </row>
    <row r="285" spans="2:4" s="22" customFormat="1" x14ac:dyDescent="0.25">
      <c r="B285" s="30"/>
      <c r="C285" s="21"/>
      <c r="D285" s="57"/>
    </row>
    <row r="286" spans="2:4" s="22" customFormat="1" x14ac:dyDescent="0.25">
      <c r="B286" s="30"/>
      <c r="C286" s="21"/>
      <c r="D286" s="57"/>
    </row>
    <row r="287" spans="2:4" s="22" customFormat="1" x14ac:dyDescent="0.25">
      <c r="B287" s="30"/>
      <c r="C287" s="21"/>
      <c r="D287" s="57"/>
    </row>
    <row r="288" spans="2:4" s="22" customFormat="1" x14ac:dyDescent="0.25">
      <c r="B288" s="30"/>
      <c r="C288" s="21"/>
      <c r="D288" s="57"/>
    </row>
    <row r="289" spans="2:4" s="22" customFormat="1" x14ac:dyDescent="0.25">
      <c r="B289" s="30"/>
      <c r="C289" s="21"/>
      <c r="D289" s="57"/>
    </row>
    <row r="290" spans="2:4" s="22" customFormat="1" x14ac:dyDescent="0.25">
      <c r="B290" s="30"/>
      <c r="C290" s="21"/>
      <c r="D290" s="57"/>
    </row>
    <row r="291" spans="2:4" s="22" customFormat="1" x14ac:dyDescent="0.25">
      <c r="B291" s="30"/>
      <c r="C291" s="21"/>
      <c r="D291" s="57"/>
    </row>
    <row r="292" spans="2:4" s="22" customFormat="1" x14ac:dyDescent="0.25">
      <c r="B292" s="30"/>
      <c r="C292" s="21"/>
      <c r="D292" s="57"/>
    </row>
    <row r="293" spans="2:4" s="22" customFormat="1" x14ac:dyDescent="0.25">
      <c r="B293" s="30"/>
      <c r="C293" s="21"/>
      <c r="D293" s="57"/>
    </row>
    <row r="294" spans="2:4" s="22" customFormat="1" x14ac:dyDescent="0.25">
      <c r="B294" s="30"/>
      <c r="C294" s="21"/>
      <c r="D294" s="57"/>
    </row>
    <row r="295" spans="2:4" s="22" customFormat="1" x14ac:dyDescent="0.25">
      <c r="B295" s="30"/>
      <c r="C295" s="21"/>
      <c r="D295" s="57"/>
    </row>
    <row r="296" spans="2:4" s="22" customFormat="1" x14ac:dyDescent="0.25">
      <c r="B296" s="30"/>
      <c r="C296" s="21"/>
      <c r="D296" s="57"/>
    </row>
    <row r="297" spans="2:4" s="22" customFormat="1" x14ac:dyDescent="0.25">
      <c r="B297" s="30"/>
      <c r="C297" s="21"/>
      <c r="D297" s="57"/>
    </row>
    <row r="298" spans="2:4" s="22" customFormat="1" x14ac:dyDescent="0.25">
      <c r="B298" s="30"/>
      <c r="C298" s="21"/>
      <c r="D298" s="57"/>
    </row>
    <row r="299" spans="2:4" s="22" customFormat="1" x14ac:dyDescent="0.25">
      <c r="B299" s="30"/>
      <c r="C299" s="21"/>
      <c r="D299" s="57"/>
    </row>
    <row r="300" spans="2:4" s="22" customFormat="1" x14ac:dyDescent="0.25">
      <c r="B300" s="30"/>
      <c r="C300" s="21"/>
      <c r="D300" s="57"/>
    </row>
    <row r="301" spans="2:4" s="22" customFormat="1" x14ac:dyDescent="0.25">
      <c r="B301" s="30"/>
      <c r="C301" s="21"/>
      <c r="D301" s="57"/>
    </row>
    <row r="302" spans="2:4" s="22" customFormat="1" x14ac:dyDescent="0.25">
      <c r="B302" s="30"/>
      <c r="C302" s="21"/>
      <c r="D302" s="57"/>
    </row>
    <row r="303" spans="2:4" s="22" customFormat="1" x14ac:dyDescent="0.25">
      <c r="B303" s="30"/>
      <c r="C303" s="21"/>
      <c r="D303" s="57"/>
    </row>
    <row r="304" spans="2:4" s="22" customFormat="1" x14ac:dyDescent="0.25">
      <c r="B304" s="30"/>
      <c r="C304" s="21"/>
      <c r="D304" s="57"/>
    </row>
    <row r="305" spans="2:4" s="22" customFormat="1" x14ac:dyDescent="0.25">
      <c r="B305" s="30"/>
      <c r="C305" s="21"/>
      <c r="D305" s="57"/>
    </row>
    <row r="306" spans="2:4" s="22" customFormat="1" x14ac:dyDescent="0.25">
      <c r="B306" s="30"/>
      <c r="C306" s="21"/>
      <c r="D306" s="57"/>
    </row>
    <row r="307" spans="2:4" s="22" customFormat="1" x14ac:dyDescent="0.25">
      <c r="B307" s="30"/>
      <c r="C307" s="21"/>
      <c r="D307" s="57"/>
    </row>
    <row r="308" spans="2:4" s="22" customFormat="1" x14ac:dyDescent="0.25">
      <c r="B308" s="30"/>
      <c r="C308" s="21"/>
      <c r="D308" s="57"/>
    </row>
    <row r="309" spans="2:4" s="22" customFormat="1" x14ac:dyDescent="0.25">
      <c r="B309" s="30"/>
      <c r="C309" s="21"/>
      <c r="D309" s="57"/>
    </row>
    <row r="310" spans="2:4" s="22" customFormat="1" x14ac:dyDescent="0.25">
      <c r="B310" s="30"/>
      <c r="C310" s="21"/>
      <c r="D310" s="57"/>
    </row>
    <row r="311" spans="2:4" s="22" customFormat="1" x14ac:dyDescent="0.25">
      <c r="B311" s="30"/>
      <c r="C311" s="21"/>
      <c r="D311" s="57"/>
    </row>
    <row r="312" spans="2:4" s="22" customFormat="1" x14ac:dyDescent="0.25">
      <c r="B312" s="30"/>
      <c r="C312" s="21"/>
      <c r="D312" s="57"/>
    </row>
    <row r="313" spans="2:4" s="22" customFormat="1" x14ac:dyDescent="0.25">
      <c r="B313" s="30"/>
      <c r="C313" s="21"/>
      <c r="D313" s="57"/>
    </row>
    <row r="314" spans="2:4" s="22" customFormat="1" x14ac:dyDescent="0.25">
      <c r="B314" s="30"/>
      <c r="C314" s="21"/>
      <c r="D314" s="57"/>
    </row>
    <row r="315" spans="2:4" s="22" customFormat="1" x14ac:dyDescent="0.25">
      <c r="B315" s="30"/>
      <c r="C315" s="21"/>
      <c r="D315" s="57"/>
    </row>
    <row r="316" spans="2:4" s="22" customFormat="1" x14ac:dyDescent="0.25">
      <c r="B316" s="30"/>
      <c r="C316" s="21"/>
      <c r="D316" s="57"/>
    </row>
    <row r="317" spans="2:4" s="22" customFormat="1" x14ac:dyDescent="0.25">
      <c r="B317" s="30"/>
      <c r="C317" s="21"/>
      <c r="D317" s="57"/>
    </row>
    <row r="318" spans="2:4" s="22" customFormat="1" x14ac:dyDescent="0.25">
      <c r="B318" s="30"/>
      <c r="C318" s="21"/>
      <c r="D318" s="57"/>
    </row>
    <row r="319" spans="2:4" s="22" customFormat="1" x14ac:dyDescent="0.25">
      <c r="B319" s="30"/>
      <c r="C319" s="21"/>
      <c r="D319" s="57"/>
    </row>
    <row r="320" spans="2:4" s="22" customFormat="1" x14ac:dyDescent="0.25">
      <c r="B320" s="30"/>
      <c r="C320" s="21"/>
      <c r="D320" s="57"/>
    </row>
    <row r="321" spans="2:4" s="22" customFormat="1" x14ac:dyDescent="0.25">
      <c r="B321" s="30"/>
      <c r="C321" s="21"/>
      <c r="D321" s="57"/>
    </row>
    <row r="322" spans="2:4" s="22" customFormat="1" x14ac:dyDescent="0.25">
      <c r="B322" s="30"/>
      <c r="C322" s="21"/>
      <c r="D322" s="57"/>
    </row>
    <row r="323" spans="2:4" s="22" customFormat="1" x14ac:dyDescent="0.25">
      <c r="B323" s="30"/>
      <c r="C323" s="21"/>
      <c r="D323" s="57"/>
    </row>
    <row r="324" spans="2:4" s="22" customFormat="1" x14ac:dyDescent="0.25">
      <c r="B324" s="30"/>
      <c r="C324" s="21"/>
      <c r="D324" s="57"/>
    </row>
    <row r="325" spans="2:4" s="22" customFormat="1" x14ac:dyDescent="0.25">
      <c r="B325" s="30"/>
      <c r="C325" s="21"/>
      <c r="D325" s="57"/>
    </row>
    <row r="326" spans="2:4" s="22" customFormat="1" x14ac:dyDescent="0.25">
      <c r="B326" s="30"/>
      <c r="C326" s="21"/>
      <c r="D326" s="57"/>
    </row>
    <row r="327" spans="2:4" s="22" customFormat="1" x14ac:dyDescent="0.25">
      <c r="B327" s="30"/>
      <c r="C327" s="21"/>
      <c r="D327" s="57"/>
    </row>
    <row r="328" spans="2:4" s="22" customFormat="1" x14ac:dyDescent="0.25">
      <c r="B328" s="30"/>
      <c r="C328" s="21"/>
      <c r="D328" s="57"/>
    </row>
    <row r="329" spans="2:4" s="22" customFormat="1" x14ac:dyDescent="0.25">
      <c r="B329" s="30"/>
      <c r="C329" s="21"/>
      <c r="D329" s="57"/>
    </row>
    <row r="330" spans="2:4" s="22" customFormat="1" x14ac:dyDescent="0.25">
      <c r="B330" s="30"/>
      <c r="C330" s="21"/>
      <c r="D330" s="57"/>
    </row>
    <row r="331" spans="2:4" s="22" customFormat="1" x14ac:dyDescent="0.25">
      <c r="B331" s="30"/>
      <c r="C331" s="21"/>
      <c r="D331" s="57"/>
    </row>
    <row r="332" spans="2:4" s="22" customFormat="1" x14ac:dyDescent="0.25">
      <c r="B332" s="30"/>
      <c r="C332" s="21"/>
      <c r="D332" s="57"/>
    </row>
    <row r="333" spans="2:4" s="22" customFormat="1" x14ac:dyDescent="0.25">
      <c r="B333" s="30"/>
      <c r="C333" s="21"/>
      <c r="D333" s="57"/>
    </row>
    <row r="334" spans="2:4" s="22" customFormat="1" x14ac:dyDescent="0.25">
      <c r="B334" s="30"/>
      <c r="C334" s="21"/>
      <c r="D334" s="57"/>
    </row>
    <row r="335" spans="2:4" s="22" customFormat="1" x14ac:dyDescent="0.25">
      <c r="B335" s="30"/>
      <c r="C335" s="21"/>
      <c r="D335" s="57"/>
    </row>
    <row r="336" spans="2:4" s="22" customFormat="1" x14ac:dyDescent="0.25">
      <c r="B336" s="30"/>
      <c r="C336" s="21"/>
      <c r="D336" s="57"/>
    </row>
    <row r="337" spans="2:4" s="22" customFormat="1" x14ac:dyDescent="0.25">
      <c r="B337" s="30"/>
      <c r="C337" s="21"/>
      <c r="D337" s="57"/>
    </row>
    <row r="338" spans="2:4" s="22" customFormat="1" x14ac:dyDescent="0.25">
      <c r="B338" s="30"/>
      <c r="C338" s="21"/>
      <c r="D338" s="57"/>
    </row>
    <row r="339" spans="2:4" s="22" customFormat="1" x14ac:dyDescent="0.25">
      <c r="B339" s="30"/>
      <c r="C339" s="21"/>
      <c r="D339" s="57"/>
    </row>
    <row r="340" spans="2:4" s="22" customFormat="1" x14ac:dyDescent="0.25">
      <c r="B340" s="30"/>
      <c r="C340" s="21"/>
      <c r="D340" s="57"/>
    </row>
    <row r="341" spans="2:4" s="22" customFormat="1" x14ac:dyDescent="0.25">
      <c r="B341" s="30"/>
      <c r="C341" s="21"/>
      <c r="D341" s="57"/>
    </row>
    <row r="342" spans="2:4" s="22" customFormat="1" x14ac:dyDescent="0.25">
      <c r="B342" s="30"/>
      <c r="C342" s="21"/>
      <c r="D342" s="57"/>
    </row>
    <row r="343" spans="2:4" s="22" customFormat="1" x14ac:dyDescent="0.25">
      <c r="B343" s="30"/>
      <c r="C343" s="21"/>
      <c r="D343" s="57"/>
    </row>
    <row r="344" spans="2:4" s="22" customFormat="1" x14ac:dyDescent="0.25">
      <c r="B344" s="30"/>
      <c r="C344" s="21"/>
      <c r="D344" s="57"/>
    </row>
    <row r="345" spans="2:4" s="22" customFormat="1" x14ac:dyDescent="0.25">
      <c r="B345" s="30"/>
      <c r="C345" s="21"/>
      <c r="D345" s="57"/>
    </row>
    <row r="346" spans="2:4" s="22" customFormat="1" x14ac:dyDescent="0.25">
      <c r="B346" s="30"/>
      <c r="C346" s="21"/>
      <c r="D346" s="57"/>
    </row>
    <row r="347" spans="2:4" s="22" customFormat="1" x14ac:dyDescent="0.25">
      <c r="B347" s="30"/>
      <c r="C347" s="21"/>
      <c r="D347" s="57"/>
    </row>
    <row r="348" spans="2:4" s="22" customFormat="1" x14ac:dyDescent="0.25">
      <c r="B348" s="30"/>
      <c r="C348" s="21"/>
      <c r="D348" s="57"/>
    </row>
    <row r="349" spans="2:4" s="22" customFormat="1" x14ac:dyDescent="0.25">
      <c r="B349" s="30"/>
      <c r="C349" s="21"/>
      <c r="D349" s="57"/>
    </row>
    <row r="350" spans="2:4" s="22" customFormat="1" x14ac:dyDescent="0.25">
      <c r="B350" s="30"/>
      <c r="C350" s="21"/>
      <c r="D350" s="57"/>
    </row>
    <row r="351" spans="2:4" s="22" customFormat="1" x14ac:dyDescent="0.25">
      <c r="B351" s="30"/>
      <c r="C351" s="21"/>
      <c r="D351" s="57"/>
    </row>
    <row r="352" spans="2:4" s="22" customFormat="1" x14ac:dyDescent="0.25">
      <c r="B352" s="30"/>
      <c r="C352" s="21"/>
      <c r="D352" s="57"/>
    </row>
    <row r="353" spans="2:4" s="22" customFormat="1" x14ac:dyDescent="0.25">
      <c r="B353" s="30"/>
      <c r="C353" s="21"/>
      <c r="D353" s="57"/>
    </row>
    <row r="354" spans="2:4" s="22" customFormat="1" x14ac:dyDescent="0.25">
      <c r="B354" s="30"/>
      <c r="C354" s="21"/>
      <c r="D354" s="57"/>
    </row>
    <row r="355" spans="2:4" s="22" customFormat="1" x14ac:dyDescent="0.25">
      <c r="B355" s="30"/>
      <c r="C355" s="21"/>
      <c r="D355" s="57"/>
    </row>
    <row r="356" spans="2:4" s="22" customFormat="1" x14ac:dyDescent="0.25">
      <c r="B356" s="30"/>
      <c r="C356" s="21"/>
      <c r="D356" s="57"/>
    </row>
    <row r="357" spans="2:4" s="22" customFormat="1" x14ac:dyDescent="0.25">
      <c r="B357" s="30"/>
      <c r="C357" s="21"/>
      <c r="D357" s="57"/>
    </row>
    <row r="358" spans="2:4" s="22" customFormat="1" x14ac:dyDescent="0.25">
      <c r="B358" s="30"/>
      <c r="C358" s="21"/>
      <c r="D358" s="57"/>
    </row>
    <row r="359" spans="2:4" s="22" customFormat="1" x14ac:dyDescent="0.25">
      <c r="B359" s="30"/>
      <c r="C359" s="21"/>
      <c r="D359" s="57"/>
    </row>
    <row r="360" spans="2:4" s="22" customFormat="1" x14ac:dyDescent="0.25">
      <c r="B360" s="30"/>
      <c r="C360" s="21"/>
      <c r="D360" s="57"/>
    </row>
    <row r="361" spans="2:4" s="22" customFormat="1" x14ac:dyDescent="0.25">
      <c r="B361" s="30"/>
      <c r="C361" s="21"/>
      <c r="D361" s="57"/>
    </row>
    <row r="362" spans="2:4" s="22" customFormat="1" x14ac:dyDescent="0.25">
      <c r="B362" s="30"/>
      <c r="C362" s="21"/>
      <c r="D362" s="57"/>
    </row>
    <row r="363" spans="2:4" s="22" customFormat="1" x14ac:dyDescent="0.25">
      <c r="B363" s="30"/>
      <c r="C363" s="21"/>
      <c r="D363" s="57"/>
    </row>
    <row r="364" spans="2:4" s="22" customFormat="1" x14ac:dyDescent="0.25">
      <c r="B364" s="30"/>
      <c r="C364" s="21"/>
      <c r="D364" s="57"/>
    </row>
    <row r="365" spans="2:4" s="22" customFormat="1" x14ac:dyDescent="0.25">
      <c r="B365" s="30"/>
      <c r="C365" s="21"/>
      <c r="D365" s="57"/>
    </row>
    <row r="366" spans="2:4" s="22" customFormat="1" x14ac:dyDescent="0.25">
      <c r="B366" s="30"/>
      <c r="C366" s="21"/>
      <c r="D366" s="57"/>
    </row>
    <row r="367" spans="2:4" s="22" customFormat="1" x14ac:dyDescent="0.25">
      <c r="B367" s="30"/>
      <c r="C367" s="21"/>
      <c r="D367" s="57"/>
    </row>
    <row r="368" spans="2:4" s="22" customFormat="1" x14ac:dyDescent="0.25">
      <c r="B368" s="30"/>
      <c r="C368" s="21"/>
      <c r="D368" s="57"/>
    </row>
    <row r="369" spans="2:4" s="22" customFormat="1" x14ac:dyDescent="0.25">
      <c r="B369" s="30"/>
      <c r="C369" s="21"/>
      <c r="D369" s="57"/>
    </row>
    <row r="370" spans="2:4" s="22" customFormat="1" x14ac:dyDescent="0.25">
      <c r="B370" s="30"/>
      <c r="C370" s="21"/>
      <c r="D370" s="57"/>
    </row>
    <row r="371" spans="2:4" s="22" customFormat="1" x14ac:dyDescent="0.25">
      <c r="B371" s="30"/>
      <c r="C371" s="21"/>
      <c r="D371" s="57"/>
    </row>
    <row r="372" spans="2:4" s="22" customFormat="1" x14ac:dyDescent="0.25">
      <c r="B372" s="30"/>
      <c r="C372" s="21"/>
      <c r="D372" s="57"/>
    </row>
    <row r="373" spans="2:4" s="22" customFormat="1" x14ac:dyDescent="0.25">
      <c r="B373" s="30"/>
      <c r="C373" s="21"/>
      <c r="D373" s="57"/>
    </row>
    <row r="374" spans="2:4" s="22" customFormat="1" x14ac:dyDescent="0.25">
      <c r="B374" s="30"/>
      <c r="C374" s="21"/>
      <c r="D374" s="57"/>
    </row>
    <row r="375" spans="2:4" s="22" customFormat="1" x14ac:dyDescent="0.25">
      <c r="B375" s="30"/>
      <c r="C375" s="21"/>
      <c r="D375" s="57"/>
    </row>
    <row r="376" spans="2:4" s="22" customFormat="1" x14ac:dyDescent="0.25">
      <c r="B376" s="30"/>
      <c r="C376" s="21"/>
      <c r="D376" s="57"/>
    </row>
    <row r="377" spans="2:4" s="22" customFormat="1" x14ac:dyDescent="0.25">
      <c r="B377" s="30"/>
      <c r="C377" s="21"/>
      <c r="D377" s="57"/>
    </row>
    <row r="378" spans="2:4" s="22" customFormat="1" x14ac:dyDescent="0.25">
      <c r="B378" s="30"/>
      <c r="C378" s="21"/>
      <c r="D378" s="57"/>
    </row>
    <row r="379" spans="2:4" s="22" customFormat="1" x14ac:dyDescent="0.25">
      <c r="B379" s="30"/>
      <c r="C379" s="21"/>
      <c r="D379" s="57"/>
    </row>
    <row r="380" spans="2:4" s="22" customFormat="1" x14ac:dyDescent="0.25">
      <c r="B380" s="30"/>
      <c r="C380" s="21"/>
      <c r="D380" s="57"/>
    </row>
    <row r="381" spans="2:4" s="22" customFormat="1" x14ac:dyDescent="0.25">
      <c r="B381" s="30"/>
      <c r="C381" s="21"/>
      <c r="D381" s="57"/>
    </row>
    <row r="382" spans="2:4" s="22" customFormat="1" x14ac:dyDescent="0.25">
      <c r="B382" s="30"/>
      <c r="C382" s="21"/>
      <c r="D382" s="57"/>
    </row>
    <row r="383" spans="2:4" s="22" customFormat="1" x14ac:dyDescent="0.25">
      <c r="B383" s="30"/>
      <c r="C383" s="21"/>
      <c r="D383" s="57"/>
    </row>
    <row r="384" spans="2:4" s="22" customFormat="1" x14ac:dyDescent="0.25">
      <c r="B384" s="30"/>
      <c r="C384" s="21"/>
      <c r="D384" s="57"/>
    </row>
    <row r="385" spans="2:4" s="22" customFormat="1" x14ac:dyDescent="0.25">
      <c r="B385" s="30"/>
      <c r="C385" s="21"/>
      <c r="D385" s="57"/>
    </row>
    <row r="386" spans="2:4" s="22" customFormat="1" x14ac:dyDescent="0.25">
      <c r="B386" s="30"/>
      <c r="C386" s="21"/>
      <c r="D386" s="57"/>
    </row>
    <row r="387" spans="2:4" s="22" customFormat="1" x14ac:dyDescent="0.25">
      <c r="B387" s="30"/>
      <c r="C387" s="21"/>
      <c r="D387" s="57"/>
    </row>
    <row r="388" spans="2:4" s="22" customFormat="1" x14ac:dyDescent="0.25">
      <c r="B388" s="30"/>
      <c r="C388" s="21"/>
      <c r="D388" s="57"/>
    </row>
    <row r="389" spans="2:4" s="22" customFormat="1" x14ac:dyDescent="0.25">
      <c r="B389" s="30"/>
      <c r="C389" s="21"/>
      <c r="D389" s="57"/>
    </row>
    <row r="390" spans="2:4" s="22" customFormat="1" x14ac:dyDescent="0.25">
      <c r="B390" s="30"/>
      <c r="C390" s="21"/>
      <c r="D390" s="57"/>
    </row>
    <row r="391" spans="2:4" s="22" customFormat="1" x14ac:dyDescent="0.25">
      <c r="B391" s="30"/>
      <c r="C391" s="21"/>
      <c r="D391" s="57"/>
    </row>
    <row r="392" spans="2:4" s="22" customFormat="1" x14ac:dyDescent="0.25">
      <c r="B392" s="30"/>
      <c r="C392" s="21"/>
      <c r="D392" s="57"/>
    </row>
    <row r="393" spans="2:4" s="22" customFormat="1" x14ac:dyDescent="0.25">
      <c r="B393" s="30"/>
      <c r="C393" s="21"/>
      <c r="D393" s="57"/>
    </row>
    <row r="394" spans="2:4" s="22" customFormat="1" x14ac:dyDescent="0.25">
      <c r="B394" s="30"/>
      <c r="C394" s="21"/>
      <c r="D394" s="57"/>
    </row>
    <row r="395" spans="2:4" s="22" customFormat="1" x14ac:dyDescent="0.25">
      <c r="B395" s="30"/>
      <c r="C395" s="21"/>
      <c r="D395" s="57"/>
    </row>
    <row r="396" spans="2:4" s="22" customFormat="1" x14ac:dyDescent="0.25">
      <c r="B396" s="30"/>
      <c r="C396" s="21"/>
      <c r="D396" s="57"/>
    </row>
    <row r="397" spans="2:4" s="22" customFormat="1" x14ac:dyDescent="0.25">
      <c r="B397" s="30"/>
      <c r="C397" s="21"/>
      <c r="D397" s="57"/>
    </row>
    <row r="398" spans="2:4" s="22" customFormat="1" x14ac:dyDescent="0.25">
      <c r="B398" s="30"/>
      <c r="C398" s="21"/>
      <c r="D398" s="57"/>
    </row>
    <row r="399" spans="2:4" s="22" customFormat="1" x14ac:dyDescent="0.25">
      <c r="B399" s="30"/>
      <c r="C399" s="21"/>
      <c r="D399" s="57"/>
    </row>
    <row r="400" spans="2:4" s="22" customFormat="1" x14ac:dyDescent="0.25">
      <c r="B400" s="30"/>
      <c r="C400" s="21"/>
      <c r="D400" s="57"/>
    </row>
    <row r="401" spans="2:4" s="22" customFormat="1" x14ac:dyDescent="0.25">
      <c r="B401" s="30"/>
      <c r="C401" s="21"/>
      <c r="D401" s="57"/>
    </row>
    <row r="402" spans="2:4" s="22" customFormat="1" x14ac:dyDescent="0.25">
      <c r="B402" s="30"/>
      <c r="C402" s="21"/>
      <c r="D402" s="57"/>
    </row>
    <row r="403" spans="2:4" s="22" customFormat="1" x14ac:dyDescent="0.25">
      <c r="B403" s="30"/>
      <c r="C403" s="21"/>
      <c r="D403" s="57"/>
    </row>
    <row r="404" spans="2:4" s="22" customFormat="1" x14ac:dyDescent="0.25">
      <c r="B404" s="30"/>
      <c r="C404" s="21"/>
      <c r="D404" s="57"/>
    </row>
    <row r="405" spans="2:4" s="22" customFormat="1" x14ac:dyDescent="0.25">
      <c r="B405" s="30"/>
      <c r="C405" s="21"/>
      <c r="D405" s="57"/>
    </row>
    <row r="406" spans="2:4" s="22" customFormat="1" x14ac:dyDescent="0.25">
      <c r="B406" s="30"/>
      <c r="C406" s="21"/>
      <c r="D406" s="57"/>
    </row>
    <row r="407" spans="2:4" s="22" customFormat="1" x14ac:dyDescent="0.25">
      <c r="B407" s="30"/>
      <c r="C407" s="21"/>
      <c r="D407" s="57"/>
    </row>
    <row r="408" spans="2:4" s="22" customFormat="1" x14ac:dyDescent="0.25">
      <c r="B408" s="30"/>
      <c r="C408" s="21"/>
      <c r="D408" s="57"/>
    </row>
    <row r="409" spans="2:4" s="22" customFormat="1" x14ac:dyDescent="0.25">
      <c r="B409" s="30"/>
      <c r="C409" s="21"/>
      <c r="D409" s="57"/>
    </row>
    <row r="410" spans="2:4" s="22" customFormat="1" x14ac:dyDescent="0.25">
      <c r="B410" s="30"/>
      <c r="C410" s="21"/>
      <c r="D410" s="57"/>
    </row>
    <row r="411" spans="2:4" s="22" customFormat="1" x14ac:dyDescent="0.25">
      <c r="B411" s="30"/>
      <c r="C411" s="21"/>
      <c r="D411" s="57"/>
    </row>
    <row r="412" spans="2:4" s="22" customFormat="1" x14ac:dyDescent="0.25">
      <c r="B412" s="30"/>
      <c r="C412" s="21"/>
      <c r="D412" s="57"/>
    </row>
    <row r="413" spans="2:4" s="22" customFormat="1" x14ac:dyDescent="0.25">
      <c r="B413" s="30"/>
      <c r="C413" s="21"/>
      <c r="D413" s="57"/>
    </row>
    <row r="414" spans="2:4" s="22" customFormat="1" x14ac:dyDescent="0.25">
      <c r="B414" s="30"/>
      <c r="C414" s="21"/>
      <c r="D414" s="57"/>
    </row>
    <row r="415" spans="2:4" s="22" customFormat="1" x14ac:dyDescent="0.25">
      <c r="B415" s="30"/>
      <c r="C415" s="21"/>
      <c r="D415" s="57"/>
    </row>
    <row r="416" spans="2:4" s="22" customFormat="1" x14ac:dyDescent="0.25">
      <c r="B416" s="30"/>
      <c r="C416" s="21"/>
      <c r="D416" s="57"/>
    </row>
    <row r="417" spans="2:4" s="22" customFormat="1" x14ac:dyDescent="0.25">
      <c r="B417" s="30"/>
      <c r="C417" s="21"/>
      <c r="D417" s="57"/>
    </row>
    <row r="418" spans="2:4" s="22" customFormat="1" x14ac:dyDescent="0.25">
      <c r="B418" s="30"/>
      <c r="C418" s="21"/>
      <c r="D418" s="57"/>
    </row>
    <row r="419" spans="2:4" s="22" customFormat="1" x14ac:dyDescent="0.25">
      <c r="B419" s="30"/>
      <c r="C419" s="21"/>
      <c r="D419" s="57"/>
    </row>
    <row r="420" spans="2:4" s="22" customFormat="1" x14ac:dyDescent="0.25">
      <c r="B420" s="30"/>
      <c r="C420" s="21"/>
      <c r="D420" s="57"/>
    </row>
    <row r="421" spans="2:4" s="22" customFormat="1" x14ac:dyDescent="0.25">
      <c r="B421" s="30"/>
      <c r="C421" s="21"/>
      <c r="D421" s="57"/>
    </row>
    <row r="422" spans="2:4" s="22" customFormat="1" x14ac:dyDescent="0.25">
      <c r="B422" s="30"/>
      <c r="C422" s="21"/>
      <c r="D422" s="57"/>
    </row>
    <row r="423" spans="2:4" s="22" customFormat="1" x14ac:dyDescent="0.25">
      <c r="B423" s="30"/>
      <c r="C423" s="21"/>
      <c r="D423" s="57"/>
    </row>
    <row r="424" spans="2:4" s="22" customFormat="1" x14ac:dyDescent="0.25">
      <c r="B424" s="30"/>
      <c r="C424" s="21"/>
      <c r="D424" s="57"/>
    </row>
    <row r="425" spans="2:4" s="22" customFormat="1" x14ac:dyDescent="0.25">
      <c r="B425" s="30"/>
      <c r="C425" s="21"/>
      <c r="D425" s="57"/>
    </row>
    <row r="426" spans="2:4" s="22" customFormat="1" x14ac:dyDescent="0.25">
      <c r="B426" s="30"/>
      <c r="C426" s="21"/>
      <c r="D426" s="57"/>
    </row>
    <row r="427" spans="2:4" s="22" customFormat="1" x14ac:dyDescent="0.25">
      <c r="B427" s="30"/>
      <c r="C427" s="21"/>
      <c r="D427" s="57"/>
    </row>
    <row r="428" spans="2:4" s="22" customFormat="1" x14ac:dyDescent="0.25">
      <c r="B428" s="30"/>
      <c r="C428" s="21"/>
      <c r="D428" s="57"/>
    </row>
    <row r="429" spans="2:4" s="22" customFormat="1" x14ac:dyDescent="0.25">
      <c r="B429" s="30"/>
      <c r="C429" s="21"/>
      <c r="D429" s="57"/>
    </row>
    <row r="430" spans="2:4" s="22" customFormat="1" x14ac:dyDescent="0.25">
      <c r="B430" s="30"/>
      <c r="C430" s="21"/>
      <c r="D430" s="57"/>
    </row>
    <row r="431" spans="2:4" s="22" customFormat="1" x14ac:dyDescent="0.25">
      <c r="B431" s="30"/>
      <c r="C431" s="21"/>
      <c r="D431" s="57"/>
    </row>
    <row r="432" spans="2:4" s="22" customFormat="1" x14ac:dyDescent="0.25">
      <c r="B432" s="30"/>
      <c r="C432" s="21"/>
      <c r="D432" s="57"/>
    </row>
    <row r="433" spans="2:4" s="22" customFormat="1" x14ac:dyDescent="0.25">
      <c r="B433" s="30"/>
      <c r="C433" s="21"/>
      <c r="D433" s="57"/>
    </row>
    <row r="434" spans="2:4" s="22" customFormat="1" x14ac:dyDescent="0.25">
      <c r="B434" s="30"/>
      <c r="C434" s="21"/>
      <c r="D434" s="57"/>
    </row>
    <row r="435" spans="2:4" s="22" customFormat="1" x14ac:dyDescent="0.25">
      <c r="B435" s="30"/>
      <c r="C435" s="21"/>
      <c r="D435" s="57"/>
    </row>
    <row r="436" spans="2:4" s="22" customFormat="1" x14ac:dyDescent="0.25">
      <c r="B436" s="30"/>
      <c r="C436" s="21"/>
      <c r="D436" s="57"/>
    </row>
    <row r="437" spans="2:4" s="22" customFormat="1" x14ac:dyDescent="0.25">
      <c r="B437" s="30"/>
      <c r="C437" s="21"/>
      <c r="D437" s="57"/>
    </row>
    <row r="438" spans="2:4" s="22" customFormat="1" x14ac:dyDescent="0.25">
      <c r="B438" s="30"/>
      <c r="C438" s="21"/>
      <c r="D438" s="57"/>
    </row>
    <row r="439" spans="2:4" s="22" customFormat="1" x14ac:dyDescent="0.25">
      <c r="B439" s="30"/>
      <c r="C439" s="21"/>
      <c r="D439" s="57"/>
    </row>
    <row r="440" spans="2:4" s="22" customFormat="1" x14ac:dyDescent="0.25">
      <c r="B440" s="30"/>
      <c r="C440" s="21"/>
      <c r="D440" s="57"/>
    </row>
    <row r="441" spans="2:4" s="22" customFormat="1" x14ac:dyDescent="0.25">
      <c r="B441" s="30"/>
      <c r="C441" s="21"/>
      <c r="D441" s="57"/>
    </row>
    <row r="442" spans="2:4" s="22" customFormat="1" x14ac:dyDescent="0.25">
      <c r="B442" s="30"/>
      <c r="C442" s="21"/>
      <c r="D442" s="57"/>
    </row>
    <row r="443" spans="2:4" s="22" customFormat="1" x14ac:dyDescent="0.25">
      <c r="B443" s="30"/>
      <c r="C443" s="21"/>
      <c r="D443" s="57"/>
    </row>
    <row r="444" spans="2:4" s="22" customFormat="1" x14ac:dyDescent="0.25">
      <c r="B444" s="30"/>
      <c r="C444" s="21"/>
      <c r="D444" s="57"/>
    </row>
    <row r="445" spans="2:4" s="22" customFormat="1" x14ac:dyDescent="0.25">
      <c r="B445" s="30"/>
      <c r="C445" s="21"/>
      <c r="D445" s="57"/>
    </row>
    <row r="446" spans="2:4" s="22" customFormat="1" x14ac:dyDescent="0.25">
      <c r="B446" s="30"/>
      <c r="C446" s="21"/>
      <c r="D446" s="57"/>
    </row>
    <row r="447" spans="2:4" s="22" customFormat="1" x14ac:dyDescent="0.25">
      <c r="B447" s="30"/>
      <c r="C447" s="21"/>
      <c r="D447" s="57"/>
    </row>
    <row r="448" spans="2:4" s="22" customFormat="1" x14ac:dyDescent="0.25">
      <c r="B448" s="30"/>
      <c r="C448" s="21"/>
      <c r="D448" s="57"/>
    </row>
    <row r="449" spans="2:4" s="22" customFormat="1" x14ac:dyDescent="0.25">
      <c r="B449" s="30"/>
      <c r="C449" s="21"/>
      <c r="D449" s="57"/>
    </row>
    <row r="450" spans="2:4" s="22" customFormat="1" x14ac:dyDescent="0.25">
      <c r="B450" s="30"/>
      <c r="C450" s="21"/>
      <c r="D450" s="57"/>
    </row>
    <row r="451" spans="2:4" s="22" customFormat="1" x14ac:dyDescent="0.25">
      <c r="B451" s="30"/>
      <c r="C451" s="21"/>
      <c r="D451" s="57"/>
    </row>
    <row r="452" spans="2:4" s="22" customFormat="1" x14ac:dyDescent="0.25">
      <c r="B452" s="30"/>
      <c r="C452" s="21"/>
      <c r="D452" s="57"/>
    </row>
    <row r="453" spans="2:4" s="22" customFormat="1" x14ac:dyDescent="0.25">
      <c r="B453" s="30"/>
      <c r="C453" s="21"/>
      <c r="D453" s="57"/>
    </row>
    <row r="454" spans="2:4" s="22" customFormat="1" x14ac:dyDescent="0.25">
      <c r="B454" s="30"/>
      <c r="C454" s="21"/>
      <c r="D454" s="57"/>
    </row>
    <row r="455" spans="2:4" s="22" customFormat="1" x14ac:dyDescent="0.25">
      <c r="B455" s="30"/>
      <c r="C455" s="21"/>
      <c r="D455" s="57"/>
    </row>
    <row r="456" spans="2:4" s="22" customFormat="1" x14ac:dyDescent="0.25">
      <c r="B456" s="30"/>
      <c r="C456" s="21"/>
      <c r="D456" s="57"/>
    </row>
    <row r="457" spans="2:4" s="22" customFormat="1" x14ac:dyDescent="0.25">
      <c r="B457" s="30"/>
      <c r="C457" s="21"/>
      <c r="D457" s="57"/>
    </row>
    <row r="458" spans="2:4" s="22" customFormat="1" x14ac:dyDescent="0.25">
      <c r="B458" s="30"/>
      <c r="C458" s="21"/>
      <c r="D458" s="57"/>
    </row>
    <row r="459" spans="2:4" s="22" customFormat="1" x14ac:dyDescent="0.25">
      <c r="B459" s="30"/>
      <c r="C459" s="21"/>
      <c r="D459" s="57"/>
    </row>
    <row r="460" spans="2:4" s="22" customFormat="1" x14ac:dyDescent="0.25">
      <c r="B460" s="30"/>
      <c r="C460" s="21"/>
      <c r="D460" s="57"/>
    </row>
    <row r="461" spans="2:4" s="22" customFormat="1" x14ac:dyDescent="0.25">
      <c r="B461" s="30"/>
      <c r="C461" s="21"/>
      <c r="D461" s="57"/>
    </row>
    <row r="462" spans="2:4" s="22" customFormat="1" x14ac:dyDescent="0.25">
      <c r="B462" s="30"/>
      <c r="C462" s="21"/>
      <c r="D462" s="57"/>
    </row>
    <row r="463" spans="2:4" s="22" customFormat="1" x14ac:dyDescent="0.25">
      <c r="B463" s="30"/>
      <c r="C463" s="21"/>
      <c r="D463" s="57"/>
    </row>
    <row r="464" spans="2:4" s="22" customFormat="1" x14ac:dyDescent="0.25">
      <c r="B464" s="30"/>
      <c r="C464" s="21"/>
      <c r="D464" s="57"/>
    </row>
    <row r="465" spans="2:4" s="22" customFormat="1" x14ac:dyDescent="0.25">
      <c r="B465" s="30"/>
      <c r="C465" s="21"/>
      <c r="D465" s="57"/>
    </row>
    <row r="466" spans="2:4" s="22" customFormat="1" x14ac:dyDescent="0.25">
      <c r="B466" s="30"/>
      <c r="C466" s="21"/>
      <c r="D466" s="57"/>
    </row>
    <row r="467" spans="2:4" s="22" customFormat="1" x14ac:dyDescent="0.25">
      <c r="B467" s="30"/>
      <c r="C467" s="21"/>
      <c r="D467" s="57"/>
    </row>
    <row r="468" spans="2:4" s="22" customFormat="1" x14ac:dyDescent="0.25">
      <c r="B468" s="30"/>
      <c r="C468" s="21"/>
      <c r="D468" s="57"/>
    </row>
    <row r="469" spans="2:4" s="22" customFormat="1" x14ac:dyDescent="0.25">
      <c r="C469" s="21"/>
      <c r="D469" s="57"/>
    </row>
    <row r="470" spans="2:4" s="22" customFormat="1" x14ac:dyDescent="0.25">
      <c r="C470" s="21"/>
      <c r="D470" s="57"/>
    </row>
    <row r="471" spans="2:4" s="22" customFormat="1" x14ac:dyDescent="0.25">
      <c r="C471" s="21"/>
      <c r="D471" s="57"/>
    </row>
    <row r="472" spans="2:4" s="22" customFormat="1" x14ac:dyDescent="0.25">
      <c r="C472" s="21"/>
      <c r="D472" s="57"/>
    </row>
    <row r="473" spans="2:4" s="22" customFormat="1" x14ac:dyDescent="0.25">
      <c r="C473" s="21"/>
      <c r="D473" s="57"/>
    </row>
    <row r="474" spans="2:4" s="22" customFormat="1" x14ac:dyDescent="0.25">
      <c r="C474" s="21"/>
      <c r="D474" s="57"/>
    </row>
    <row r="475" spans="2:4" s="22" customFormat="1" x14ac:dyDescent="0.25">
      <c r="C475" s="21"/>
      <c r="D475" s="57"/>
    </row>
    <row r="476" spans="2:4" s="22" customFormat="1" x14ac:dyDescent="0.25">
      <c r="C476" s="21"/>
      <c r="D476" s="57"/>
    </row>
    <row r="477" spans="2:4" s="22" customFormat="1" x14ac:dyDescent="0.25">
      <c r="C477" s="21"/>
      <c r="D477" s="57"/>
    </row>
    <row r="478" spans="2:4" s="22" customFormat="1" x14ac:dyDescent="0.25">
      <c r="C478" s="21"/>
      <c r="D478" s="57"/>
    </row>
    <row r="479" spans="2:4" s="22" customFormat="1" x14ac:dyDescent="0.25">
      <c r="C479" s="21"/>
      <c r="D479" s="57"/>
    </row>
    <row r="480" spans="2:4" s="22" customFormat="1" x14ac:dyDescent="0.25">
      <c r="C480" s="21"/>
      <c r="D480" s="57"/>
    </row>
    <row r="481" spans="3:4" s="22" customFormat="1" x14ac:dyDescent="0.25">
      <c r="C481" s="21"/>
      <c r="D481" s="57"/>
    </row>
    <row r="482" spans="3:4" s="22" customFormat="1" x14ac:dyDescent="0.25">
      <c r="C482" s="21"/>
      <c r="D482" s="57"/>
    </row>
    <row r="483" spans="3:4" s="22" customFormat="1" x14ac:dyDescent="0.25">
      <c r="C483" s="21"/>
      <c r="D483" s="57"/>
    </row>
    <row r="484" spans="3:4" s="22" customFormat="1" x14ac:dyDescent="0.25">
      <c r="C484" s="21"/>
      <c r="D484" s="57"/>
    </row>
    <row r="485" spans="3:4" s="22" customFormat="1" x14ac:dyDescent="0.25">
      <c r="C485" s="21"/>
      <c r="D485" s="57"/>
    </row>
    <row r="486" spans="3:4" s="22" customFormat="1" x14ac:dyDescent="0.25">
      <c r="C486" s="21"/>
      <c r="D486" s="57"/>
    </row>
    <row r="487" spans="3:4" s="22" customFormat="1" x14ac:dyDescent="0.25">
      <c r="C487" s="21"/>
      <c r="D487" s="57"/>
    </row>
    <row r="488" spans="3:4" s="22" customFormat="1" x14ac:dyDescent="0.25">
      <c r="C488" s="21"/>
      <c r="D488" s="57"/>
    </row>
  </sheetData>
  <sheetProtection password="CACB" sheet="1" objects="1" scenarios="1"/>
  <mergeCells count="4">
    <mergeCell ref="C1:D1"/>
    <mergeCell ref="B3:C3"/>
    <mergeCell ref="B5:C5"/>
    <mergeCell ref="B31:B35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266"/>
  <sheetViews>
    <sheetView zoomScaleNormal="100" workbookViewId="0"/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7" customWidth="1"/>
    <col min="4" max="4" width="30.77734375" style="91" customWidth="1"/>
    <col min="5" max="5" width="35.77734375" style="91" customWidth="1"/>
    <col min="6" max="6" width="21.77734375" style="91" customWidth="1"/>
    <col min="7" max="16384" width="9.109375" style="1"/>
  </cols>
  <sheetData>
    <row r="1" spans="1:6" s="69" customFormat="1" ht="36.6" customHeight="1" x14ac:dyDescent="0.2">
      <c r="A1" s="67"/>
      <c r="B1" s="67"/>
      <c r="C1" s="68"/>
      <c r="D1" s="155" t="s">
        <v>253</v>
      </c>
      <c r="E1" s="155"/>
      <c r="F1" s="155"/>
    </row>
    <row r="2" spans="1:6" ht="13.8" x14ac:dyDescent="0.25">
      <c r="B2" s="28" t="s">
        <v>10</v>
      </c>
      <c r="C2" s="18">
        <f>SUM(C5:C266)</f>
        <v>2459800.04</v>
      </c>
      <c r="D2" s="89"/>
      <c r="E2" s="89"/>
      <c r="F2" s="90"/>
    </row>
    <row r="3" spans="1:6" ht="13.8" thickBot="1" x14ac:dyDescent="0.3"/>
    <row r="4" spans="1:6" s="71" customFormat="1" ht="36.6" customHeight="1" x14ac:dyDescent="0.3">
      <c r="B4" s="77" t="s">
        <v>0</v>
      </c>
      <c r="C4" s="78" t="s">
        <v>1</v>
      </c>
      <c r="D4" s="92" t="s">
        <v>2</v>
      </c>
      <c r="E4" s="92" t="s">
        <v>9</v>
      </c>
      <c r="F4" s="92" t="s">
        <v>13</v>
      </c>
    </row>
    <row r="5" spans="1:6" x14ac:dyDescent="0.25">
      <c r="B5" s="86" t="s">
        <v>76</v>
      </c>
      <c r="C5" s="85"/>
      <c r="D5" s="95"/>
      <c r="E5" s="95"/>
      <c r="F5" s="96"/>
    </row>
    <row r="6" spans="1:6" s="12" customFormat="1" x14ac:dyDescent="0.25">
      <c r="B6" s="87">
        <v>41548</v>
      </c>
      <c r="C6" s="88">
        <v>32940</v>
      </c>
      <c r="D6" s="94" t="s">
        <v>272</v>
      </c>
      <c r="E6" s="94" t="s">
        <v>61</v>
      </c>
      <c r="F6" s="94" t="s">
        <v>56</v>
      </c>
    </row>
    <row r="7" spans="1:6" x14ac:dyDescent="0.25">
      <c r="B7" s="87">
        <v>41548</v>
      </c>
      <c r="C7" s="8">
        <v>1000</v>
      </c>
      <c r="D7" s="93" t="s">
        <v>72</v>
      </c>
      <c r="E7" s="93" t="s">
        <v>273</v>
      </c>
      <c r="F7" s="93" t="s">
        <v>56</v>
      </c>
    </row>
    <row r="8" spans="1:6" x14ac:dyDescent="0.25">
      <c r="B8" s="87">
        <v>41548</v>
      </c>
      <c r="C8" s="8">
        <v>1000</v>
      </c>
      <c r="D8" s="93" t="s">
        <v>72</v>
      </c>
      <c r="E8" s="93" t="s">
        <v>274</v>
      </c>
      <c r="F8" s="93" t="s">
        <v>56</v>
      </c>
    </row>
    <row r="9" spans="1:6" x14ac:dyDescent="0.25">
      <c r="B9" s="87">
        <v>41548</v>
      </c>
      <c r="C9" s="8">
        <v>1015</v>
      </c>
      <c r="D9" s="93" t="s">
        <v>72</v>
      </c>
      <c r="E9" s="93" t="s">
        <v>275</v>
      </c>
      <c r="F9" s="93" t="s">
        <v>56</v>
      </c>
    </row>
    <row r="10" spans="1:6" x14ac:dyDescent="0.25">
      <c r="B10" s="87">
        <v>41548</v>
      </c>
      <c r="C10" s="8">
        <v>10000</v>
      </c>
      <c r="D10" s="93" t="s">
        <v>72</v>
      </c>
      <c r="E10" s="93" t="s">
        <v>27</v>
      </c>
      <c r="F10" s="93" t="s">
        <v>56</v>
      </c>
    </row>
    <row r="11" spans="1:6" x14ac:dyDescent="0.25">
      <c r="B11" s="84">
        <v>41549</v>
      </c>
      <c r="C11" s="8">
        <v>1000</v>
      </c>
      <c r="D11" s="93" t="s">
        <v>72</v>
      </c>
      <c r="E11" s="93" t="s">
        <v>276</v>
      </c>
      <c r="F11" s="93" t="s">
        <v>56</v>
      </c>
    </row>
    <row r="12" spans="1:6" x14ac:dyDescent="0.25">
      <c r="B12" s="84">
        <v>41549</v>
      </c>
      <c r="C12" s="8">
        <v>150</v>
      </c>
      <c r="D12" s="93" t="s">
        <v>72</v>
      </c>
      <c r="E12" s="93" t="s">
        <v>28</v>
      </c>
      <c r="F12" s="93" t="s">
        <v>56</v>
      </c>
    </row>
    <row r="13" spans="1:6" x14ac:dyDescent="0.25">
      <c r="B13" s="84">
        <v>41549</v>
      </c>
      <c r="C13" s="8">
        <v>595</v>
      </c>
      <c r="D13" s="93" t="s">
        <v>72</v>
      </c>
      <c r="E13" s="93" t="s">
        <v>277</v>
      </c>
      <c r="F13" s="93" t="s">
        <v>56</v>
      </c>
    </row>
    <row r="14" spans="1:6" x14ac:dyDescent="0.25">
      <c r="B14" s="84">
        <v>41549</v>
      </c>
      <c r="C14" s="8">
        <v>1500</v>
      </c>
      <c r="D14" s="93" t="s">
        <v>72</v>
      </c>
      <c r="E14" s="93" t="s">
        <v>278</v>
      </c>
      <c r="F14" s="93" t="s">
        <v>56</v>
      </c>
    </row>
    <row r="15" spans="1:6" x14ac:dyDescent="0.25">
      <c r="B15" s="84">
        <v>41549</v>
      </c>
      <c r="C15" s="8">
        <v>2000</v>
      </c>
      <c r="D15" s="93" t="s">
        <v>72</v>
      </c>
      <c r="E15" s="93" t="s">
        <v>29</v>
      </c>
      <c r="F15" s="93" t="s">
        <v>56</v>
      </c>
    </row>
    <row r="16" spans="1:6" x14ac:dyDescent="0.25">
      <c r="B16" s="84">
        <v>41549</v>
      </c>
      <c r="C16" s="8">
        <v>2000</v>
      </c>
      <c r="D16" s="93" t="s">
        <v>72</v>
      </c>
      <c r="E16" s="93" t="s">
        <v>279</v>
      </c>
      <c r="F16" s="93" t="s">
        <v>56</v>
      </c>
    </row>
    <row r="17" spans="2:6" x14ac:dyDescent="0.25">
      <c r="B17" s="84">
        <v>41549</v>
      </c>
      <c r="C17" s="8">
        <v>2500</v>
      </c>
      <c r="D17" s="93" t="s">
        <v>72</v>
      </c>
      <c r="E17" s="93" t="s">
        <v>280</v>
      </c>
      <c r="F17" s="93" t="s">
        <v>56</v>
      </c>
    </row>
    <row r="18" spans="2:6" x14ac:dyDescent="0.25">
      <c r="B18" s="84">
        <v>41549</v>
      </c>
      <c r="C18" s="8">
        <v>3000</v>
      </c>
      <c r="D18" s="93" t="s">
        <v>72</v>
      </c>
      <c r="E18" s="93" t="s">
        <v>30</v>
      </c>
      <c r="F18" s="93" t="s">
        <v>56</v>
      </c>
    </row>
    <row r="19" spans="2:6" x14ac:dyDescent="0.25">
      <c r="B19" s="84">
        <v>41549</v>
      </c>
      <c r="C19" s="8">
        <v>3000</v>
      </c>
      <c r="D19" s="93" t="s">
        <v>272</v>
      </c>
      <c r="E19" s="93" t="s">
        <v>281</v>
      </c>
      <c r="F19" s="93" t="s">
        <v>56</v>
      </c>
    </row>
    <row r="20" spans="2:6" x14ac:dyDescent="0.25">
      <c r="B20" s="84">
        <v>41549</v>
      </c>
      <c r="C20" s="8">
        <v>5000</v>
      </c>
      <c r="D20" s="93" t="s">
        <v>72</v>
      </c>
      <c r="E20" s="93" t="s">
        <v>282</v>
      </c>
      <c r="F20" s="93" t="s">
        <v>56</v>
      </c>
    </row>
    <row r="21" spans="2:6" x14ac:dyDescent="0.25">
      <c r="B21" s="84">
        <v>41549</v>
      </c>
      <c r="C21" s="8">
        <v>5000</v>
      </c>
      <c r="D21" s="93" t="s">
        <v>72</v>
      </c>
      <c r="E21" s="93" t="s">
        <v>283</v>
      </c>
      <c r="F21" s="93" t="s">
        <v>56</v>
      </c>
    </row>
    <row r="22" spans="2:6" s="12" customFormat="1" x14ac:dyDescent="0.25">
      <c r="B22" s="87">
        <v>41549</v>
      </c>
      <c r="C22" s="88">
        <v>7700</v>
      </c>
      <c r="D22" s="94" t="s">
        <v>272</v>
      </c>
      <c r="E22" s="94" t="s">
        <v>58</v>
      </c>
      <c r="F22" s="94" t="s">
        <v>57</v>
      </c>
    </row>
    <row r="23" spans="2:6" x14ac:dyDescent="0.25">
      <c r="B23" s="84">
        <v>41549</v>
      </c>
      <c r="C23" s="8">
        <v>15000</v>
      </c>
      <c r="D23" s="93" t="s">
        <v>72</v>
      </c>
      <c r="E23" s="93" t="s">
        <v>284</v>
      </c>
      <c r="F23" s="93" t="s">
        <v>56</v>
      </c>
    </row>
    <row r="24" spans="2:6" s="12" customFormat="1" x14ac:dyDescent="0.25">
      <c r="B24" s="87">
        <v>41549</v>
      </c>
      <c r="C24" s="88">
        <v>15026.36</v>
      </c>
      <c r="D24" s="94" t="s">
        <v>272</v>
      </c>
      <c r="E24" s="94" t="s">
        <v>67</v>
      </c>
      <c r="F24" s="94" t="s">
        <v>57</v>
      </c>
    </row>
    <row r="25" spans="2:6" x14ac:dyDescent="0.25">
      <c r="B25" s="84">
        <v>41549</v>
      </c>
      <c r="C25" s="8">
        <v>150000</v>
      </c>
      <c r="D25" s="93" t="s">
        <v>272</v>
      </c>
      <c r="E25" s="93" t="s">
        <v>31</v>
      </c>
      <c r="F25" s="93" t="s">
        <v>56</v>
      </c>
    </row>
    <row r="26" spans="2:6" x14ac:dyDescent="0.25">
      <c r="B26" s="84">
        <v>41550</v>
      </c>
      <c r="C26" s="8">
        <v>10000</v>
      </c>
      <c r="D26" s="93" t="s">
        <v>272</v>
      </c>
      <c r="E26" s="93" t="s">
        <v>22</v>
      </c>
      <c r="F26" s="93" t="s">
        <v>56</v>
      </c>
    </row>
    <row r="27" spans="2:6" x14ac:dyDescent="0.25">
      <c r="B27" s="84">
        <v>41550</v>
      </c>
      <c r="C27" s="8">
        <v>100000</v>
      </c>
      <c r="D27" s="93" t="s">
        <v>272</v>
      </c>
      <c r="E27" s="93" t="s">
        <v>285</v>
      </c>
      <c r="F27" s="93" t="s">
        <v>56</v>
      </c>
    </row>
    <row r="28" spans="2:6" x14ac:dyDescent="0.25">
      <c r="B28" s="84">
        <v>41550</v>
      </c>
      <c r="C28" s="8">
        <v>5000</v>
      </c>
      <c r="D28" s="93" t="s">
        <v>72</v>
      </c>
      <c r="E28" s="93" t="s">
        <v>286</v>
      </c>
      <c r="F28" s="93" t="s">
        <v>56</v>
      </c>
    </row>
    <row r="29" spans="2:6" x14ac:dyDescent="0.25">
      <c r="B29" s="84">
        <v>41550</v>
      </c>
      <c r="C29" s="8">
        <v>200</v>
      </c>
      <c r="D29" s="93" t="s">
        <v>72</v>
      </c>
      <c r="E29" s="93" t="s">
        <v>287</v>
      </c>
      <c r="F29" s="93" t="s">
        <v>56</v>
      </c>
    </row>
    <row r="30" spans="2:6" x14ac:dyDescent="0.25">
      <c r="B30" s="84">
        <v>41550</v>
      </c>
      <c r="C30" s="8">
        <v>300</v>
      </c>
      <c r="D30" s="93" t="s">
        <v>72</v>
      </c>
      <c r="E30" s="93" t="s">
        <v>288</v>
      </c>
      <c r="F30" s="93" t="s">
        <v>56</v>
      </c>
    </row>
    <row r="31" spans="2:6" x14ac:dyDescent="0.25">
      <c r="B31" s="84">
        <v>41550</v>
      </c>
      <c r="C31" s="8">
        <v>300</v>
      </c>
      <c r="D31" s="93" t="s">
        <v>72</v>
      </c>
      <c r="E31" s="93" t="s">
        <v>289</v>
      </c>
      <c r="F31" s="93" t="s">
        <v>56</v>
      </c>
    </row>
    <row r="32" spans="2:6" x14ac:dyDescent="0.25">
      <c r="B32" s="84">
        <v>41550</v>
      </c>
      <c r="C32" s="8">
        <v>500</v>
      </c>
      <c r="D32" s="93" t="s">
        <v>72</v>
      </c>
      <c r="E32" s="93" t="s">
        <v>74</v>
      </c>
      <c r="F32" s="93" t="s">
        <v>56</v>
      </c>
    </row>
    <row r="33" spans="2:6" x14ac:dyDescent="0.25">
      <c r="B33" s="84">
        <v>41550</v>
      </c>
      <c r="C33" s="8">
        <v>500</v>
      </c>
      <c r="D33" s="93" t="s">
        <v>72</v>
      </c>
      <c r="E33" s="93" t="s">
        <v>290</v>
      </c>
      <c r="F33" s="93" t="s">
        <v>56</v>
      </c>
    </row>
    <row r="34" spans="2:6" x14ac:dyDescent="0.25">
      <c r="B34" s="84">
        <v>41550</v>
      </c>
      <c r="C34" s="8">
        <v>500</v>
      </c>
      <c r="D34" s="93" t="s">
        <v>72</v>
      </c>
      <c r="E34" s="93" t="s">
        <v>291</v>
      </c>
      <c r="F34" s="93" t="s">
        <v>56</v>
      </c>
    </row>
    <row r="35" spans="2:6" x14ac:dyDescent="0.25">
      <c r="B35" s="84">
        <v>41550</v>
      </c>
      <c r="C35" s="8">
        <v>500</v>
      </c>
      <c r="D35" s="93" t="s">
        <v>72</v>
      </c>
      <c r="E35" s="93" t="s">
        <v>292</v>
      </c>
      <c r="F35" s="93" t="s">
        <v>56</v>
      </c>
    </row>
    <row r="36" spans="2:6" x14ac:dyDescent="0.25">
      <c r="B36" s="84">
        <v>41550</v>
      </c>
      <c r="C36" s="8">
        <v>500</v>
      </c>
      <c r="D36" s="93" t="s">
        <v>72</v>
      </c>
      <c r="E36" s="93" t="s">
        <v>293</v>
      </c>
      <c r="F36" s="93" t="s">
        <v>56</v>
      </c>
    </row>
    <row r="37" spans="2:6" x14ac:dyDescent="0.25">
      <c r="B37" s="84">
        <v>41550</v>
      </c>
      <c r="C37" s="8">
        <v>800</v>
      </c>
      <c r="D37" s="93" t="s">
        <v>72</v>
      </c>
      <c r="E37" s="93" t="s">
        <v>74</v>
      </c>
      <c r="F37" s="93" t="s">
        <v>56</v>
      </c>
    </row>
    <row r="38" spans="2:6" x14ac:dyDescent="0.25">
      <c r="B38" s="84">
        <v>41550</v>
      </c>
      <c r="C38" s="8">
        <v>1000</v>
      </c>
      <c r="D38" s="93" t="s">
        <v>272</v>
      </c>
      <c r="E38" s="93" t="s">
        <v>26</v>
      </c>
      <c r="F38" s="93" t="s">
        <v>56</v>
      </c>
    </row>
    <row r="39" spans="2:6" x14ac:dyDescent="0.25">
      <c r="B39" s="84">
        <v>41550</v>
      </c>
      <c r="C39" s="8">
        <v>1500</v>
      </c>
      <c r="D39" s="93" t="s">
        <v>72</v>
      </c>
      <c r="E39" s="93" t="s">
        <v>294</v>
      </c>
      <c r="F39" s="93" t="s">
        <v>56</v>
      </c>
    </row>
    <row r="40" spans="2:6" x14ac:dyDescent="0.25">
      <c r="B40" s="84">
        <v>41550</v>
      </c>
      <c r="C40" s="8">
        <v>2000</v>
      </c>
      <c r="D40" s="93" t="s">
        <v>272</v>
      </c>
      <c r="E40" s="93" t="s">
        <v>295</v>
      </c>
      <c r="F40" s="93" t="s">
        <v>56</v>
      </c>
    </row>
    <row r="41" spans="2:6" ht="13.2" customHeight="1" x14ac:dyDescent="0.25">
      <c r="B41" s="84">
        <v>41550</v>
      </c>
      <c r="C41" s="8">
        <v>2000</v>
      </c>
      <c r="D41" s="93" t="s">
        <v>72</v>
      </c>
      <c r="E41" s="93" t="s">
        <v>296</v>
      </c>
      <c r="F41" s="93" t="s">
        <v>56</v>
      </c>
    </row>
    <row r="42" spans="2:6" x14ac:dyDescent="0.25">
      <c r="B42" s="84">
        <v>41550</v>
      </c>
      <c r="C42" s="8">
        <v>2500</v>
      </c>
      <c r="D42" s="93" t="s">
        <v>72</v>
      </c>
      <c r="E42" s="93" t="s">
        <v>32</v>
      </c>
      <c r="F42" s="93" t="s">
        <v>56</v>
      </c>
    </row>
    <row r="43" spans="2:6" x14ac:dyDescent="0.25">
      <c r="B43" s="84">
        <v>41550</v>
      </c>
      <c r="C43" s="8">
        <v>3000</v>
      </c>
      <c r="D43" s="93" t="s">
        <v>72</v>
      </c>
      <c r="E43" s="93" t="s">
        <v>297</v>
      </c>
      <c r="F43" s="93" t="s">
        <v>56</v>
      </c>
    </row>
    <row r="44" spans="2:6" x14ac:dyDescent="0.25">
      <c r="B44" s="84">
        <v>41551</v>
      </c>
      <c r="C44" s="8">
        <v>300</v>
      </c>
      <c r="D44" s="93" t="s">
        <v>272</v>
      </c>
      <c r="E44" s="93" t="s">
        <v>298</v>
      </c>
      <c r="F44" s="93" t="s">
        <v>56</v>
      </c>
    </row>
    <row r="45" spans="2:6" x14ac:dyDescent="0.25">
      <c r="B45" s="84">
        <v>41551</v>
      </c>
      <c r="C45" s="8">
        <v>2000</v>
      </c>
      <c r="D45" s="93" t="s">
        <v>72</v>
      </c>
      <c r="E45" s="93" t="s">
        <v>299</v>
      </c>
      <c r="F45" s="93" t="s">
        <v>56</v>
      </c>
    </row>
    <row r="46" spans="2:6" x14ac:dyDescent="0.25">
      <c r="B46" s="84">
        <v>41551</v>
      </c>
      <c r="C46" s="8">
        <v>223.68</v>
      </c>
      <c r="D46" s="93" t="s">
        <v>72</v>
      </c>
      <c r="E46" s="93" t="s">
        <v>74</v>
      </c>
      <c r="F46" s="93" t="s">
        <v>56</v>
      </c>
    </row>
    <row r="47" spans="2:6" x14ac:dyDescent="0.25">
      <c r="B47" s="84">
        <v>41551</v>
      </c>
      <c r="C47" s="8">
        <v>300</v>
      </c>
      <c r="D47" s="93" t="s">
        <v>72</v>
      </c>
      <c r="E47" s="93" t="s">
        <v>300</v>
      </c>
      <c r="F47" s="93" t="s">
        <v>56</v>
      </c>
    </row>
    <row r="48" spans="2:6" x14ac:dyDescent="0.25">
      <c r="B48" s="84">
        <v>41551</v>
      </c>
      <c r="C48" s="8">
        <v>400</v>
      </c>
      <c r="D48" s="93" t="s">
        <v>72</v>
      </c>
      <c r="E48" s="93" t="s">
        <v>301</v>
      </c>
      <c r="F48" s="93" t="s">
        <v>56</v>
      </c>
    </row>
    <row r="49" spans="2:6" x14ac:dyDescent="0.25">
      <c r="B49" s="84">
        <v>41551</v>
      </c>
      <c r="C49" s="8">
        <v>475</v>
      </c>
      <c r="D49" s="93" t="s">
        <v>72</v>
      </c>
      <c r="E49" s="93" t="s">
        <v>302</v>
      </c>
      <c r="F49" s="93" t="s">
        <v>56</v>
      </c>
    </row>
    <row r="50" spans="2:6" x14ac:dyDescent="0.25">
      <c r="B50" s="84">
        <v>41551</v>
      </c>
      <c r="C50" s="8">
        <v>500</v>
      </c>
      <c r="D50" s="93" t="s">
        <v>72</v>
      </c>
      <c r="E50" s="93" t="s">
        <v>303</v>
      </c>
      <c r="F50" s="93" t="s">
        <v>56</v>
      </c>
    </row>
    <row r="51" spans="2:6" x14ac:dyDescent="0.25">
      <c r="B51" s="84">
        <v>41551</v>
      </c>
      <c r="C51" s="8">
        <v>500</v>
      </c>
      <c r="D51" s="93" t="s">
        <v>72</v>
      </c>
      <c r="E51" s="93" t="s">
        <v>304</v>
      </c>
      <c r="F51" s="93" t="s">
        <v>56</v>
      </c>
    </row>
    <row r="52" spans="2:6" x14ac:dyDescent="0.25">
      <c r="B52" s="84">
        <v>41551</v>
      </c>
      <c r="C52" s="8">
        <v>500</v>
      </c>
      <c r="D52" s="93" t="s">
        <v>72</v>
      </c>
      <c r="E52" s="93" t="s">
        <v>305</v>
      </c>
      <c r="F52" s="93" t="s">
        <v>56</v>
      </c>
    </row>
    <row r="53" spans="2:6" x14ac:dyDescent="0.25">
      <c r="B53" s="84">
        <v>41551</v>
      </c>
      <c r="C53" s="8">
        <v>500</v>
      </c>
      <c r="D53" s="93" t="s">
        <v>72</v>
      </c>
      <c r="E53" s="93" t="s">
        <v>306</v>
      </c>
      <c r="F53" s="93" t="s">
        <v>56</v>
      </c>
    </row>
    <row r="54" spans="2:6" x14ac:dyDescent="0.25">
      <c r="B54" s="84">
        <v>41551</v>
      </c>
      <c r="C54" s="8">
        <v>1000</v>
      </c>
      <c r="D54" s="93" t="s">
        <v>72</v>
      </c>
      <c r="E54" s="93" t="s">
        <v>307</v>
      </c>
      <c r="F54" s="93" t="s">
        <v>56</v>
      </c>
    </row>
    <row r="55" spans="2:6" x14ac:dyDescent="0.25">
      <c r="B55" s="84">
        <v>41551</v>
      </c>
      <c r="C55" s="8">
        <v>1000</v>
      </c>
      <c r="D55" s="93" t="s">
        <v>72</v>
      </c>
      <c r="E55" s="93" t="s">
        <v>33</v>
      </c>
      <c r="F55" s="93" t="s">
        <v>56</v>
      </c>
    </row>
    <row r="56" spans="2:6" x14ac:dyDescent="0.25">
      <c r="B56" s="84">
        <v>41551</v>
      </c>
      <c r="C56" s="8">
        <v>1000</v>
      </c>
      <c r="D56" s="93" t="s">
        <v>72</v>
      </c>
      <c r="E56" s="93" t="s">
        <v>308</v>
      </c>
      <c r="F56" s="93" t="s">
        <v>56</v>
      </c>
    </row>
    <row r="57" spans="2:6" x14ac:dyDescent="0.25">
      <c r="B57" s="84">
        <v>41551</v>
      </c>
      <c r="C57" s="8">
        <v>2000</v>
      </c>
      <c r="D57" s="93" t="s">
        <v>72</v>
      </c>
      <c r="E57" s="93" t="s">
        <v>309</v>
      </c>
      <c r="F57" s="93" t="s">
        <v>56</v>
      </c>
    </row>
    <row r="58" spans="2:6" x14ac:dyDescent="0.25">
      <c r="B58" s="84">
        <v>41551</v>
      </c>
      <c r="C58" s="8">
        <v>2500</v>
      </c>
      <c r="D58" s="93" t="s">
        <v>72</v>
      </c>
      <c r="E58" s="93" t="s">
        <v>310</v>
      </c>
      <c r="F58" s="93" t="s">
        <v>56</v>
      </c>
    </row>
    <row r="59" spans="2:6" x14ac:dyDescent="0.25">
      <c r="B59" s="84">
        <v>41551</v>
      </c>
      <c r="C59" s="8">
        <v>3000</v>
      </c>
      <c r="D59" s="93" t="s">
        <v>272</v>
      </c>
      <c r="E59" s="93" t="s">
        <v>311</v>
      </c>
      <c r="F59" s="93" t="s">
        <v>56</v>
      </c>
    </row>
    <row r="60" spans="2:6" x14ac:dyDescent="0.25">
      <c r="B60" s="84">
        <v>41551</v>
      </c>
      <c r="C60" s="8">
        <v>3000</v>
      </c>
      <c r="D60" s="93" t="s">
        <v>72</v>
      </c>
      <c r="E60" s="93" t="s">
        <v>34</v>
      </c>
      <c r="F60" s="93" t="s">
        <v>56</v>
      </c>
    </row>
    <row r="61" spans="2:6" x14ac:dyDescent="0.25">
      <c r="B61" s="84">
        <v>41551</v>
      </c>
      <c r="C61" s="8">
        <v>3000</v>
      </c>
      <c r="D61" s="93" t="s">
        <v>72</v>
      </c>
      <c r="E61" s="93" t="s">
        <v>312</v>
      </c>
      <c r="F61" s="93" t="s">
        <v>56</v>
      </c>
    </row>
    <row r="62" spans="2:6" x14ac:dyDescent="0.25">
      <c r="B62" s="84">
        <v>41551</v>
      </c>
      <c r="C62" s="8">
        <v>4000</v>
      </c>
      <c r="D62" s="93" t="s">
        <v>69</v>
      </c>
      <c r="E62" s="93" t="s">
        <v>24</v>
      </c>
      <c r="F62" s="93" t="s">
        <v>56</v>
      </c>
    </row>
    <row r="63" spans="2:6" x14ac:dyDescent="0.25">
      <c r="B63" s="84">
        <v>41551</v>
      </c>
      <c r="C63" s="8">
        <v>5000</v>
      </c>
      <c r="D63" s="93" t="s">
        <v>72</v>
      </c>
      <c r="E63" s="93" t="s">
        <v>313</v>
      </c>
      <c r="F63" s="93" t="s">
        <v>56</v>
      </c>
    </row>
    <row r="64" spans="2:6" x14ac:dyDescent="0.25">
      <c r="B64" s="84">
        <v>41551</v>
      </c>
      <c r="C64" s="8">
        <v>5000</v>
      </c>
      <c r="D64" s="93" t="s">
        <v>72</v>
      </c>
      <c r="E64" s="93" t="s">
        <v>314</v>
      </c>
      <c r="F64" s="93" t="s">
        <v>56</v>
      </c>
    </row>
    <row r="65" spans="2:6" x14ac:dyDescent="0.25">
      <c r="B65" s="84">
        <v>41551</v>
      </c>
      <c r="C65" s="8">
        <v>9300</v>
      </c>
      <c r="D65" s="93" t="s">
        <v>272</v>
      </c>
      <c r="E65" s="93" t="s">
        <v>315</v>
      </c>
      <c r="F65" s="93" t="s">
        <v>56</v>
      </c>
    </row>
    <row r="66" spans="2:6" x14ac:dyDescent="0.25">
      <c r="B66" s="84">
        <v>41551</v>
      </c>
      <c r="C66" s="8">
        <v>10000</v>
      </c>
      <c r="D66" s="93" t="s">
        <v>72</v>
      </c>
      <c r="E66" s="93" t="s">
        <v>316</v>
      </c>
      <c r="F66" s="93" t="s">
        <v>56</v>
      </c>
    </row>
    <row r="67" spans="2:6" x14ac:dyDescent="0.25">
      <c r="B67" s="84">
        <v>41551</v>
      </c>
      <c r="C67" s="8">
        <v>25000</v>
      </c>
      <c r="D67" s="93" t="s">
        <v>69</v>
      </c>
      <c r="E67" s="93" t="s">
        <v>317</v>
      </c>
      <c r="F67" s="93" t="s">
        <v>56</v>
      </c>
    </row>
    <row r="68" spans="2:6" x14ac:dyDescent="0.25">
      <c r="B68" s="84">
        <v>41554</v>
      </c>
      <c r="C68" s="8">
        <v>900</v>
      </c>
      <c r="D68" s="93" t="s">
        <v>72</v>
      </c>
      <c r="E68" s="93" t="s">
        <v>318</v>
      </c>
      <c r="F68" s="93" t="s">
        <v>56</v>
      </c>
    </row>
    <row r="69" spans="2:6" x14ac:dyDescent="0.25">
      <c r="B69" s="84">
        <v>41554</v>
      </c>
      <c r="C69" s="8">
        <v>1500</v>
      </c>
      <c r="D69" s="93" t="s">
        <v>72</v>
      </c>
      <c r="E69" s="93" t="s">
        <v>319</v>
      </c>
      <c r="F69" s="93" t="s">
        <v>56</v>
      </c>
    </row>
    <row r="70" spans="2:6" x14ac:dyDescent="0.25">
      <c r="B70" s="84">
        <v>41554</v>
      </c>
      <c r="C70" s="8">
        <v>2400</v>
      </c>
      <c r="D70" s="93" t="s">
        <v>72</v>
      </c>
      <c r="E70" s="93" t="s">
        <v>320</v>
      </c>
      <c r="F70" s="93" t="s">
        <v>56</v>
      </c>
    </row>
    <row r="71" spans="2:6" x14ac:dyDescent="0.25">
      <c r="B71" s="84">
        <v>41554</v>
      </c>
      <c r="C71" s="8">
        <v>14900</v>
      </c>
      <c r="D71" s="93" t="s">
        <v>72</v>
      </c>
      <c r="E71" s="93" t="s">
        <v>321</v>
      </c>
      <c r="F71" s="93" t="s">
        <v>56</v>
      </c>
    </row>
    <row r="72" spans="2:6" x14ac:dyDescent="0.25">
      <c r="B72" s="84">
        <v>41554</v>
      </c>
      <c r="C72" s="8">
        <v>14900</v>
      </c>
      <c r="D72" s="93" t="s">
        <v>72</v>
      </c>
      <c r="E72" s="93" t="s">
        <v>321</v>
      </c>
      <c r="F72" s="93" t="s">
        <v>56</v>
      </c>
    </row>
    <row r="73" spans="2:6" x14ac:dyDescent="0.25">
      <c r="B73" s="84">
        <v>41554</v>
      </c>
      <c r="C73" s="8">
        <v>100000</v>
      </c>
      <c r="D73" s="93" t="s">
        <v>272</v>
      </c>
      <c r="E73" s="93" t="s">
        <v>322</v>
      </c>
      <c r="F73" s="93" t="s">
        <v>56</v>
      </c>
    </row>
    <row r="74" spans="2:6" x14ac:dyDescent="0.25">
      <c r="B74" s="84">
        <v>41554</v>
      </c>
      <c r="C74" s="8">
        <v>200</v>
      </c>
      <c r="D74" s="93" t="s">
        <v>72</v>
      </c>
      <c r="E74" s="93" t="s">
        <v>323</v>
      </c>
      <c r="F74" s="93" t="s">
        <v>56</v>
      </c>
    </row>
    <row r="75" spans="2:6" x14ac:dyDescent="0.25">
      <c r="B75" s="84">
        <v>41554</v>
      </c>
      <c r="C75" s="8">
        <v>200</v>
      </c>
      <c r="D75" s="93" t="s">
        <v>72</v>
      </c>
      <c r="E75" s="93" t="s">
        <v>324</v>
      </c>
      <c r="F75" s="93" t="s">
        <v>56</v>
      </c>
    </row>
    <row r="76" spans="2:6" x14ac:dyDescent="0.25">
      <c r="B76" s="84">
        <v>41554</v>
      </c>
      <c r="C76" s="8">
        <v>300</v>
      </c>
      <c r="D76" s="93" t="s">
        <v>72</v>
      </c>
      <c r="E76" s="93" t="s">
        <v>325</v>
      </c>
      <c r="F76" s="93" t="s">
        <v>56</v>
      </c>
    </row>
    <row r="77" spans="2:6" x14ac:dyDescent="0.25">
      <c r="B77" s="84">
        <v>41554</v>
      </c>
      <c r="C77" s="8">
        <v>300</v>
      </c>
      <c r="D77" s="93" t="s">
        <v>272</v>
      </c>
      <c r="E77" s="93" t="s">
        <v>326</v>
      </c>
      <c r="F77" s="93" t="s">
        <v>56</v>
      </c>
    </row>
    <row r="78" spans="2:6" x14ac:dyDescent="0.25">
      <c r="B78" s="84">
        <v>41554</v>
      </c>
      <c r="C78" s="8">
        <v>300</v>
      </c>
      <c r="D78" s="93" t="s">
        <v>72</v>
      </c>
      <c r="E78" s="93" t="s">
        <v>327</v>
      </c>
      <c r="F78" s="93" t="s">
        <v>56</v>
      </c>
    </row>
    <row r="79" spans="2:6" x14ac:dyDescent="0.25">
      <c r="B79" s="84">
        <v>41554</v>
      </c>
      <c r="C79" s="8">
        <v>500</v>
      </c>
      <c r="D79" s="93" t="s">
        <v>72</v>
      </c>
      <c r="E79" s="93" t="s">
        <v>328</v>
      </c>
      <c r="F79" s="93" t="s">
        <v>56</v>
      </c>
    </row>
    <row r="80" spans="2:6" x14ac:dyDescent="0.25">
      <c r="B80" s="84">
        <v>41554</v>
      </c>
      <c r="C80" s="8">
        <v>500</v>
      </c>
      <c r="D80" s="93" t="s">
        <v>72</v>
      </c>
      <c r="E80" s="93" t="s">
        <v>329</v>
      </c>
      <c r="F80" s="93" t="s">
        <v>56</v>
      </c>
    </row>
    <row r="81" spans="2:6" x14ac:dyDescent="0.25">
      <c r="B81" s="84">
        <v>41554</v>
      </c>
      <c r="C81" s="8">
        <v>500</v>
      </c>
      <c r="D81" s="93" t="s">
        <v>72</v>
      </c>
      <c r="E81" s="93" t="s">
        <v>330</v>
      </c>
      <c r="F81" s="93" t="s">
        <v>56</v>
      </c>
    </row>
    <row r="82" spans="2:6" x14ac:dyDescent="0.25">
      <c r="B82" s="84">
        <v>41554</v>
      </c>
      <c r="C82" s="8">
        <v>500</v>
      </c>
      <c r="D82" s="93" t="s">
        <v>72</v>
      </c>
      <c r="E82" s="93" t="s">
        <v>331</v>
      </c>
      <c r="F82" s="93" t="s">
        <v>56</v>
      </c>
    </row>
    <row r="83" spans="2:6" x14ac:dyDescent="0.25">
      <c r="B83" s="84">
        <v>41554</v>
      </c>
      <c r="C83" s="8">
        <v>1000</v>
      </c>
      <c r="D83" s="93" t="s">
        <v>72</v>
      </c>
      <c r="E83" s="93" t="s">
        <v>332</v>
      </c>
      <c r="F83" s="93" t="s">
        <v>56</v>
      </c>
    </row>
    <row r="84" spans="2:6" x14ac:dyDescent="0.25">
      <c r="B84" s="84">
        <v>41554</v>
      </c>
      <c r="C84" s="8">
        <v>1000</v>
      </c>
      <c r="D84" s="93" t="s">
        <v>72</v>
      </c>
      <c r="E84" s="93" t="s">
        <v>35</v>
      </c>
      <c r="F84" s="93" t="s">
        <v>56</v>
      </c>
    </row>
    <row r="85" spans="2:6" x14ac:dyDescent="0.25">
      <c r="B85" s="84">
        <v>41554</v>
      </c>
      <c r="C85" s="8">
        <v>1000</v>
      </c>
      <c r="D85" s="93" t="s">
        <v>272</v>
      </c>
      <c r="E85" s="93" t="s">
        <v>333</v>
      </c>
      <c r="F85" s="93" t="s">
        <v>56</v>
      </c>
    </row>
    <row r="86" spans="2:6" x14ac:dyDescent="0.25">
      <c r="B86" s="84">
        <v>41554</v>
      </c>
      <c r="C86" s="8">
        <v>1000</v>
      </c>
      <c r="D86" s="93" t="s">
        <v>72</v>
      </c>
      <c r="E86" s="93" t="s">
        <v>334</v>
      </c>
      <c r="F86" s="93" t="s">
        <v>56</v>
      </c>
    </row>
    <row r="87" spans="2:6" x14ac:dyDescent="0.25">
      <c r="B87" s="84">
        <v>41554</v>
      </c>
      <c r="C87" s="8">
        <v>1000</v>
      </c>
      <c r="D87" s="93" t="s">
        <v>72</v>
      </c>
      <c r="E87" s="93" t="s">
        <v>335</v>
      </c>
      <c r="F87" s="93" t="s">
        <v>56</v>
      </c>
    </row>
    <row r="88" spans="2:6" x14ac:dyDescent="0.25">
      <c r="B88" s="84">
        <v>41554</v>
      </c>
      <c r="C88" s="8">
        <v>1000</v>
      </c>
      <c r="D88" s="93" t="s">
        <v>72</v>
      </c>
      <c r="E88" s="93" t="s">
        <v>336</v>
      </c>
      <c r="F88" s="93" t="s">
        <v>56</v>
      </c>
    </row>
    <row r="89" spans="2:6" x14ac:dyDescent="0.25">
      <c r="B89" s="84">
        <v>41554</v>
      </c>
      <c r="C89" s="8">
        <v>1000</v>
      </c>
      <c r="D89" s="93" t="s">
        <v>72</v>
      </c>
      <c r="E89" s="93" t="s">
        <v>337</v>
      </c>
      <c r="F89" s="93" t="s">
        <v>56</v>
      </c>
    </row>
    <row r="90" spans="2:6" x14ac:dyDescent="0.25">
      <c r="B90" s="84">
        <v>41554</v>
      </c>
      <c r="C90" s="8">
        <v>1000</v>
      </c>
      <c r="D90" s="93" t="s">
        <v>72</v>
      </c>
      <c r="E90" s="93" t="s">
        <v>338</v>
      </c>
      <c r="F90" s="93" t="s">
        <v>56</v>
      </c>
    </row>
    <row r="91" spans="2:6" x14ac:dyDescent="0.25">
      <c r="B91" s="84">
        <v>41554</v>
      </c>
      <c r="C91" s="8">
        <v>1000</v>
      </c>
      <c r="D91" s="93" t="s">
        <v>72</v>
      </c>
      <c r="E91" s="93" t="s">
        <v>339</v>
      </c>
      <c r="F91" s="93" t="s">
        <v>56</v>
      </c>
    </row>
    <row r="92" spans="2:6" x14ac:dyDescent="0.25">
      <c r="B92" s="84">
        <v>41554</v>
      </c>
      <c r="C92" s="8">
        <v>1500</v>
      </c>
      <c r="D92" s="93" t="s">
        <v>72</v>
      </c>
      <c r="E92" s="93" t="s">
        <v>340</v>
      </c>
      <c r="F92" s="93" t="s">
        <v>56</v>
      </c>
    </row>
    <row r="93" spans="2:6" x14ac:dyDescent="0.25">
      <c r="B93" s="84">
        <v>41554</v>
      </c>
      <c r="C93" s="8">
        <v>3000</v>
      </c>
      <c r="D93" s="93" t="s">
        <v>72</v>
      </c>
      <c r="E93" s="93" t="s">
        <v>341</v>
      </c>
      <c r="F93" s="93" t="s">
        <v>56</v>
      </c>
    </row>
    <row r="94" spans="2:6" x14ac:dyDescent="0.25">
      <c r="B94" s="84">
        <v>41554</v>
      </c>
      <c r="C94" s="8">
        <v>3000</v>
      </c>
      <c r="D94" s="93" t="s">
        <v>72</v>
      </c>
      <c r="E94" s="93" t="s">
        <v>290</v>
      </c>
      <c r="F94" s="93" t="s">
        <v>56</v>
      </c>
    </row>
    <row r="95" spans="2:6" x14ac:dyDescent="0.25">
      <c r="B95" s="84">
        <v>41554</v>
      </c>
      <c r="C95" s="8">
        <v>5000</v>
      </c>
      <c r="D95" s="93" t="s">
        <v>72</v>
      </c>
      <c r="E95" s="93" t="s">
        <v>342</v>
      </c>
      <c r="F95" s="93" t="s">
        <v>56</v>
      </c>
    </row>
    <row r="96" spans="2:6" x14ac:dyDescent="0.25">
      <c r="B96" s="84">
        <v>41554</v>
      </c>
      <c r="C96" s="8">
        <v>5000</v>
      </c>
      <c r="D96" s="93" t="s">
        <v>72</v>
      </c>
      <c r="E96" s="93" t="s">
        <v>343</v>
      </c>
      <c r="F96" s="93" t="s">
        <v>56</v>
      </c>
    </row>
    <row r="97" spans="2:6" x14ac:dyDescent="0.25">
      <c r="B97" s="84">
        <v>41554</v>
      </c>
      <c r="C97" s="8">
        <v>5000</v>
      </c>
      <c r="D97" s="93" t="s">
        <v>72</v>
      </c>
      <c r="E97" s="93" t="s">
        <v>344</v>
      </c>
      <c r="F97" s="93" t="s">
        <v>56</v>
      </c>
    </row>
    <row r="98" spans="2:6" x14ac:dyDescent="0.25">
      <c r="B98" s="84">
        <v>41554</v>
      </c>
      <c r="C98" s="8">
        <v>6000</v>
      </c>
      <c r="D98" s="93" t="s">
        <v>72</v>
      </c>
      <c r="E98" s="93" t="s">
        <v>345</v>
      </c>
      <c r="F98" s="93" t="s">
        <v>56</v>
      </c>
    </row>
    <row r="99" spans="2:6" x14ac:dyDescent="0.25">
      <c r="B99" s="84">
        <v>41554</v>
      </c>
      <c r="C99" s="8">
        <v>10000</v>
      </c>
      <c r="D99" s="93" t="s">
        <v>72</v>
      </c>
      <c r="E99" s="93" t="s">
        <v>36</v>
      </c>
      <c r="F99" s="93" t="s">
        <v>56</v>
      </c>
    </row>
    <row r="100" spans="2:6" x14ac:dyDescent="0.25">
      <c r="B100" s="84">
        <v>41554</v>
      </c>
      <c r="C100" s="8">
        <v>193000</v>
      </c>
      <c r="D100" s="93" t="s">
        <v>72</v>
      </c>
      <c r="E100" s="93" t="s">
        <v>346</v>
      </c>
      <c r="F100" s="93" t="s">
        <v>56</v>
      </c>
    </row>
    <row r="101" spans="2:6" s="12" customFormat="1" x14ac:dyDescent="0.25">
      <c r="B101" s="87">
        <v>41554</v>
      </c>
      <c r="C101" s="88">
        <v>210240</v>
      </c>
      <c r="D101" s="94" t="s">
        <v>272</v>
      </c>
      <c r="E101" s="94" t="s">
        <v>347</v>
      </c>
      <c r="F101" s="94" t="s">
        <v>56</v>
      </c>
    </row>
    <row r="102" spans="2:6" x14ac:dyDescent="0.25">
      <c r="B102" s="84">
        <v>41555</v>
      </c>
      <c r="C102" s="8">
        <v>1000</v>
      </c>
      <c r="D102" s="93" t="s">
        <v>72</v>
      </c>
      <c r="E102" s="93" t="s">
        <v>349</v>
      </c>
      <c r="F102" s="93" t="s">
        <v>56</v>
      </c>
    </row>
    <row r="103" spans="2:6" x14ac:dyDescent="0.25">
      <c r="B103" s="84">
        <v>41555</v>
      </c>
      <c r="C103" s="8">
        <v>200</v>
      </c>
      <c r="D103" s="93" t="s">
        <v>72</v>
      </c>
      <c r="E103" s="93" t="s">
        <v>348</v>
      </c>
      <c r="F103" s="93" t="s">
        <v>56</v>
      </c>
    </row>
    <row r="104" spans="2:6" x14ac:dyDescent="0.25">
      <c r="B104" s="84">
        <v>41555</v>
      </c>
      <c r="C104" s="8">
        <v>500</v>
      </c>
      <c r="D104" s="93" t="s">
        <v>72</v>
      </c>
      <c r="E104" s="93" t="s">
        <v>350</v>
      </c>
      <c r="F104" s="93" t="s">
        <v>56</v>
      </c>
    </row>
    <row r="105" spans="2:6" x14ac:dyDescent="0.25">
      <c r="B105" s="84">
        <v>41555</v>
      </c>
      <c r="C105" s="8">
        <v>1000</v>
      </c>
      <c r="D105" s="93" t="s">
        <v>72</v>
      </c>
      <c r="E105" s="93" t="s">
        <v>351</v>
      </c>
      <c r="F105" s="93" t="s">
        <v>56</v>
      </c>
    </row>
    <row r="106" spans="2:6" x14ac:dyDescent="0.25">
      <c r="B106" s="84">
        <v>41555</v>
      </c>
      <c r="C106" s="8">
        <v>3000</v>
      </c>
      <c r="D106" s="93" t="s">
        <v>72</v>
      </c>
      <c r="E106" s="93" t="s">
        <v>352</v>
      </c>
      <c r="F106" s="93" t="s">
        <v>56</v>
      </c>
    </row>
    <row r="107" spans="2:6" x14ac:dyDescent="0.25">
      <c r="B107" s="84">
        <v>41555</v>
      </c>
      <c r="C107" s="8">
        <v>10000</v>
      </c>
      <c r="D107" s="93" t="s">
        <v>72</v>
      </c>
      <c r="E107" s="93" t="s">
        <v>37</v>
      </c>
      <c r="F107" s="93" t="s">
        <v>56</v>
      </c>
    </row>
    <row r="108" spans="2:6" x14ac:dyDescent="0.25">
      <c r="B108" s="84">
        <v>41555</v>
      </c>
      <c r="C108" s="8">
        <v>50000</v>
      </c>
      <c r="D108" s="93" t="s">
        <v>272</v>
      </c>
      <c r="E108" s="93" t="s">
        <v>322</v>
      </c>
      <c r="F108" s="93" t="s">
        <v>56</v>
      </c>
    </row>
    <row r="109" spans="2:6" x14ac:dyDescent="0.25">
      <c r="B109" s="84">
        <v>41555</v>
      </c>
      <c r="C109" s="8">
        <v>200</v>
      </c>
      <c r="D109" s="93" t="s">
        <v>72</v>
      </c>
      <c r="E109" s="93" t="s">
        <v>353</v>
      </c>
      <c r="F109" s="93" t="s">
        <v>56</v>
      </c>
    </row>
    <row r="110" spans="2:6" x14ac:dyDescent="0.25">
      <c r="B110" s="84">
        <v>41555</v>
      </c>
      <c r="C110" s="8">
        <v>300</v>
      </c>
      <c r="D110" s="93" t="s">
        <v>72</v>
      </c>
      <c r="E110" s="93" t="s">
        <v>354</v>
      </c>
      <c r="F110" s="93" t="s">
        <v>56</v>
      </c>
    </row>
    <row r="111" spans="2:6" x14ac:dyDescent="0.25">
      <c r="B111" s="84">
        <v>41555</v>
      </c>
      <c r="C111" s="8">
        <v>500</v>
      </c>
      <c r="D111" s="93" t="s">
        <v>72</v>
      </c>
      <c r="E111" s="93" t="s">
        <v>355</v>
      </c>
      <c r="F111" s="93" t="s">
        <v>56</v>
      </c>
    </row>
    <row r="112" spans="2:6" x14ac:dyDescent="0.25">
      <c r="B112" s="84">
        <v>41555</v>
      </c>
      <c r="C112" s="8">
        <v>1000</v>
      </c>
      <c r="D112" s="93" t="s">
        <v>72</v>
      </c>
      <c r="E112" s="93" t="s">
        <v>356</v>
      </c>
      <c r="F112" s="93" t="s">
        <v>56</v>
      </c>
    </row>
    <row r="113" spans="2:6" x14ac:dyDescent="0.25">
      <c r="B113" s="84">
        <v>41555</v>
      </c>
      <c r="C113" s="8">
        <v>1000</v>
      </c>
      <c r="D113" s="93" t="s">
        <v>72</v>
      </c>
      <c r="E113" s="93" t="s">
        <v>357</v>
      </c>
      <c r="F113" s="93" t="s">
        <v>56</v>
      </c>
    </row>
    <row r="114" spans="2:6" x14ac:dyDescent="0.25">
      <c r="B114" s="84">
        <v>41555</v>
      </c>
      <c r="C114" s="8">
        <v>1000</v>
      </c>
      <c r="D114" s="93" t="s">
        <v>72</v>
      </c>
      <c r="E114" s="93" t="s">
        <v>358</v>
      </c>
      <c r="F114" s="93" t="s">
        <v>56</v>
      </c>
    </row>
    <row r="115" spans="2:6" x14ac:dyDescent="0.25">
      <c r="B115" s="84">
        <v>41555</v>
      </c>
      <c r="C115" s="8">
        <v>1000</v>
      </c>
      <c r="D115" s="93" t="s">
        <v>72</v>
      </c>
      <c r="E115" s="93" t="s">
        <v>359</v>
      </c>
      <c r="F115" s="93" t="s">
        <v>56</v>
      </c>
    </row>
    <row r="116" spans="2:6" x14ac:dyDescent="0.25">
      <c r="B116" s="84">
        <v>41555</v>
      </c>
      <c r="C116" s="8">
        <v>1000</v>
      </c>
      <c r="D116" s="93" t="s">
        <v>272</v>
      </c>
      <c r="E116" s="93" t="s">
        <v>360</v>
      </c>
      <c r="F116" s="93" t="s">
        <v>56</v>
      </c>
    </row>
    <row r="117" spans="2:6" x14ac:dyDescent="0.25">
      <c r="B117" s="84">
        <v>41555</v>
      </c>
      <c r="C117" s="8">
        <v>1000</v>
      </c>
      <c r="D117" s="93" t="s">
        <v>72</v>
      </c>
      <c r="E117" s="93" t="s">
        <v>361</v>
      </c>
      <c r="F117" s="93" t="s">
        <v>56</v>
      </c>
    </row>
    <row r="118" spans="2:6" x14ac:dyDescent="0.25">
      <c r="B118" s="84">
        <v>41555</v>
      </c>
      <c r="C118" s="8">
        <v>4000</v>
      </c>
      <c r="D118" s="93" t="s">
        <v>72</v>
      </c>
      <c r="E118" s="93" t="s">
        <v>38</v>
      </c>
      <c r="F118" s="93" t="s">
        <v>56</v>
      </c>
    </row>
    <row r="119" spans="2:6" x14ac:dyDescent="0.25">
      <c r="B119" s="84">
        <v>41555</v>
      </c>
      <c r="C119" s="8">
        <v>5000</v>
      </c>
      <c r="D119" s="93" t="s">
        <v>72</v>
      </c>
      <c r="E119" s="93" t="s">
        <v>362</v>
      </c>
      <c r="F119" s="93" t="s">
        <v>56</v>
      </c>
    </row>
    <row r="120" spans="2:6" x14ac:dyDescent="0.25">
      <c r="B120" s="84">
        <v>41555</v>
      </c>
      <c r="C120" s="8">
        <v>5000</v>
      </c>
      <c r="D120" s="93" t="s">
        <v>72</v>
      </c>
      <c r="E120" s="93" t="s">
        <v>363</v>
      </c>
      <c r="F120" s="93" t="s">
        <v>56</v>
      </c>
    </row>
    <row r="121" spans="2:6" x14ac:dyDescent="0.25">
      <c r="B121" s="84">
        <v>41555</v>
      </c>
      <c r="C121" s="8">
        <v>5000</v>
      </c>
      <c r="D121" s="93" t="s">
        <v>72</v>
      </c>
      <c r="E121" s="93" t="s">
        <v>39</v>
      </c>
      <c r="F121" s="93" t="s">
        <v>56</v>
      </c>
    </row>
    <row r="122" spans="2:6" s="12" customFormat="1" ht="26.4" x14ac:dyDescent="0.25">
      <c r="B122" s="87">
        <v>41555</v>
      </c>
      <c r="C122" s="88">
        <v>9320</v>
      </c>
      <c r="D122" s="94" t="s">
        <v>272</v>
      </c>
      <c r="E122" s="94" t="s">
        <v>59</v>
      </c>
      <c r="F122" s="93" t="s">
        <v>68</v>
      </c>
    </row>
    <row r="123" spans="2:6" x14ac:dyDescent="0.25">
      <c r="B123" s="84">
        <v>41555</v>
      </c>
      <c r="C123" s="8">
        <v>10000</v>
      </c>
      <c r="D123" s="93" t="s">
        <v>72</v>
      </c>
      <c r="E123" s="93" t="s">
        <v>364</v>
      </c>
      <c r="F123" s="93" t="s">
        <v>56</v>
      </c>
    </row>
    <row r="124" spans="2:6" x14ac:dyDescent="0.25">
      <c r="B124" s="84">
        <v>41555</v>
      </c>
      <c r="C124" s="8">
        <v>10000</v>
      </c>
      <c r="D124" s="93" t="s">
        <v>72</v>
      </c>
      <c r="E124" s="93" t="s">
        <v>365</v>
      </c>
      <c r="F124" s="93" t="s">
        <v>56</v>
      </c>
    </row>
    <row r="125" spans="2:6" x14ac:dyDescent="0.25">
      <c r="B125" s="84">
        <v>41555</v>
      </c>
      <c r="C125" s="8">
        <v>15000</v>
      </c>
      <c r="D125" s="93" t="s">
        <v>72</v>
      </c>
      <c r="E125" s="93" t="s">
        <v>366</v>
      </c>
      <c r="F125" s="93" t="s">
        <v>56</v>
      </c>
    </row>
    <row r="126" spans="2:6" x14ac:dyDescent="0.25">
      <c r="B126" s="84">
        <v>41556</v>
      </c>
      <c r="C126" s="8">
        <v>700</v>
      </c>
      <c r="D126" s="93" t="s">
        <v>72</v>
      </c>
      <c r="E126" s="93" t="s">
        <v>367</v>
      </c>
      <c r="F126" s="93" t="s">
        <v>56</v>
      </c>
    </row>
    <row r="127" spans="2:6" x14ac:dyDescent="0.25">
      <c r="B127" s="84">
        <v>41556</v>
      </c>
      <c r="C127" s="8">
        <v>150</v>
      </c>
      <c r="D127" s="93" t="s">
        <v>72</v>
      </c>
      <c r="E127" s="93" t="s">
        <v>368</v>
      </c>
      <c r="F127" s="93" t="s">
        <v>56</v>
      </c>
    </row>
    <row r="128" spans="2:6" x14ac:dyDescent="0.25">
      <c r="B128" s="84">
        <v>41556</v>
      </c>
      <c r="C128" s="8">
        <v>250</v>
      </c>
      <c r="D128" s="93" t="s">
        <v>72</v>
      </c>
      <c r="E128" s="93" t="s">
        <v>369</v>
      </c>
      <c r="F128" s="93" t="s">
        <v>56</v>
      </c>
    </row>
    <row r="129" spans="2:6" x14ac:dyDescent="0.25">
      <c r="B129" s="84">
        <v>41556</v>
      </c>
      <c r="C129" s="8">
        <v>500</v>
      </c>
      <c r="D129" s="93" t="s">
        <v>72</v>
      </c>
      <c r="E129" s="93" t="s">
        <v>370</v>
      </c>
      <c r="F129" s="93" t="s">
        <v>56</v>
      </c>
    </row>
    <row r="130" spans="2:6" x14ac:dyDescent="0.25">
      <c r="B130" s="84">
        <v>41556</v>
      </c>
      <c r="C130" s="8">
        <v>500</v>
      </c>
      <c r="D130" s="93" t="s">
        <v>72</v>
      </c>
      <c r="E130" s="93" t="s">
        <v>371</v>
      </c>
      <c r="F130" s="93" t="s">
        <v>56</v>
      </c>
    </row>
    <row r="131" spans="2:6" x14ac:dyDescent="0.25">
      <c r="B131" s="84">
        <v>41556</v>
      </c>
      <c r="C131" s="8">
        <v>1000</v>
      </c>
      <c r="D131" s="93" t="s">
        <v>72</v>
      </c>
      <c r="E131" s="93" t="s">
        <v>372</v>
      </c>
      <c r="F131" s="93" t="s">
        <v>56</v>
      </c>
    </row>
    <row r="132" spans="2:6" x14ac:dyDescent="0.25">
      <c r="B132" s="84">
        <v>41556</v>
      </c>
      <c r="C132" s="8">
        <v>1000</v>
      </c>
      <c r="D132" s="93" t="s">
        <v>72</v>
      </c>
      <c r="E132" s="93" t="s">
        <v>373</v>
      </c>
      <c r="F132" s="93" t="s">
        <v>56</v>
      </c>
    </row>
    <row r="133" spans="2:6" x14ac:dyDescent="0.25">
      <c r="B133" s="84">
        <v>41556</v>
      </c>
      <c r="C133" s="8">
        <v>1000</v>
      </c>
      <c r="D133" s="93" t="s">
        <v>72</v>
      </c>
      <c r="E133" s="93" t="s">
        <v>374</v>
      </c>
      <c r="F133" s="93" t="s">
        <v>56</v>
      </c>
    </row>
    <row r="134" spans="2:6" x14ac:dyDescent="0.25">
      <c r="B134" s="84">
        <v>41556</v>
      </c>
      <c r="C134" s="8">
        <v>1000</v>
      </c>
      <c r="D134" s="93" t="s">
        <v>72</v>
      </c>
      <c r="E134" s="93" t="s">
        <v>375</v>
      </c>
      <c r="F134" s="93" t="s">
        <v>56</v>
      </c>
    </row>
    <row r="135" spans="2:6" x14ac:dyDescent="0.25">
      <c r="B135" s="84">
        <v>41556</v>
      </c>
      <c r="C135" s="8">
        <v>1000</v>
      </c>
      <c r="D135" s="93" t="s">
        <v>72</v>
      </c>
      <c r="E135" s="93" t="s">
        <v>376</v>
      </c>
      <c r="F135" s="93" t="s">
        <v>56</v>
      </c>
    </row>
    <row r="136" spans="2:6" x14ac:dyDescent="0.25">
      <c r="B136" s="84">
        <v>41556</v>
      </c>
      <c r="C136" s="8">
        <v>1000</v>
      </c>
      <c r="D136" s="93" t="s">
        <v>72</v>
      </c>
      <c r="E136" s="93" t="s">
        <v>377</v>
      </c>
      <c r="F136" s="93" t="s">
        <v>56</v>
      </c>
    </row>
    <row r="137" spans="2:6" x14ac:dyDescent="0.25">
      <c r="B137" s="84">
        <v>41556</v>
      </c>
      <c r="C137" s="8">
        <v>1000</v>
      </c>
      <c r="D137" s="93" t="s">
        <v>72</v>
      </c>
      <c r="E137" s="93" t="s">
        <v>378</v>
      </c>
      <c r="F137" s="93" t="s">
        <v>56</v>
      </c>
    </row>
    <row r="138" spans="2:6" x14ac:dyDescent="0.25">
      <c r="B138" s="84">
        <v>41556</v>
      </c>
      <c r="C138" s="8">
        <v>1000</v>
      </c>
      <c r="D138" s="93" t="s">
        <v>72</v>
      </c>
      <c r="E138" s="93" t="s">
        <v>379</v>
      </c>
      <c r="F138" s="93" t="s">
        <v>56</v>
      </c>
    </row>
    <row r="139" spans="2:6" x14ac:dyDescent="0.25">
      <c r="B139" s="84">
        <v>41556</v>
      </c>
      <c r="C139" s="8">
        <v>1000</v>
      </c>
      <c r="D139" s="93" t="s">
        <v>72</v>
      </c>
      <c r="E139" s="93" t="s">
        <v>380</v>
      </c>
      <c r="F139" s="93" t="s">
        <v>56</v>
      </c>
    </row>
    <row r="140" spans="2:6" x14ac:dyDescent="0.25">
      <c r="B140" s="84">
        <v>41556</v>
      </c>
      <c r="C140" s="8">
        <v>3000</v>
      </c>
      <c r="D140" s="93" t="s">
        <v>72</v>
      </c>
      <c r="E140" s="93" t="s">
        <v>74</v>
      </c>
      <c r="F140" s="93" t="s">
        <v>56</v>
      </c>
    </row>
    <row r="141" spans="2:6" x14ac:dyDescent="0.25">
      <c r="B141" s="84">
        <v>41556</v>
      </c>
      <c r="C141" s="8">
        <v>5000</v>
      </c>
      <c r="D141" s="93" t="s">
        <v>72</v>
      </c>
      <c r="E141" s="93" t="s">
        <v>74</v>
      </c>
      <c r="F141" s="93" t="s">
        <v>56</v>
      </c>
    </row>
    <row r="142" spans="2:6" x14ac:dyDescent="0.25">
      <c r="B142" s="84">
        <v>41556</v>
      </c>
      <c r="C142" s="8">
        <v>30000</v>
      </c>
      <c r="D142" s="93" t="s">
        <v>72</v>
      </c>
      <c r="E142" s="93" t="s">
        <v>381</v>
      </c>
      <c r="F142" s="93" t="s">
        <v>56</v>
      </c>
    </row>
    <row r="143" spans="2:6" x14ac:dyDescent="0.25">
      <c r="B143" s="84">
        <v>41556</v>
      </c>
      <c r="C143" s="8">
        <v>100000</v>
      </c>
      <c r="D143" s="93" t="s">
        <v>72</v>
      </c>
      <c r="E143" s="93" t="s">
        <v>382</v>
      </c>
      <c r="F143" s="93" t="s">
        <v>56</v>
      </c>
    </row>
    <row r="144" spans="2:6" x14ac:dyDescent="0.25">
      <c r="B144" s="84">
        <v>41557</v>
      </c>
      <c r="C144" s="8">
        <v>1000</v>
      </c>
      <c r="D144" s="93" t="s">
        <v>72</v>
      </c>
      <c r="E144" s="93" t="s">
        <v>40</v>
      </c>
      <c r="F144" s="93" t="s">
        <v>56</v>
      </c>
    </row>
    <row r="145" spans="2:6" x14ac:dyDescent="0.25">
      <c r="B145" s="84">
        <v>41557</v>
      </c>
      <c r="C145" s="8">
        <v>1000</v>
      </c>
      <c r="D145" s="93" t="s">
        <v>72</v>
      </c>
      <c r="E145" s="93" t="s">
        <v>383</v>
      </c>
      <c r="F145" s="93" t="s">
        <v>56</v>
      </c>
    </row>
    <row r="146" spans="2:6" x14ac:dyDescent="0.25">
      <c r="B146" s="84">
        <v>41557</v>
      </c>
      <c r="C146" s="8">
        <v>100000</v>
      </c>
      <c r="D146" s="93" t="s">
        <v>272</v>
      </c>
      <c r="E146" s="93" t="s">
        <v>41</v>
      </c>
      <c r="F146" s="93" t="s">
        <v>56</v>
      </c>
    </row>
    <row r="147" spans="2:6" x14ac:dyDescent="0.25">
      <c r="B147" s="84">
        <v>41557</v>
      </c>
      <c r="C147" s="8">
        <v>300</v>
      </c>
      <c r="D147" s="93" t="s">
        <v>272</v>
      </c>
      <c r="E147" s="93" t="s">
        <v>384</v>
      </c>
      <c r="F147" s="93" t="s">
        <v>56</v>
      </c>
    </row>
    <row r="148" spans="2:6" x14ac:dyDescent="0.25">
      <c r="B148" s="84">
        <v>41557</v>
      </c>
      <c r="C148" s="8">
        <v>500</v>
      </c>
      <c r="D148" s="93" t="s">
        <v>72</v>
      </c>
      <c r="E148" s="93" t="s">
        <v>385</v>
      </c>
      <c r="F148" s="93" t="s">
        <v>56</v>
      </c>
    </row>
    <row r="149" spans="2:6" x14ac:dyDescent="0.25">
      <c r="B149" s="84">
        <v>41557</v>
      </c>
      <c r="C149" s="8">
        <v>500</v>
      </c>
      <c r="D149" s="93" t="s">
        <v>72</v>
      </c>
      <c r="E149" s="93" t="s">
        <v>386</v>
      </c>
      <c r="F149" s="93" t="s">
        <v>56</v>
      </c>
    </row>
    <row r="150" spans="2:6" x14ac:dyDescent="0.25">
      <c r="B150" s="84">
        <v>41557</v>
      </c>
      <c r="C150" s="8">
        <v>1000</v>
      </c>
      <c r="D150" s="93" t="s">
        <v>72</v>
      </c>
      <c r="E150" s="93" t="s">
        <v>387</v>
      </c>
      <c r="F150" s="93" t="s">
        <v>56</v>
      </c>
    </row>
    <row r="151" spans="2:6" x14ac:dyDescent="0.25">
      <c r="B151" s="84">
        <v>41557</v>
      </c>
      <c r="C151" s="8">
        <v>1000</v>
      </c>
      <c r="D151" s="93" t="s">
        <v>72</v>
      </c>
      <c r="E151" s="93" t="s">
        <v>388</v>
      </c>
      <c r="F151" s="93" t="s">
        <v>56</v>
      </c>
    </row>
    <row r="152" spans="2:6" x14ac:dyDescent="0.25">
      <c r="B152" s="84">
        <v>41557</v>
      </c>
      <c r="C152" s="8">
        <v>1000</v>
      </c>
      <c r="D152" s="93" t="s">
        <v>72</v>
      </c>
      <c r="E152" s="93" t="s">
        <v>389</v>
      </c>
      <c r="F152" s="93" t="s">
        <v>56</v>
      </c>
    </row>
    <row r="153" spans="2:6" x14ac:dyDescent="0.25">
      <c r="B153" s="84">
        <v>41557</v>
      </c>
      <c r="C153" s="8">
        <v>1000</v>
      </c>
      <c r="D153" s="93" t="s">
        <v>72</v>
      </c>
      <c r="E153" s="93" t="s">
        <v>390</v>
      </c>
      <c r="F153" s="93" t="s">
        <v>56</v>
      </c>
    </row>
    <row r="154" spans="2:6" x14ac:dyDescent="0.25">
      <c r="B154" s="84">
        <v>41557</v>
      </c>
      <c r="C154" s="8">
        <v>1000</v>
      </c>
      <c r="D154" s="93" t="s">
        <v>72</v>
      </c>
      <c r="E154" s="93" t="s">
        <v>42</v>
      </c>
      <c r="F154" s="93" t="s">
        <v>56</v>
      </c>
    </row>
    <row r="155" spans="2:6" x14ac:dyDescent="0.25">
      <c r="B155" s="84">
        <v>41557</v>
      </c>
      <c r="C155" s="8">
        <v>1000</v>
      </c>
      <c r="D155" s="93" t="s">
        <v>72</v>
      </c>
      <c r="E155" s="93" t="s">
        <v>391</v>
      </c>
      <c r="F155" s="93" t="s">
        <v>56</v>
      </c>
    </row>
    <row r="156" spans="2:6" x14ac:dyDescent="0.25">
      <c r="B156" s="84">
        <v>41557</v>
      </c>
      <c r="C156" s="8">
        <v>1000</v>
      </c>
      <c r="D156" s="93" t="s">
        <v>72</v>
      </c>
      <c r="E156" s="93" t="s">
        <v>392</v>
      </c>
      <c r="F156" s="93" t="s">
        <v>56</v>
      </c>
    </row>
    <row r="157" spans="2:6" x14ac:dyDescent="0.25">
      <c r="B157" s="84">
        <v>41557</v>
      </c>
      <c r="C157" s="8">
        <v>1000</v>
      </c>
      <c r="D157" s="93" t="s">
        <v>72</v>
      </c>
      <c r="E157" s="93" t="s">
        <v>393</v>
      </c>
      <c r="F157" s="93" t="s">
        <v>56</v>
      </c>
    </row>
    <row r="158" spans="2:6" x14ac:dyDescent="0.25">
      <c r="B158" s="84">
        <v>41557</v>
      </c>
      <c r="C158" s="8">
        <v>2000</v>
      </c>
      <c r="D158" s="93" t="s">
        <v>272</v>
      </c>
      <c r="E158" s="93" t="s">
        <v>394</v>
      </c>
      <c r="F158" s="93" t="s">
        <v>56</v>
      </c>
    </row>
    <row r="159" spans="2:6" x14ac:dyDescent="0.25">
      <c r="B159" s="84">
        <v>41557</v>
      </c>
      <c r="C159" s="8">
        <v>2000</v>
      </c>
      <c r="D159" s="93" t="s">
        <v>272</v>
      </c>
      <c r="E159" s="93" t="s">
        <v>395</v>
      </c>
      <c r="F159" s="93" t="s">
        <v>56</v>
      </c>
    </row>
    <row r="160" spans="2:6" x14ac:dyDescent="0.25">
      <c r="B160" s="84">
        <v>41557</v>
      </c>
      <c r="C160" s="8">
        <v>5000</v>
      </c>
      <c r="D160" s="93" t="s">
        <v>72</v>
      </c>
      <c r="E160" s="93" t="s">
        <v>74</v>
      </c>
      <c r="F160" s="93" t="s">
        <v>56</v>
      </c>
    </row>
    <row r="161" spans="2:6" x14ac:dyDescent="0.25">
      <c r="B161" s="84">
        <v>41558</v>
      </c>
      <c r="C161" s="8">
        <v>450000</v>
      </c>
      <c r="D161" s="93" t="s">
        <v>65</v>
      </c>
      <c r="E161" s="93" t="s">
        <v>43</v>
      </c>
      <c r="F161" s="93" t="s">
        <v>56</v>
      </c>
    </row>
    <row r="162" spans="2:6" x14ac:dyDescent="0.25">
      <c r="B162" s="84">
        <v>41558</v>
      </c>
      <c r="C162" s="8">
        <v>1000</v>
      </c>
      <c r="D162" s="93" t="s">
        <v>72</v>
      </c>
      <c r="E162" s="93" t="s">
        <v>396</v>
      </c>
      <c r="F162" s="93" t="s">
        <v>56</v>
      </c>
    </row>
    <row r="163" spans="2:6" x14ac:dyDescent="0.25">
      <c r="B163" s="84">
        <v>41558</v>
      </c>
      <c r="C163" s="8">
        <v>500</v>
      </c>
      <c r="D163" s="93" t="s">
        <v>72</v>
      </c>
      <c r="E163" s="93" t="s">
        <v>397</v>
      </c>
      <c r="F163" s="93" t="s">
        <v>56</v>
      </c>
    </row>
    <row r="164" spans="2:6" x14ac:dyDescent="0.25">
      <c r="B164" s="84">
        <v>41558</v>
      </c>
      <c r="C164" s="8">
        <v>600</v>
      </c>
      <c r="D164" s="93" t="s">
        <v>72</v>
      </c>
      <c r="E164" s="93" t="s">
        <v>398</v>
      </c>
      <c r="F164" s="93" t="s">
        <v>56</v>
      </c>
    </row>
    <row r="165" spans="2:6" x14ac:dyDescent="0.25">
      <c r="B165" s="84">
        <v>41558</v>
      </c>
      <c r="C165" s="8">
        <v>1000</v>
      </c>
      <c r="D165" s="93" t="s">
        <v>272</v>
      </c>
      <c r="E165" s="93" t="s">
        <v>399</v>
      </c>
      <c r="F165" s="93" t="s">
        <v>56</v>
      </c>
    </row>
    <row r="166" spans="2:6" x14ac:dyDescent="0.25">
      <c r="B166" s="84">
        <v>41558</v>
      </c>
      <c r="C166" s="8">
        <v>1000</v>
      </c>
      <c r="D166" s="93" t="s">
        <v>72</v>
      </c>
      <c r="E166" s="93" t="s">
        <v>400</v>
      </c>
      <c r="F166" s="93" t="s">
        <v>56</v>
      </c>
    </row>
    <row r="167" spans="2:6" x14ac:dyDescent="0.25">
      <c r="B167" s="84">
        <v>41558</v>
      </c>
      <c r="C167" s="8">
        <v>1000</v>
      </c>
      <c r="D167" s="93" t="s">
        <v>72</v>
      </c>
      <c r="E167" s="93" t="s">
        <v>401</v>
      </c>
      <c r="F167" s="93" t="s">
        <v>56</v>
      </c>
    </row>
    <row r="168" spans="2:6" x14ac:dyDescent="0.25">
      <c r="B168" s="84">
        <v>41558</v>
      </c>
      <c r="C168" s="8">
        <v>1000</v>
      </c>
      <c r="D168" s="93" t="s">
        <v>272</v>
      </c>
      <c r="E168" s="93" t="s">
        <v>360</v>
      </c>
      <c r="F168" s="93" t="s">
        <v>56</v>
      </c>
    </row>
    <row r="169" spans="2:6" x14ac:dyDescent="0.25">
      <c r="B169" s="84">
        <v>41558</v>
      </c>
      <c r="C169" s="8">
        <v>1500</v>
      </c>
      <c r="D169" s="93" t="s">
        <v>272</v>
      </c>
      <c r="E169" s="93" t="s">
        <v>74</v>
      </c>
      <c r="F169" s="93" t="s">
        <v>247</v>
      </c>
    </row>
    <row r="170" spans="2:6" x14ac:dyDescent="0.25">
      <c r="B170" s="84">
        <v>41558</v>
      </c>
      <c r="C170" s="8">
        <v>3000</v>
      </c>
      <c r="D170" s="93" t="s">
        <v>72</v>
      </c>
      <c r="E170" s="93" t="s">
        <v>402</v>
      </c>
      <c r="F170" s="93" t="s">
        <v>56</v>
      </c>
    </row>
    <row r="171" spans="2:6" ht="26.4" x14ac:dyDescent="0.25">
      <c r="B171" s="84">
        <v>41558</v>
      </c>
      <c r="C171" s="8">
        <v>5000</v>
      </c>
      <c r="D171" s="93" t="s">
        <v>72</v>
      </c>
      <c r="E171" s="93" t="s">
        <v>403</v>
      </c>
      <c r="F171" s="93" t="s">
        <v>56</v>
      </c>
    </row>
    <row r="172" spans="2:6" x14ac:dyDescent="0.25">
      <c r="B172" s="84">
        <v>41561</v>
      </c>
      <c r="C172" s="8">
        <v>3000</v>
      </c>
      <c r="D172" s="93" t="s">
        <v>72</v>
      </c>
      <c r="E172" s="93" t="s">
        <v>44</v>
      </c>
      <c r="F172" s="93" t="s">
        <v>56</v>
      </c>
    </row>
    <row r="173" spans="2:6" x14ac:dyDescent="0.25">
      <c r="B173" s="84">
        <v>41561</v>
      </c>
      <c r="C173" s="8">
        <v>1000</v>
      </c>
      <c r="D173" s="93" t="s">
        <v>272</v>
      </c>
      <c r="E173" s="93" t="s">
        <v>404</v>
      </c>
      <c r="F173" s="93" t="s">
        <v>56</v>
      </c>
    </row>
    <row r="174" spans="2:6" x14ac:dyDescent="0.25">
      <c r="B174" s="84">
        <v>41561</v>
      </c>
      <c r="C174" s="8">
        <v>5000</v>
      </c>
      <c r="D174" s="93" t="s">
        <v>72</v>
      </c>
      <c r="E174" s="93" t="s">
        <v>405</v>
      </c>
      <c r="F174" s="93" t="s">
        <v>56</v>
      </c>
    </row>
    <row r="175" spans="2:6" x14ac:dyDescent="0.25">
      <c r="B175" s="84">
        <v>41561</v>
      </c>
      <c r="C175" s="8">
        <v>200</v>
      </c>
      <c r="D175" s="93" t="s">
        <v>72</v>
      </c>
      <c r="E175" s="93" t="s">
        <v>406</v>
      </c>
      <c r="F175" s="93" t="s">
        <v>56</v>
      </c>
    </row>
    <row r="176" spans="2:6" x14ac:dyDescent="0.25">
      <c r="B176" s="84">
        <v>41561</v>
      </c>
      <c r="C176" s="8">
        <v>200</v>
      </c>
      <c r="D176" s="93" t="s">
        <v>72</v>
      </c>
      <c r="E176" s="93" t="s">
        <v>407</v>
      </c>
      <c r="F176" s="93" t="s">
        <v>56</v>
      </c>
    </row>
    <row r="177" spans="2:6" x14ac:dyDescent="0.25">
      <c r="B177" s="84">
        <v>41561</v>
      </c>
      <c r="C177" s="8">
        <v>970</v>
      </c>
      <c r="D177" s="93" t="s">
        <v>272</v>
      </c>
      <c r="E177" s="93" t="s">
        <v>408</v>
      </c>
      <c r="F177" s="93" t="s">
        <v>56</v>
      </c>
    </row>
    <row r="178" spans="2:6" x14ac:dyDescent="0.25">
      <c r="B178" s="84">
        <v>41561</v>
      </c>
      <c r="C178" s="8">
        <v>1000</v>
      </c>
      <c r="D178" s="93" t="s">
        <v>72</v>
      </c>
      <c r="E178" s="93" t="s">
        <v>339</v>
      </c>
      <c r="F178" s="93" t="s">
        <v>56</v>
      </c>
    </row>
    <row r="179" spans="2:6" x14ac:dyDescent="0.25">
      <c r="B179" s="84">
        <v>41561</v>
      </c>
      <c r="C179" s="8">
        <v>1000</v>
      </c>
      <c r="D179" s="93" t="s">
        <v>72</v>
      </c>
      <c r="E179" s="93" t="s">
        <v>409</v>
      </c>
      <c r="F179" s="93" t="s">
        <v>56</v>
      </c>
    </row>
    <row r="180" spans="2:6" x14ac:dyDescent="0.25">
      <c r="B180" s="84">
        <v>41561</v>
      </c>
      <c r="C180" s="8">
        <v>1000</v>
      </c>
      <c r="D180" s="93" t="s">
        <v>72</v>
      </c>
      <c r="E180" s="93" t="s">
        <v>410</v>
      </c>
      <c r="F180" s="93" t="s">
        <v>56</v>
      </c>
    </row>
    <row r="181" spans="2:6" x14ac:dyDescent="0.25">
      <c r="B181" s="84">
        <v>41561</v>
      </c>
      <c r="C181" s="8">
        <v>1000</v>
      </c>
      <c r="D181" s="93" t="s">
        <v>72</v>
      </c>
      <c r="E181" s="93" t="s">
        <v>411</v>
      </c>
      <c r="F181" s="93" t="s">
        <v>56</v>
      </c>
    </row>
    <row r="182" spans="2:6" x14ac:dyDescent="0.25">
      <c r="B182" s="84">
        <v>41561</v>
      </c>
      <c r="C182" s="8">
        <v>1000</v>
      </c>
      <c r="D182" s="93" t="s">
        <v>72</v>
      </c>
      <c r="E182" s="93" t="s">
        <v>412</v>
      </c>
      <c r="F182" s="93" t="s">
        <v>56</v>
      </c>
    </row>
    <row r="183" spans="2:6" x14ac:dyDescent="0.25">
      <c r="B183" s="84">
        <v>41561</v>
      </c>
      <c r="C183" s="8">
        <v>1000</v>
      </c>
      <c r="D183" s="93" t="s">
        <v>72</v>
      </c>
      <c r="E183" s="93" t="s">
        <v>335</v>
      </c>
      <c r="F183" s="93" t="s">
        <v>56</v>
      </c>
    </row>
    <row r="184" spans="2:6" x14ac:dyDescent="0.25">
      <c r="B184" s="84">
        <v>41561</v>
      </c>
      <c r="C184" s="8">
        <v>1500</v>
      </c>
      <c r="D184" s="93" t="s">
        <v>72</v>
      </c>
      <c r="E184" s="93" t="s">
        <v>413</v>
      </c>
      <c r="F184" s="93" t="s">
        <v>56</v>
      </c>
    </row>
    <row r="185" spans="2:6" x14ac:dyDescent="0.25">
      <c r="B185" s="84">
        <v>41561</v>
      </c>
      <c r="C185" s="8">
        <v>2000</v>
      </c>
      <c r="D185" s="93" t="s">
        <v>72</v>
      </c>
      <c r="E185" s="93" t="s">
        <v>414</v>
      </c>
      <c r="F185" s="93" t="s">
        <v>56</v>
      </c>
    </row>
    <row r="186" spans="2:6" x14ac:dyDescent="0.25">
      <c r="B186" s="84">
        <v>41561</v>
      </c>
      <c r="C186" s="8">
        <v>5000</v>
      </c>
      <c r="D186" s="93" t="s">
        <v>72</v>
      </c>
      <c r="E186" s="93" t="s">
        <v>415</v>
      </c>
      <c r="F186" s="93" t="s">
        <v>56</v>
      </c>
    </row>
    <row r="187" spans="2:6" x14ac:dyDescent="0.25">
      <c r="B187" s="84">
        <v>41561</v>
      </c>
      <c r="C187" s="8">
        <v>20000</v>
      </c>
      <c r="D187" s="93" t="s">
        <v>72</v>
      </c>
      <c r="E187" s="93" t="s">
        <v>416</v>
      </c>
      <c r="F187" s="93" t="s">
        <v>56</v>
      </c>
    </row>
    <row r="188" spans="2:6" x14ac:dyDescent="0.25">
      <c r="B188" s="84">
        <v>41562</v>
      </c>
      <c r="C188" s="8">
        <v>10000</v>
      </c>
      <c r="D188" s="93" t="s">
        <v>72</v>
      </c>
      <c r="E188" s="93" t="s">
        <v>45</v>
      </c>
      <c r="F188" s="93" t="s">
        <v>56</v>
      </c>
    </row>
    <row r="189" spans="2:6" x14ac:dyDescent="0.25">
      <c r="B189" s="84">
        <v>41562</v>
      </c>
      <c r="C189" s="8">
        <v>21000</v>
      </c>
      <c r="D189" s="93" t="s">
        <v>272</v>
      </c>
      <c r="E189" s="93" t="s">
        <v>417</v>
      </c>
      <c r="F189" s="93" t="s">
        <v>56</v>
      </c>
    </row>
    <row r="190" spans="2:6" x14ac:dyDescent="0.25">
      <c r="B190" s="84">
        <v>41562</v>
      </c>
      <c r="C190" s="8">
        <v>50</v>
      </c>
      <c r="D190" s="93" t="s">
        <v>272</v>
      </c>
      <c r="E190" s="93" t="s">
        <v>418</v>
      </c>
      <c r="F190" s="93" t="s">
        <v>56</v>
      </c>
    </row>
    <row r="191" spans="2:6" x14ac:dyDescent="0.25">
      <c r="B191" s="84">
        <v>41562</v>
      </c>
      <c r="C191" s="8">
        <v>200</v>
      </c>
      <c r="D191" s="93" t="s">
        <v>63</v>
      </c>
      <c r="E191" s="93" t="s">
        <v>419</v>
      </c>
      <c r="F191" s="93" t="s">
        <v>56</v>
      </c>
    </row>
    <row r="192" spans="2:6" x14ac:dyDescent="0.25">
      <c r="B192" s="84">
        <v>41562</v>
      </c>
      <c r="C192" s="8">
        <v>500</v>
      </c>
      <c r="D192" s="93" t="s">
        <v>63</v>
      </c>
      <c r="E192" s="93" t="s">
        <v>420</v>
      </c>
      <c r="F192" s="93" t="s">
        <v>56</v>
      </c>
    </row>
    <row r="193" spans="2:6" x14ac:dyDescent="0.25">
      <c r="B193" s="84">
        <v>41562</v>
      </c>
      <c r="C193" s="8">
        <v>1000</v>
      </c>
      <c r="D193" s="93" t="s">
        <v>72</v>
      </c>
      <c r="E193" s="93" t="s">
        <v>421</v>
      </c>
      <c r="F193" s="93" t="s">
        <v>56</v>
      </c>
    </row>
    <row r="194" spans="2:6" x14ac:dyDescent="0.25">
      <c r="B194" s="84">
        <v>41562</v>
      </c>
      <c r="C194" s="8">
        <v>2000</v>
      </c>
      <c r="D194" s="93" t="s">
        <v>272</v>
      </c>
      <c r="E194" s="93" t="s">
        <v>422</v>
      </c>
      <c r="F194" s="93" t="s">
        <v>56</v>
      </c>
    </row>
    <row r="195" spans="2:6" x14ac:dyDescent="0.25">
      <c r="B195" s="84">
        <v>41562</v>
      </c>
      <c r="C195" s="8">
        <v>3000</v>
      </c>
      <c r="D195" s="93" t="s">
        <v>272</v>
      </c>
      <c r="E195" s="93" t="s">
        <v>423</v>
      </c>
      <c r="F195" s="93" t="s">
        <v>56</v>
      </c>
    </row>
    <row r="196" spans="2:6" x14ac:dyDescent="0.25">
      <c r="B196" s="84">
        <v>41562</v>
      </c>
      <c r="C196" s="8">
        <v>30000</v>
      </c>
      <c r="D196" s="93" t="s">
        <v>72</v>
      </c>
      <c r="E196" s="93" t="s">
        <v>46</v>
      </c>
      <c r="F196" s="93" t="s">
        <v>56</v>
      </c>
    </row>
    <row r="197" spans="2:6" x14ac:dyDescent="0.25">
      <c r="B197" s="84">
        <v>41562</v>
      </c>
      <c r="C197" s="8">
        <v>75000</v>
      </c>
      <c r="D197" s="93" t="s">
        <v>73</v>
      </c>
      <c r="E197" s="93" t="s">
        <v>424</v>
      </c>
      <c r="F197" s="93" t="s">
        <v>56</v>
      </c>
    </row>
    <row r="198" spans="2:6" x14ac:dyDescent="0.25">
      <c r="B198" s="84">
        <v>41563</v>
      </c>
      <c r="C198" s="8">
        <v>200</v>
      </c>
      <c r="D198" s="93" t="s">
        <v>272</v>
      </c>
      <c r="E198" s="93" t="s">
        <v>325</v>
      </c>
      <c r="F198" s="93" t="s">
        <v>56</v>
      </c>
    </row>
    <row r="199" spans="2:6" x14ac:dyDescent="0.25">
      <c r="B199" s="84">
        <v>41563</v>
      </c>
      <c r="C199" s="8">
        <v>200</v>
      </c>
      <c r="D199" s="93" t="s">
        <v>72</v>
      </c>
      <c r="E199" s="93" t="s">
        <v>425</v>
      </c>
      <c r="F199" s="93" t="s">
        <v>56</v>
      </c>
    </row>
    <row r="200" spans="2:6" x14ac:dyDescent="0.25">
      <c r="B200" s="84">
        <v>41563</v>
      </c>
      <c r="C200" s="8">
        <v>500</v>
      </c>
      <c r="D200" s="93" t="s">
        <v>72</v>
      </c>
      <c r="E200" s="93" t="s">
        <v>324</v>
      </c>
      <c r="F200" s="93" t="s">
        <v>56</v>
      </c>
    </row>
    <row r="201" spans="2:6" x14ac:dyDescent="0.25">
      <c r="B201" s="84">
        <v>41563</v>
      </c>
      <c r="C201" s="8">
        <v>500</v>
      </c>
      <c r="D201" s="93" t="s">
        <v>72</v>
      </c>
      <c r="E201" s="93" t="s">
        <v>426</v>
      </c>
      <c r="F201" s="93" t="s">
        <v>56</v>
      </c>
    </row>
    <row r="202" spans="2:6" x14ac:dyDescent="0.25">
      <c r="B202" s="84">
        <v>41563</v>
      </c>
      <c r="C202" s="8">
        <v>700</v>
      </c>
      <c r="D202" s="93" t="s">
        <v>72</v>
      </c>
      <c r="E202" s="93" t="s">
        <v>427</v>
      </c>
      <c r="F202" s="93" t="s">
        <v>56</v>
      </c>
    </row>
    <row r="203" spans="2:6" x14ac:dyDescent="0.25">
      <c r="B203" s="84">
        <v>41563</v>
      </c>
      <c r="C203" s="8">
        <v>970</v>
      </c>
      <c r="D203" s="93" t="s">
        <v>72</v>
      </c>
      <c r="E203" s="93" t="s">
        <v>428</v>
      </c>
      <c r="F203" s="93" t="s">
        <v>56</v>
      </c>
    </row>
    <row r="204" spans="2:6" x14ac:dyDescent="0.25">
      <c r="B204" s="84">
        <v>41563</v>
      </c>
      <c r="C204" s="8">
        <v>1000</v>
      </c>
      <c r="D204" s="93" t="s">
        <v>72</v>
      </c>
      <c r="E204" s="93" t="s">
        <v>47</v>
      </c>
      <c r="F204" s="93" t="s">
        <v>56</v>
      </c>
    </row>
    <row r="205" spans="2:6" x14ac:dyDescent="0.25">
      <c r="B205" s="84">
        <v>41563</v>
      </c>
      <c r="C205" s="8">
        <v>3000</v>
      </c>
      <c r="D205" s="93" t="s">
        <v>272</v>
      </c>
      <c r="E205" s="93" t="s">
        <v>48</v>
      </c>
      <c r="F205" s="93" t="s">
        <v>56</v>
      </c>
    </row>
    <row r="206" spans="2:6" x14ac:dyDescent="0.25">
      <c r="B206" s="84">
        <v>41563</v>
      </c>
      <c r="C206" s="8">
        <v>3000</v>
      </c>
      <c r="D206" s="93" t="s">
        <v>72</v>
      </c>
      <c r="E206" s="93" t="s">
        <v>49</v>
      </c>
      <c r="F206" s="93" t="s">
        <v>56</v>
      </c>
    </row>
    <row r="207" spans="2:6" x14ac:dyDescent="0.25">
      <c r="B207" s="84">
        <v>41563</v>
      </c>
      <c r="C207" s="8">
        <v>10000</v>
      </c>
      <c r="D207" s="93" t="s">
        <v>272</v>
      </c>
      <c r="E207" s="93" t="s">
        <v>23</v>
      </c>
      <c r="F207" s="93" t="s">
        <v>56</v>
      </c>
    </row>
    <row r="208" spans="2:6" x14ac:dyDescent="0.25">
      <c r="B208" s="84">
        <v>41563</v>
      </c>
      <c r="C208" s="8">
        <v>10000</v>
      </c>
      <c r="D208" s="93" t="s">
        <v>72</v>
      </c>
      <c r="E208" s="93" t="s">
        <v>429</v>
      </c>
      <c r="F208" s="93" t="s">
        <v>56</v>
      </c>
    </row>
    <row r="209" spans="2:6" x14ac:dyDescent="0.25">
      <c r="B209" s="84">
        <v>41563</v>
      </c>
      <c r="C209" s="8">
        <v>25000</v>
      </c>
      <c r="D209" s="93" t="s">
        <v>65</v>
      </c>
      <c r="E209" s="93" t="s">
        <v>430</v>
      </c>
      <c r="F209" s="93" t="s">
        <v>56</v>
      </c>
    </row>
    <row r="210" spans="2:6" x14ac:dyDescent="0.25">
      <c r="B210" s="84">
        <v>41564</v>
      </c>
      <c r="C210" s="8">
        <v>1000</v>
      </c>
      <c r="D210" s="93" t="s">
        <v>72</v>
      </c>
      <c r="E210" s="93" t="s">
        <v>431</v>
      </c>
      <c r="F210" s="93" t="s">
        <v>56</v>
      </c>
    </row>
    <row r="211" spans="2:6" x14ac:dyDescent="0.25">
      <c r="B211" s="84">
        <v>41564</v>
      </c>
      <c r="C211" s="8">
        <v>2000</v>
      </c>
      <c r="D211" s="93" t="s">
        <v>272</v>
      </c>
      <c r="E211" s="93" t="s">
        <v>25</v>
      </c>
      <c r="F211" s="93" t="s">
        <v>56</v>
      </c>
    </row>
    <row r="212" spans="2:6" x14ac:dyDescent="0.25">
      <c r="B212" s="84">
        <v>41564</v>
      </c>
      <c r="C212" s="8">
        <v>2000</v>
      </c>
      <c r="D212" s="93" t="s">
        <v>72</v>
      </c>
      <c r="E212" s="93" t="s">
        <v>432</v>
      </c>
      <c r="F212" s="93" t="s">
        <v>56</v>
      </c>
    </row>
    <row r="213" spans="2:6" x14ac:dyDescent="0.25">
      <c r="B213" s="84">
        <v>41564</v>
      </c>
      <c r="C213" s="8">
        <v>3000</v>
      </c>
      <c r="D213" s="93" t="s">
        <v>72</v>
      </c>
      <c r="E213" s="93" t="s">
        <v>433</v>
      </c>
      <c r="F213" s="93" t="s">
        <v>56</v>
      </c>
    </row>
    <row r="214" spans="2:6" x14ac:dyDescent="0.25">
      <c r="B214" s="84">
        <v>41564</v>
      </c>
      <c r="C214" s="8">
        <v>3300</v>
      </c>
      <c r="D214" s="93" t="s">
        <v>72</v>
      </c>
      <c r="E214" s="93" t="s">
        <v>434</v>
      </c>
      <c r="F214" s="93" t="s">
        <v>56</v>
      </c>
    </row>
    <row r="215" spans="2:6" x14ac:dyDescent="0.25">
      <c r="B215" s="84">
        <v>41564</v>
      </c>
      <c r="C215" s="8">
        <v>5000</v>
      </c>
      <c r="D215" s="93" t="s">
        <v>72</v>
      </c>
      <c r="E215" s="93" t="s">
        <v>50</v>
      </c>
      <c r="F215" s="93" t="s">
        <v>56</v>
      </c>
    </row>
    <row r="216" spans="2:6" x14ac:dyDescent="0.25">
      <c r="B216" s="84">
        <v>41564</v>
      </c>
      <c r="C216" s="8">
        <v>15800</v>
      </c>
      <c r="D216" s="93" t="s">
        <v>72</v>
      </c>
      <c r="E216" s="93" t="s">
        <v>435</v>
      </c>
      <c r="F216" s="93" t="s">
        <v>56</v>
      </c>
    </row>
    <row r="217" spans="2:6" x14ac:dyDescent="0.25">
      <c r="B217" s="84">
        <v>41565</v>
      </c>
      <c r="C217" s="8">
        <v>1500</v>
      </c>
      <c r="D217" s="93" t="s">
        <v>72</v>
      </c>
      <c r="E217" s="93" t="s">
        <v>51</v>
      </c>
      <c r="F217" s="93" t="s">
        <v>56</v>
      </c>
    </row>
    <row r="218" spans="2:6" x14ac:dyDescent="0.25">
      <c r="B218" s="84">
        <v>41565</v>
      </c>
      <c r="C218" s="8">
        <v>1500</v>
      </c>
      <c r="D218" s="93" t="s">
        <v>72</v>
      </c>
      <c r="E218" s="93" t="s">
        <v>75</v>
      </c>
      <c r="F218" s="93" t="s">
        <v>56</v>
      </c>
    </row>
    <row r="219" spans="2:6" x14ac:dyDescent="0.25">
      <c r="B219" s="84">
        <v>41565</v>
      </c>
      <c r="C219" s="8">
        <v>2000</v>
      </c>
      <c r="D219" s="93" t="s">
        <v>72</v>
      </c>
      <c r="E219" s="93" t="s">
        <v>436</v>
      </c>
      <c r="F219" s="93" t="s">
        <v>56</v>
      </c>
    </row>
    <row r="220" spans="2:6" x14ac:dyDescent="0.25">
      <c r="B220" s="84">
        <v>41565</v>
      </c>
      <c r="C220" s="8">
        <v>2000</v>
      </c>
      <c r="D220" s="93" t="s">
        <v>272</v>
      </c>
      <c r="E220" s="93" t="s">
        <v>437</v>
      </c>
      <c r="F220" s="93" t="s">
        <v>56</v>
      </c>
    </row>
    <row r="221" spans="2:6" x14ac:dyDescent="0.25">
      <c r="B221" s="84">
        <v>41568</v>
      </c>
      <c r="C221" s="8">
        <v>100</v>
      </c>
      <c r="D221" s="93" t="s">
        <v>272</v>
      </c>
      <c r="E221" s="93" t="s">
        <v>52</v>
      </c>
      <c r="F221" s="93" t="s">
        <v>56</v>
      </c>
    </row>
    <row r="222" spans="2:6" x14ac:dyDescent="0.25">
      <c r="B222" s="84">
        <v>41568</v>
      </c>
      <c r="C222" s="8">
        <v>500</v>
      </c>
      <c r="D222" s="93" t="s">
        <v>70</v>
      </c>
      <c r="E222" s="93" t="s">
        <v>303</v>
      </c>
      <c r="F222" s="93" t="s">
        <v>56</v>
      </c>
    </row>
    <row r="223" spans="2:6" x14ac:dyDescent="0.25">
      <c r="B223" s="84">
        <v>41568</v>
      </c>
      <c r="C223" s="8">
        <v>1000</v>
      </c>
      <c r="D223" s="93" t="s">
        <v>72</v>
      </c>
      <c r="E223" s="93" t="s">
        <v>438</v>
      </c>
      <c r="F223" s="93" t="s">
        <v>56</v>
      </c>
    </row>
    <row r="224" spans="2:6" x14ac:dyDescent="0.25">
      <c r="B224" s="84">
        <v>41568</v>
      </c>
      <c r="C224" s="8">
        <v>1500</v>
      </c>
      <c r="D224" s="93" t="s">
        <v>72</v>
      </c>
      <c r="E224" s="93" t="s">
        <v>439</v>
      </c>
      <c r="F224" s="93" t="s">
        <v>56</v>
      </c>
    </row>
    <row r="225" spans="2:6" x14ac:dyDescent="0.25">
      <c r="B225" s="84">
        <v>41568</v>
      </c>
      <c r="C225" s="8">
        <v>2000</v>
      </c>
      <c r="D225" s="93" t="s">
        <v>72</v>
      </c>
      <c r="E225" s="93" t="s">
        <v>440</v>
      </c>
      <c r="F225" s="93" t="s">
        <v>56</v>
      </c>
    </row>
    <row r="226" spans="2:6" x14ac:dyDescent="0.25">
      <c r="B226" s="84">
        <v>41568</v>
      </c>
      <c r="C226" s="8">
        <v>2000</v>
      </c>
      <c r="D226" s="93" t="s">
        <v>72</v>
      </c>
      <c r="E226" s="93" t="s">
        <v>441</v>
      </c>
      <c r="F226" s="93" t="s">
        <v>56</v>
      </c>
    </row>
    <row r="227" spans="2:6" x14ac:dyDescent="0.25">
      <c r="B227" s="84">
        <v>41568</v>
      </c>
      <c r="C227" s="8">
        <v>3000</v>
      </c>
      <c r="D227" s="93" t="s">
        <v>72</v>
      </c>
      <c r="E227" s="93" t="s">
        <v>442</v>
      </c>
      <c r="F227" s="93" t="s">
        <v>56</v>
      </c>
    </row>
    <row r="228" spans="2:6" x14ac:dyDescent="0.25">
      <c r="B228" s="84">
        <v>41568</v>
      </c>
      <c r="C228" s="8">
        <v>5000</v>
      </c>
      <c r="D228" s="93" t="s">
        <v>72</v>
      </c>
      <c r="E228" s="93" t="s">
        <v>443</v>
      </c>
      <c r="F228" s="93" t="s">
        <v>56</v>
      </c>
    </row>
    <row r="229" spans="2:6" x14ac:dyDescent="0.25">
      <c r="B229" s="84">
        <v>41569</v>
      </c>
      <c r="C229" s="8">
        <v>3000</v>
      </c>
      <c r="D229" s="93" t="s">
        <v>72</v>
      </c>
      <c r="E229" s="93" t="s">
        <v>444</v>
      </c>
      <c r="F229" s="93" t="s">
        <v>56</v>
      </c>
    </row>
    <row r="230" spans="2:6" x14ac:dyDescent="0.25">
      <c r="B230" s="84">
        <v>41569</v>
      </c>
      <c r="C230" s="8">
        <v>1500</v>
      </c>
      <c r="D230" s="93" t="s">
        <v>272</v>
      </c>
      <c r="E230" s="93" t="s">
        <v>445</v>
      </c>
      <c r="F230" s="93" t="s">
        <v>56</v>
      </c>
    </row>
    <row r="231" spans="2:6" x14ac:dyDescent="0.25">
      <c r="B231" s="84">
        <v>41569</v>
      </c>
      <c r="C231" s="8">
        <v>500</v>
      </c>
      <c r="D231" s="93" t="s">
        <v>72</v>
      </c>
      <c r="E231" s="93" t="s">
        <v>446</v>
      </c>
      <c r="F231" s="93" t="s">
        <v>56</v>
      </c>
    </row>
    <row r="232" spans="2:6" x14ac:dyDescent="0.25">
      <c r="B232" s="84">
        <v>41569</v>
      </c>
      <c r="C232" s="8">
        <v>400</v>
      </c>
      <c r="D232" s="93" t="s">
        <v>72</v>
      </c>
      <c r="E232" s="93" t="s">
        <v>447</v>
      </c>
      <c r="F232" s="93" t="s">
        <v>56</v>
      </c>
    </row>
    <row r="233" spans="2:6" x14ac:dyDescent="0.25">
      <c r="B233" s="84">
        <v>41569</v>
      </c>
      <c r="C233" s="8">
        <v>350</v>
      </c>
      <c r="D233" s="93" t="s">
        <v>72</v>
      </c>
      <c r="E233" s="93" t="s">
        <v>448</v>
      </c>
      <c r="F233" s="93" t="s">
        <v>56</v>
      </c>
    </row>
    <row r="234" spans="2:6" x14ac:dyDescent="0.25">
      <c r="B234" s="84">
        <v>41570</v>
      </c>
      <c r="C234" s="8">
        <v>20000</v>
      </c>
      <c r="D234" s="97" t="s">
        <v>64</v>
      </c>
      <c r="E234" s="94" t="s">
        <v>248</v>
      </c>
      <c r="F234" s="93" t="s">
        <v>56</v>
      </c>
    </row>
    <row r="235" spans="2:6" x14ac:dyDescent="0.25">
      <c r="B235" s="84">
        <v>41570</v>
      </c>
      <c r="C235" s="8">
        <v>5000</v>
      </c>
      <c r="D235" s="93" t="s">
        <v>72</v>
      </c>
      <c r="E235" s="93" t="s">
        <v>449</v>
      </c>
      <c r="F235" s="93" t="s">
        <v>56</v>
      </c>
    </row>
    <row r="236" spans="2:6" x14ac:dyDescent="0.25">
      <c r="B236" s="84">
        <v>41570</v>
      </c>
      <c r="C236" s="8">
        <v>2000</v>
      </c>
      <c r="D236" s="93" t="s">
        <v>62</v>
      </c>
      <c r="E236" s="93" t="s">
        <v>450</v>
      </c>
      <c r="F236" s="93" t="s">
        <v>56</v>
      </c>
    </row>
    <row r="237" spans="2:6" x14ac:dyDescent="0.25">
      <c r="B237" s="84">
        <v>41570</v>
      </c>
      <c r="C237" s="8">
        <v>1000</v>
      </c>
      <c r="D237" s="93" t="s">
        <v>72</v>
      </c>
      <c r="E237" s="93" t="s">
        <v>451</v>
      </c>
      <c r="F237" s="93" t="s">
        <v>56</v>
      </c>
    </row>
    <row r="238" spans="2:6" x14ac:dyDescent="0.25">
      <c r="B238" s="84">
        <v>41570</v>
      </c>
      <c r="C238" s="8">
        <v>1000</v>
      </c>
      <c r="D238" s="93" t="s">
        <v>72</v>
      </c>
      <c r="E238" s="93" t="s">
        <v>452</v>
      </c>
      <c r="F238" s="93" t="s">
        <v>56</v>
      </c>
    </row>
    <row r="239" spans="2:6" x14ac:dyDescent="0.25">
      <c r="B239" s="84">
        <v>41570</v>
      </c>
      <c r="C239" s="8">
        <v>500</v>
      </c>
      <c r="D239" s="93" t="s">
        <v>72</v>
      </c>
      <c r="E239" s="93" t="s">
        <v>453</v>
      </c>
      <c r="F239" s="93" t="s">
        <v>56</v>
      </c>
    </row>
    <row r="240" spans="2:6" ht="26.4" x14ac:dyDescent="0.25">
      <c r="B240" s="84">
        <v>41571</v>
      </c>
      <c r="C240" s="8">
        <v>20000</v>
      </c>
      <c r="D240" s="93" t="s">
        <v>66</v>
      </c>
      <c r="E240" s="93" t="s">
        <v>454</v>
      </c>
      <c r="F240" s="93" t="s">
        <v>68</v>
      </c>
    </row>
    <row r="241" spans="2:6" ht="26.4" x14ac:dyDescent="0.25">
      <c r="B241" s="84">
        <v>41571</v>
      </c>
      <c r="C241" s="8">
        <v>10000</v>
      </c>
      <c r="D241" s="93" t="s">
        <v>272</v>
      </c>
      <c r="E241" s="148" t="s">
        <v>455</v>
      </c>
      <c r="F241" s="93" t="s">
        <v>68</v>
      </c>
    </row>
    <row r="242" spans="2:6" x14ac:dyDescent="0.25">
      <c r="B242" s="84">
        <v>41571</v>
      </c>
      <c r="C242" s="8">
        <v>5000</v>
      </c>
      <c r="D242" s="93" t="s">
        <v>71</v>
      </c>
      <c r="E242" s="93" t="s">
        <v>53</v>
      </c>
      <c r="F242" s="93" t="s">
        <v>56</v>
      </c>
    </row>
    <row r="243" spans="2:6" x14ac:dyDescent="0.25">
      <c r="B243" s="84">
        <v>41571</v>
      </c>
      <c r="C243" s="8">
        <v>2000</v>
      </c>
      <c r="D243" s="93" t="s">
        <v>72</v>
      </c>
      <c r="E243" s="93" t="s">
        <v>53</v>
      </c>
      <c r="F243" s="93" t="s">
        <v>56</v>
      </c>
    </row>
    <row r="244" spans="2:6" x14ac:dyDescent="0.25">
      <c r="B244" s="84">
        <v>41571</v>
      </c>
      <c r="C244" s="8">
        <v>1000</v>
      </c>
      <c r="D244" s="93" t="s">
        <v>272</v>
      </c>
      <c r="E244" s="93" t="s">
        <v>456</v>
      </c>
      <c r="F244" s="93" t="s">
        <v>56</v>
      </c>
    </row>
    <row r="245" spans="2:6" x14ac:dyDescent="0.25">
      <c r="B245" s="84">
        <v>41571</v>
      </c>
      <c r="C245" s="8">
        <v>1000</v>
      </c>
      <c r="D245" s="93" t="s">
        <v>272</v>
      </c>
      <c r="E245" s="93" t="s">
        <v>457</v>
      </c>
      <c r="F245" s="93" t="s">
        <v>56</v>
      </c>
    </row>
    <row r="246" spans="2:6" x14ac:dyDescent="0.25">
      <c r="B246" s="84">
        <v>41571</v>
      </c>
      <c r="C246" s="8">
        <v>1000</v>
      </c>
      <c r="D246" s="93" t="s">
        <v>72</v>
      </c>
      <c r="E246" s="93" t="s">
        <v>458</v>
      </c>
      <c r="F246" s="93" t="s">
        <v>56</v>
      </c>
    </row>
    <row r="247" spans="2:6" x14ac:dyDescent="0.25">
      <c r="B247" s="84">
        <v>41571</v>
      </c>
      <c r="C247" s="8">
        <v>1000</v>
      </c>
      <c r="D247" s="93" t="s">
        <v>272</v>
      </c>
      <c r="E247" s="93" t="s">
        <v>459</v>
      </c>
      <c r="F247" s="93" t="s">
        <v>56</v>
      </c>
    </row>
    <row r="248" spans="2:6" x14ac:dyDescent="0.25">
      <c r="B248" s="84">
        <v>41571</v>
      </c>
      <c r="C248" s="8">
        <v>500</v>
      </c>
      <c r="D248" s="93" t="s">
        <v>272</v>
      </c>
      <c r="E248" s="93" t="s">
        <v>460</v>
      </c>
      <c r="F248" s="93" t="s">
        <v>56</v>
      </c>
    </row>
    <row r="249" spans="2:6" x14ac:dyDescent="0.25">
      <c r="B249" s="84">
        <v>41571</v>
      </c>
      <c r="C249" s="8">
        <v>120</v>
      </c>
      <c r="D249" s="97" t="s">
        <v>64</v>
      </c>
      <c r="E249" s="93" t="s">
        <v>318</v>
      </c>
      <c r="F249" s="93" t="s">
        <v>56</v>
      </c>
    </row>
    <row r="250" spans="2:6" x14ac:dyDescent="0.25">
      <c r="B250" s="84">
        <v>41571</v>
      </c>
      <c r="C250" s="8">
        <v>50</v>
      </c>
      <c r="D250" s="93" t="s">
        <v>272</v>
      </c>
      <c r="E250" s="93" t="s">
        <v>418</v>
      </c>
      <c r="F250" s="93" t="s">
        <v>56</v>
      </c>
    </row>
    <row r="251" spans="2:6" x14ac:dyDescent="0.25">
      <c r="B251" s="84">
        <v>41572</v>
      </c>
      <c r="C251" s="8">
        <v>100000</v>
      </c>
      <c r="D251" s="93" t="s">
        <v>272</v>
      </c>
      <c r="E251" s="93" t="s">
        <v>54</v>
      </c>
      <c r="F251" s="93" t="s">
        <v>56</v>
      </c>
    </row>
    <row r="252" spans="2:6" x14ac:dyDescent="0.25">
      <c r="B252" s="84">
        <v>41572</v>
      </c>
      <c r="C252" s="8">
        <v>3000</v>
      </c>
      <c r="D252" s="93" t="s">
        <v>72</v>
      </c>
      <c r="E252" s="93" t="s">
        <v>461</v>
      </c>
      <c r="F252" s="93" t="s">
        <v>56</v>
      </c>
    </row>
    <row r="253" spans="2:6" x14ac:dyDescent="0.25">
      <c r="B253" s="84">
        <v>41572</v>
      </c>
      <c r="C253" s="8">
        <v>2000</v>
      </c>
      <c r="D253" s="93" t="s">
        <v>272</v>
      </c>
      <c r="E253" s="93" t="s">
        <v>462</v>
      </c>
      <c r="F253" s="93" t="s">
        <v>56</v>
      </c>
    </row>
    <row r="254" spans="2:6" x14ac:dyDescent="0.25">
      <c r="B254" s="84">
        <v>41572</v>
      </c>
      <c r="C254" s="8">
        <v>500</v>
      </c>
      <c r="D254" s="93" t="s">
        <v>72</v>
      </c>
      <c r="E254" s="93" t="s">
        <v>463</v>
      </c>
      <c r="F254" s="93" t="s">
        <v>56</v>
      </c>
    </row>
    <row r="255" spans="2:6" x14ac:dyDescent="0.25">
      <c r="B255" s="84">
        <v>41575</v>
      </c>
      <c r="C255" s="8">
        <v>3000</v>
      </c>
      <c r="D255" s="93" t="s">
        <v>272</v>
      </c>
      <c r="E255" s="93" t="s">
        <v>464</v>
      </c>
      <c r="F255" s="93" t="s">
        <v>56</v>
      </c>
    </row>
    <row r="256" spans="2:6" x14ac:dyDescent="0.25">
      <c r="B256" s="84">
        <v>41575</v>
      </c>
      <c r="C256" s="8">
        <v>2000</v>
      </c>
      <c r="D256" s="93" t="s">
        <v>272</v>
      </c>
      <c r="E256" s="93" t="s">
        <v>465</v>
      </c>
      <c r="F256" s="93" t="s">
        <v>56</v>
      </c>
    </row>
    <row r="257" spans="2:6" x14ac:dyDescent="0.25">
      <c r="B257" s="84">
        <v>41575</v>
      </c>
      <c r="C257" s="8">
        <v>1005</v>
      </c>
      <c r="D257" s="93" t="s">
        <v>72</v>
      </c>
      <c r="E257" s="93" t="s">
        <v>466</v>
      </c>
      <c r="F257" s="93" t="s">
        <v>56</v>
      </c>
    </row>
    <row r="258" spans="2:6" x14ac:dyDescent="0.25">
      <c r="B258" s="84">
        <v>41575</v>
      </c>
      <c r="C258" s="8">
        <v>1000</v>
      </c>
      <c r="D258" s="93" t="s">
        <v>72</v>
      </c>
      <c r="E258" s="93" t="s">
        <v>55</v>
      </c>
      <c r="F258" s="93" t="s">
        <v>56</v>
      </c>
    </row>
    <row r="259" spans="2:6" x14ac:dyDescent="0.25">
      <c r="B259" s="84">
        <v>41575</v>
      </c>
      <c r="C259" s="8">
        <v>1000</v>
      </c>
      <c r="D259" s="93" t="s">
        <v>272</v>
      </c>
      <c r="E259" s="93" t="s">
        <v>467</v>
      </c>
      <c r="F259" s="93" t="s">
        <v>56</v>
      </c>
    </row>
    <row r="260" spans="2:6" x14ac:dyDescent="0.25">
      <c r="B260" s="84">
        <v>41575</v>
      </c>
      <c r="C260" s="8">
        <v>500</v>
      </c>
      <c r="D260" s="93" t="s">
        <v>72</v>
      </c>
      <c r="E260" s="93" t="s">
        <v>277</v>
      </c>
      <c r="F260" s="93" t="s">
        <v>56</v>
      </c>
    </row>
    <row r="261" spans="2:6" x14ac:dyDescent="0.25">
      <c r="B261" s="84">
        <v>41575</v>
      </c>
      <c r="C261" s="8">
        <v>200</v>
      </c>
      <c r="D261" s="93" t="s">
        <v>71</v>
      </c>
      <c r="E261" s="93" t="s">
        <v>419</v>
      </c>
      <c r="F261" s="93" t="s">
        <v>56</v>
      </c>
    </row>
    <row r="262" spans="2:6" x14ac:dyDescent="0.25">
      <c r="B262" s="84">
        <v>41577</v>
      </c>
      <c r="C262" s="8">
        <v>300</v>
      </c>
      <c r="D262" s="93" t="s">
        <v>65</v>
      </c>
      <c r="E262" s="93" t="s">
        <v>318</v>
      </c>
      <c r="F262" s="93" t="s">
        <v>56</v>
      </c>
    </row>
    <row r="263" spans="2:6" x14ac:dyDescent="0.25">
      <c r="B263" s="84">
        <v>41577</v>
      </c>
      <c r="C263" s="8">
        <v>300</v>
      </c>
      <c r="D263" s="93" t="s">
        <v>70</v>
      </c>
      <c r="E263" s="93" t="s">
        <v>318</v>
      </c>
      <c r="F263" s="93" t="s">
        <v>56</v>
      </c>
    </row>
    <row r="264" spans="2:6" x14ac:dyDescent="0.25">
      <c r="B264" s="84">
        <v>41578</v>
      </c>
      <c r="C264" s="8">
        <v>30000</v>
      </c>
      <c r="D264" s="93" t="s">
        <v>272</v>
      </c>
      <c r="E264" s="93" t="s">
        <v>249</v>
      </c>
      <c r="F264" s="93" t="s">
        <v>56</v>
      </c>
    </row>
    <row r="265" spans="2:6" x14ac:dyDescent="0.25">
      <c r="B265" s="84">
        <v>41578</v>
      </c>
      <c r="C265" s="8">
        <v>10000</v>
      </c>
      <c r="D265" s="93" t="s">
        <v>272</v>
      </c>
      <c r="E265" s="93" t="s">
        <v>37</v>
      </c>
      <c r="F265" s="93" t="s">
        <v>56</v>
      </c>
    </row>
    <row r="266" spans="2:6" x14ac:dyDescent="0.25">
      <c r="B266" s="84">
        <v>41578</v>
      </c>
      <c r="C266" s="8">
        <v>500</v>
      </c>
      <c r="D266" s="93" t="s">
        <v>272</v>
      </c>
      <c r="E266" s="93" t="s">
        <v>468</v>
      </c>
      <c r="F266" s="93" t="s">
        <v>56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63"/>
  <sheetViews>
    <sheetView zoomScaleNormal="100" workbookViewId="0">
      <selection activeCell="B1" sqref="B1"/>
    </sheetView>
  </sheetViews>
  <sheetFormatPr defaultColWidth="9.109375" defaultRowHeight="13.2" x14ac:dyDescent="0.25"/>
  <cols>
    <col min="1" max="1" width="7.77734375" style="1" customWidth="1"/>
    <col min="2" max="2" width="21.77734375" style="31" customWidth="1"/>
    <col min="3" max="3" width="21.77734375" style="110" customWidth="1"/>
    <col min="4" max="4" width="34.77734375" style="1" customWidth="1"/>
    <col min="5" max="16384" width="9.109375" style="1"/>
  </cols>
  <sheetData>
    <row r="1" spans="1:5" ht="36.6" customHeight="1" x14ac:dyDescent="0.25">
      <c r="A1" s="65"/>
      <c r="B1" s="65"/>
      <c r="C1" s="156" t="s">
        <v>254</v>
      </c>
      <c r="D1" s="156"/>
      <c r="E1" s="70"/>
    </row>
    <row r="2" spans="1:5" ht="13.8" x14ac:dyDescent="0.25">
      <c r="B2" s="25" t="s">
        <v>14</v>
      </c>
      <c r="C2" s="103">
        <f>C48-C49</f>
        <v>108305.86</v>
      </c>
      <c r="D2" s="19"/>
    </row>
    <row r="3" spans="1:5" x14ac:dyDescent="0.25">
      <c r="B3" s="26"/>
      <c r="C3" s="104"/>
      <c r="D3" s="22"/>
    </row>
    <row r="4" spans="1:5" s="71" customFormat="1" ht="34.200000000000003" customHeight="1" x14ac:dyDescent="0.3">
      <c r="B4" s="98" t="s">
        <v>0</v>
      </c>
      <c r="C4" s="105" t="s">
        <v>1</v>
      </c>
      <c r="D4" s="98" t="s">
        <v>9</v>
      </c>
    </row>
    <row r="5" spans="1:5" s="99" customFormat="1" ht="14.4" x14ac:dyDescent="0.3">
      <c r="B5" s="100" t="s">
        <v>76</v>
      </c>
      <c r="C5" s="106"/>
      <c r="D5" s="101"/>
    </row>
    <row r="6" spans="1:5" ht="14.4" customHeight="1" x14ac:dyDescent="0.3">
      <c r="B6" s="43">
        <v>41549</v>
      </c>
      <c r="C6" s="102">
        <v>100</v>
      </c>
      <c r="D6" s="5" t="s">
        <v>74</v>
      </c>
    </row>
    <row r="7" spans="1:5" ht="14.4" x14ac:dyDescent="0.3">
      <c r="B7" s="43">
        <v>41549</v>
      </c>
      <c r="C7" s="102">
        <v>1000</v>
      </c>
      <c r="D7" s="5" t="s">
        <v>469</v>
      </c>
    </row>
    <row r="8" spans="1:5" ht="14.4" customHeight="1" x14ac:dyDescent="0.3">
      <c r="B8" s="43">
        <v>41549</v>
      </c>
      <c r="C8" s="102">
        <v>2000</v>
      </c>
      <c r="D8" s="5" t="s">
        <v>470</v>
      </c>
    </row>
    <row r="9" spans="1:5" ht="14.4" x14ac:dyDescent="0.3">
      <c r="B9" s="43">
        <v>41550</v>
      </c>
      <c r="C9" s="102">
        <v>10000</v>
      </c>
      <c r="D9" s="6" t="s">
        <v>74</v>
      </c>
    </row>
    <row r="10" spans="1:5" ht="14.4" customHeight="1" x14ac:dyDescent="0.3">
      <c r="B10" s="43">
        <v>41551</v>
      </c>
      <c r="C10" s="102">
        <v>1000</v>
      </c>
      <c r="D10" s="5" t="s">
        <v>471</v>
      </c>
    </row>
    <row r="11" spans="1:5" ht="14.4" x14ac:dyDescent="0.3">
      <c r="B11" s="43" t="s">
        <v>77</v>
      </c>
      <c r="C11" s="102">
        <v>5000</v>
      </c>
      <c r="D11" s="5" t="s">
        <v>469</v>
      </c>
    </row>
    <row r="12" spans="1:5" ht="14.4" customHeight="1" x14ac:dyDescent="0.3">
      <c r="B12" s="43" t="s">
        <v>77</v>
      </c>
      <c r="C12" s="102">
        <v>1600</v>
      </c>
      <c r="D12" s="5" t="s">
        <v>74</v>
      </c>
    </row>
    <row r="13" spans="1:5" ht="14.4" x14ac:dyDescent="0.3">
      <c r="B13" s="43" t="s">
        <v>77</v>
      </c>
      <c r="C13" s="102">
        <v>500</v>
      </c>
      <c r="D13" s="5" t="s">
        <v>74</v>
      </c>
    </row>
    <row r="14" spans="1:5" ht="14.4" customHeight="1" x14ac:dyDescent="0.3">
      <c r="B14" s="43" t="s">
        <v>77</v>
      </c>
      <c r="C14" s="102">
        <v>300</v>
      </c>
      <c r="D14" s="5" t="s">
        <v>74</v>
      </c>
    </row>
    <row r="15" spans="1:5" ht="14.4" x14ac:dyDescent="0.3">
      <c r="B15" s="43" t="s">
        <v>78</v>
      </c>
      <c r="C15" s="102">
        <v>1000</v>
      </c>
      <c r="D15" s="5" t="s">
        <v>472</v>
      </c>
    </row>
    <row r="16" spans="1:5" ht="14.4" customHeight="1" x14ac:dyDescent="0.3">
      <c r="B16" s="43" t="s">
        <v>78</v>
      </c>
      <c r="C16" s="102">
        <v>200</v>
      </c>
      <c r="D16" s="5" t="s">
        <v>74</v>
      </c>
    </row>
    <row r="17" spans="2:4" ht="14.4" x14ac:dyDescent="0.3">
      <c r="B17" s="43" t="s">
        <v>78</v>
      </c>
      <c r="C17" s="102">
        <v>1000</v>
      </c>
      <c r="D17" s="5" t="s">
        <v>473</v>
      </c>
    </row>
    <row r="18" spans="2:4" ht="14.4" customHeight="1" x14ac:dyDescent="0.3">
      <c r="B18" s="43" t="s">
        <v>79</v>
      </c>
      <c r="C18" s="102">
        <v>380</v>
      </c>
      <c r="D18" s="6" t="s">
        <v>74</v>
      </c>
    </row>
    <row r="19" spans="2:4" ht="14.4" x14ac:dyDescent="0.3">
      <c r="B19" s="43" t="s">
        <v>79</v>
      </c>
      <c r="C19" s="102">
        <v>1000</v>
      </c>
      <c r="D19" s="5" t="s">
        <v>474</v>
      </c>
    </row>
    <row r="20" spans="2:4" ht="14.4" customHeight="1" x14ac:dyDescent="0.3">
      <c r="B20" s="43" t="s">
        <v>80</v>
      </c>
      <c r="C20" s="102">
        <v>1000</v>
      </c>
      <c r="D20" s="5" t="s">
        <v>475</v>
      </c>
    </row>
    <row r="21" spans="2:4" ht="14.4" x14ac:dyDescent="0.3">
      <c r="B21" s="43" t="s">
        <v>80</v>
      </c>
      <c r="C21" s="102">
        <v>500</v>
      </c>
      <c r="D21" s="5" t="s">
        <v>476</v>
      </c>
    </row>
    <row r="22" spans="2:4" ht="14.4" customHeight="1" x14ac:dyDescent="0.3">
      <c r="B22" s="43" t="s">
        <v>80</v>
      </c>
      <c r="C22" s="102">
        <v>500</v>
      </c>
      <c r="D22" s="5" t="s">
        <v>477</v>
      </c>
    </row>
    <row r="23" spans="2:4" ht="14.4" x14ac:dyDescent="0.3">
      <c r="B23" s="43" t="s">
        <v>80</v>
      </c>
      <c r="C23" s="102">
        <v>1000</v>
      </c>
      <c r="D23" s="5" t="s">
        <v>477</v>
      </c>
    </row>
    <row r="24" spans="2:4" ht="14.4" customHeight="1" x14ac:dyDescent="0.3">
      <c r="B24" s="43" t="s">
        <v>80</v>
      </c>
      <c r="C24" s="102">
        <v>5000</v>
      </c>
      <c r="D24" s="5" t="s">
        <v>478</v>
      </c>
    </row>
    <row r="25" spans="2:4" ht="14.4" x14ac:dyDescent="0.3">
      <c r="B25" s="43" t="s">
        <v>81</v>
      </c>
      <c r="C25" s="102">
        <v>1000</v>
      </c>
      <c r="D25" s="5" t="s">
        <v>479</v>
      </c>
    </row>
    <row r="26" spans="2:4" ht="14.4" customHeight="1" x14ac:dyDescent="0.3">
      <c r="B26" s="43" t="s">
        <v>81</v>
      </c>
      <c r="C26" s="102">
        <v>1000</v>
      </c>
      <c r="D26" s="5" t="s">
        <v>74</v>
      </c>
    </row>
    <row r="27" spans="2:4" ht="14.4" x14ac:dyDescent="0.3">
      <c r="B27" s="43" t="s">
        <v>82</v>
      </c>
      <c r="C27" s="102">
        <v>2000</v>
      </c>
      <c r="D27" s="5" t="s">
        <v>480</v>
      </c>
    </row>
    <row r="28" spans="2:4" ht="14.4" customHeight="1" x14ac:dyDescent="0.3">
      <c r="B28" s="43" t="s">
        <v>83</v>
      </c>
      <c r="C28" s="102">
        <v>39</v>
      </c>
      <c r="D28" s="5" t="s">
        <v>481</v>
      </c>
    </row>
    <row r="29" spans="2:4" ht="14.4" x14ac:dyDescent="0.3">
      <c r="B29" s="43" t="s">
        <v>83</v>
      </c>
      <c r="C29" s="102">
        <v>500</v>
      </c>
      <c r="D29" s="5" t="s">
        <v>482</v>
      </c>
    </row>
    <row r="30" spans="2:4" ht="14.4" customHeight="1" x14ac:dyDescent="0.3">
      <c r="B30" s="43" t="s">
        <v>84</v>
      </c>
      <c r="C30" s="102">
        <v>4900</v>
      </c>
      <c r="D30" s="6" t="s">
        <v>469</v>
      </c>
    </row>
    <row r="31" spans="2:4" ht="14.4" x14ac:dyDescent="0.3">
      <c r="B31" s="43" t="s">
        <v>84</v>
      </c>
      <c r="C31" s="102">
        <v>500</v>
      </c>
      <c r="D31" s="5" t="s">
        <v>483</v>
      </c>
    </row>
    <row r="32" spans="2:4" ht="14.4" customHeight="1" x14ac:dyDescent="0.3">
      <c r="B32" s="43" t="s">
        <v>85</v>
      </c>
      <c r="C32" s="102">
        <v>5000</v>
      </c>
      <c r="D32" s="5" t="s">
        <v>484</v>
      </c>
    </row>
    <row r="33" spans="2:4" ht="14.4" x14ac:dyDescent="0.3">
      <c r="B33" s="43" t="s">
        <v>86</v>
      </c>
      <c r="C33" s="102">
        <v>1500</v>
      </c>
      <c r="D33" s="5" t="s">
        <v>74</v>
      </c>
    </row>
    <row r="34" spans="2:4" ht="14.4" customHeight="1" x14ac:dyDescent="0.3">
      <c r="B34" s="43" t="s">
        <v>86</v>
      </c>
      <c r="C34" s="102">
        <v>10000</v>
      </c>
      <c r="D34" s="5" t="s">
        <v>485</v>
      </c>
    </row>
    <row r="35" spans="2:4" ht="14.4" x14ac:dyDescent="0.3">
      <c r="B35" s="43" t="s">
        <v>87</v>
      </c>
      <c r="C35" s="102">
        <v>5000</v>
      </c>
      <c r="D35" s="5" t="s">
        <v>469</v>
      </c>
    </row>
    <row r="36" spans="2:4" ht="14.4" customHeight="1" x14ac:dyDescent="0.3">
      <c r="B36" s="43" t="s">
        <v>88</v>
      </c>
      <c r="C36" s="102">
        <v>5000</v>
      </c>
      <c r="D36" s="5" t="s">
        <v>486</v>
      </c>
    </row>
    <row r="37" spans="2:4" ht="14.4" x14ac:dyDescent="0.3">
      <c r="B37" s="43" t="s">
        <v>89</v>
      </c>
      <c r="C37" s="102">
        <v>1000</v>
      </c>
      <c r="D37" s="5" t="s">
        <v>74</v>
      </c>
    </row>
    <row r="38" spans="2:4" ht="14.4" customHeight="1" x14ac:dyDescent="0.3">
      <c r="B38" s="43" t="s">
        <v>90</v>
      </c>
      <c r="C38" s="102">
        <v>5000</v>
      </c>
      <c r="D38" s="5" t="s">
        <v>74</v>
      </c>
    </row>
    <row r="39" spans="2:4" ht="14.4" x14ac:dyDescent="0.3">
      <c r="B39" s="43" t="s">
        <v>90</v>
      </c>
      <c r="C39" s="102">
        <v>10000</v>
      </c>
      <c r="D39" s="5" t="s">
        <v>487</v>
      </c>
    </row>
    <row r="40" spans="2:4" ht="14.4" customHeight="1" x14ac:dyDescent="0.3">
      <c r="B40" s="43" t="s">
        <v>91</v>
      </c>
      <c r="C40" s="102">
        <v>5000</v>
      </c>
      <c r="D40" s="5" t="s">
        <v>488</v>
      </c>
    </row>
    <row r="41" spans="2:4" ht="14.4" x14ac:dyDescent="0.3">
      <c r="B41" s="43" t="s">
        <v>92</v>
      </c>
      <c r="C41" s="102">
        <v>500</v>
      </c>
      <c r="D41" s="5" t="s">
        <v>489</v>
      </c>
    </row>
    <row r="42" spans="2:4" ht="14.4" customHeight="1" x14ac:dyDescent="0.3">
      <c r="B42" s="43" t="s">
        <v>92</v>
      </c>
      <c r="C42" s="102">
        <v>1000</v>
      </c>
      <c r="D42" s="5" t="s">
        <v>74</v>
      </c>
    </row>
    <row r="43" spans="2:4" ht="14.4" x14ac:dyDescent="0.3">
      <c r="B43" s="43" t="s">
        <v>93</v>
      </c>
      <c r="C43" s="102">
        <v>3000</v>
      </c>
      <c r="D43" s="5" t="s">
        <v>490</v>
      </c>
    </row>
    <row r="44" spans="2:4" ht="14.4" customHeight="1" x14ac:dyDescent="0.3">
      <c r="B44" s="43" t="s">
        <v>94</v>
      </c>
      <c r="C44" s="102">
        <v>200</v>
      </c>
      <c r="D44" s="5" t="s">
        <v>491</v>
      </c>
    </row>
    <row r="45" spans="2:4" ht="14.4" x14ac:dyDescent="0.3">
      <c r="B45" s="43" t="s">
        <v>94</v>
      </c>
      <c r="C45" s="102">
        <v>8000</v>
      </c>
      <c r="D45" s="5" t="s">
        <v>491</v>
      </c>
    </row>
    <row r="46" spans="2:4" ht="14.4" customHeight="1" x14ac:dyDescent="0.3">
      <c r="B46" s="43" t="s">
        <v>95</v>
      </c>
      <c r="C46" s="102">
        <v>9000</v>
      </c>
      <c r="D46" s="5" t="s">
        <v>74</v>
      </c>
    </row>
    <row r="47" spans="2:4" ht="14.4" x14ac:dyDescent="0.3">
      <c r="B47" s="43" t="s">
        <v>96</v>
      </c>
      <c r="C47" s="102">
        <v>3000</v>
      </c>
      <c r="D47" s="5" t="s">
        <v>492</v>
      </c>
    </row>
    <row r="48" spans="2:4" x14ac:dyDescent="0.25">
      <c r="B48" s="27" t="s">
        <v>10</v>
      </c>
      <c r="C48" s="107">
        <f>SUM(C5:C47)</f>
        <v>115219</v>
      </c>
      <c r="D48" s="61"/>
    </row>
    <row r="49" spans="2:4" x14ac:dyDescent="0.25">
      <c r="B49" s="64" t="s">
        <v>17</v>
      </c>
      <c r="C49" s="108">
        <f>C48*0.06</f>
        <v>6913.1399999999994</v>
      </c>
      <c r="D49" s="61"/>
    </row>
    <row r="50" spans="2:4" x14ac:dyDescent="0.25">
      <c r="B50" s="30"/>
      <c r="C50" s="109"/>
      <c r="D50" s="22"/>
    </row>
    <row r="51" spans="2:4" x14ac:dyDescent="0.25">
      <c r="B51" s="30"/>
      <c r="C51" s="109"/>
      <c r="D51" s="22"/>
    </row>
    <row r="52" spans="2:4" s="22" customFormat="1" x14ac:dyDescent="0.25">
      <c r="B52" s="30"/>
      <c r="C52" s="109"/>
    </row>
    <row r="53" spans="2:4" s="22" customFormat="1" x14ac:dyDescent="0.25">
      <c r="B53" s="30"/>
      <c r="C53" s="109"/>
    </row>
    <row r="54" spans="2:4" s="22" customFormat="1" x14ac:dyDescent="0.25">
      <c r="B54" s="30"/>
      <c r="C54" s="109"/>
    </row>
    <row r="55" spans="2:4" s="22" customFormat="1" x14ac:dyDescent="0.25">
      <c r="B55" s="30"/>
      <c r="C55" s="109"/>
    </row>
    <row r="56" spans="2:4" s="22" customFormat="1" x14ac:dyDescent="0.25">
      <c r="B56" s="30"/>
      <c r="C56" s="109"/>
    </row>
    <row r="57" spans="2:4" s="22" customFormat="1" x14ac:dyDescent="0.25">
      <c r="B57" s="30"/>
      <c r="C57" s="109"/>
    </row>
    <row r="58" spans="2:4" s="22" customFormat="1" x14ac:dyDescent="0.25">
      <c r="B58" s="30"/>
      <c r="C58" s="109"/>
    </row>
    <row r="59" spans="2:4" s="22" customFormat="1" x14ac:dyDescent="0.25">
      <c r="B59" s="30"/>
      <c r="C59" s="109"/>
    </row>
    <row r="60" spans="2:4" s="22" customFormat="1" x14ac:dyDescent="0.25">
      <c r="B60" s="30"/>
      <c r="C60" s="109"/>
    </row>
    <row r="61" spans="2:4" s="22" customFormat="1" x14ac:dyDescent="0.25">
      <c r="B61" s="30"/>
      <c r="C61" s="109"/>
    </row>
    <row r="62" spans="2:4" s="22" customFormat="1" x14ac:dyDescent="0.25">
      <c r="B62" s="30"/>
      <c r="C62" s="109"/>
    </row>
    <row r="63" spans="2:4" s="22" customFormat="1" x14ac:dyDescent="0.25">
      <c r="B63" s="30"/>
      <c r="C63" s="109"/>
    </row>
    <row r="64" spans="2:4" s="22" customFormat="1" x14ac:dyDescent="0.25">
      <c r="B64" s="30"/>
      <c r="C64" s="109"/>
    </row>
    <row r="65" spans="2:3" s="22" customFormat="1" x14ac:dyDescent="0.25">
      <c r="B65" s="30"/>
      <c r="C65" s="109"/>
    </row>
    <row r="66" spans="2:3" s="22" customFormat="1" x14ac:dyDescent="0.25">
      <c r="B66" s="30"/>
      <c r="C66" s="109"/>
    </row>
    <row r="67" spans="2:3" s="22" customFormat="1" x14ac:dyDescent="0.25">
      <c r="B67" s="30"/>
      <c r="C67" s="109"/>
    </row>
    <row r="68" spans="2:3" s="22" customFormat="1" x14ac:dyDescent="0.25">
      <c r="B68" s="30"/>
      <c r="C68" s="109"/>
    </row>
    <row r="69" spans="2:3" s="22" customFormat="1" x14ac:dyDescent="0.25">
      <c r="B69" s="30"/>
      <c r="C69" s="109"/>
    </row>
    <row r="70" spans="2:3" s="22" customFormat="1" x14ac:dyDescent="0.25">
      <c r="B70" s="30"/>
      <c r="C70" s="109"/>
    </row>
    <row r="71" spans="2:3" s="22" customFormat="1" x14ac:dyDescent="0.25">
      <c r="B71" s="30"/>
      <c r="C71" s="109"/>
    </row>
    <row r="72" spans="2:3" s="22" customFormat="1" x14ac:dyDescent="0.25">
      <c r="B72" s="30"/>
      <c r="C72" s="109"/>
    </row>
    <row r="73" spans="2:3" s="22" customFormat="1" x14ac:dyDescent="0.25">
      <c r="B73" s="30"/>
      <c r="C73" s="109"/>
    </row>
    <row r="74" spans="2:3" s="22" customFormat="1" x14ac:dyDescent="0.25">
      <c r="B74" s="30"/>
      <c r="C74" s="109"/>
    </row>
    <row r="75" spans="2:3" s="22" customFormat="1" x14ac:dyDescent="0.25">
      <c r="B75" s="30"/>
      <c r="C75" s="109"/>
    </row>
    <row r="76" spans="2:3" s="22" customFormat="1" x14ac:dyDescent="0.25">
      <c r="B76" s="30"/>
      <c r="C76" s="109"/>
    </row>
    <row r="77" spans="2:3" s="22" customFormat="1" x14ac:dyDescent="0.25">
      <c r="B77" s="30"/>
      <c r="C77" s="109"/>
    </row>
    <row r="78" spans="2:3" s="22" customFormat="1" x14ac:dyDescent="0.25">
      <c r="B78" s="30"/>
      <c r="C78" s="109"/>
    </row>
    <row r="79" spans="2:3" s="22" customFormat="1" x14ac:dyDescent="0.25">
      <c r="B79" s="30"/>
      <c r="C79" s="109"/>
    </row>
    <row r="80" spans="2:3" s="22" customFormat="1" x14ac:dyDescent="0.25">
      <c r="B80" s="30"/>
      <c r="C80" s="109"/>
    </row>
    <row r="81" spans="2:3" s="22" customFormat="1" x14ac:dyDescent="0.25">
      <c r="B81" s="30"/>
      <c r="C81" s="109"/>
    </row>
    <row r="82" spans="2:3" s="22" customFormat="1" x14ac:dyDescent="0.25">
      <c r="B82" s="30"/>
      <c r="C82" s="109"/>
    </row>
    <row r="83" spans="2:3" s="22" customFormat="1" x14ac:dyDescent="0.25">
      <c r="B83" s="30"/>
      <c r="C83" s="109"/>
    </row>
    <row r="84" spans="2:3" s="22" customFormat="1" x14ac:dyDescent="0.25">
      <c r="B84" s="30"/>
      <c r="C84" s="109"/>
    </row>
    <row r="85" spans="2:3" s="22" customFormat="1" x14ac:dyDescent="0.25">
      <c r="B85" s="30"/>
      <c r="C85" s="109"/>
    </row>
    <row r="86" spans="2:3" s="22" customFormat="1" x14ac:dyDescent="0.25">
      <c r="B86" s="30"/>
      <c r="C86" s="109"/>
    </row>
    <row r="87" spans="2:3" s="22" customFormat="1" x14ac:dyDescent="0.25">
      <c r="B87" s="30"/>
      <c r="C87" s="109"/>
    </row>
    <row r="88" spans="2:3" s="22" customFormat="1" x14ac:dyDescent="0.25">
      <c r="B88" s="30"/>
      <c r="C88" s="109"/>
    </row>
    <row r="89" spans="2:3" s="22" customFormat="1" x14ac:dyDescent="0.25">
      <c r="B89" s="30"/>
      <c r="C89" s="109"/>
    </row>
    <row r="90" spans="2:3" s="22" customFormat="1" x14ac:dyDescent="0.25">
      <c r="B90" s="30"/>
      <c r="C90" s="109"/>
    </row>
    <row r="91" spans="2:3" s="22" customFormat="1" x14ac:dyDescent="0.25">
      <c r="B91" s="30"/>
      <c r="C91" s="109"/>
    </row>
    <row r="92" spans="2:3" s="22" customFormat="1" x14ac:dyDescent="0.25">
      <c r="B92" s="30"/>
      <c r="C92" s="109"/>
    </row>
    <row r="93" spans="2:3" s="22" customFormat="1" x14ac:dyDescent="0.25">
      <c r="B93" s="30"/>
      <c r="C93" s="109"/>
    </row>
    <row r="94" spans="2:3" s="22" customFormat="1" x14ac:dyDescent="0.25">
      <c r="B94" s="30"/>
      <c r="C94" s="109"/>
    </row>
    <row r="95" spans="2:3" s="22" customFormat="1" x14ac:dyDescent="0.25">
      <c r="B95" s="30"/>
      <c r="C95" s="109"/>
    </row>
    <row r="96" spans="2:3" s="22" customFormat="1" x14ac:dyDescent="0.25">
      <c r="B96" s="30"/>
      <c r="C96" s="109"/>
    </row>
    <row r="97" spans="2:3" s="22" customFormat="1" x14ac:dyDescent="0.25">
      <c r="B97" s="30"/>
      <c r="C97" s="109"/>
    </row>
    <row r="98" spans="2:3" s="22" customFormat="1" x14ac:dyDescent="0.25">
      <c r="B98" s="30"/>
      <c r="C98" s="109"/>
    </row>
    <row r="99" spans="2:3" s="22" customFormat="1" x14ac:dyDescent="0.25">
      <c r="B99" s="30"/>
      <c r="C99" s="109"/>
    </row>
    <row r="100" spans="2:3" s="22" customFormat="1" x14ac:dyDescent="0.25">
      <c r="B100" s="30"/>
      <c r="C100" s="109"/>
    </row>
    <row r="101" spans="2:3" s="22" customFormat="1" x14ac:dyDescent="0.25">
      <c r="B101" s="30"/>
      <c r="C101" s="109"/>
    </row>
    <row r="102" spans="2:3" s="22" customFormat="1" x14ac:dyDescent="0.25">
      <c r="B102" s="30"/>
      <c r="C102" s="109"/>
    </row>
    <row r="103" spans="2:3" s="22" customFormat="1" x14ac:dyDescent="0.25">
      <c r="B103" s="30"/>
      <c r="C103" s="109"/>
    </row>
    <row r="104" spans="2:3" s="22" customFormat="1" x14ac:dyDescent="0.25">
      <c r="B104" s="30"/>
      <c r="C104" s="109"/>
    </row>
    <row r="105" spans="2:3" s="22" customFormat="1" x14ac:dyDescent="0.25">
      <c r="B105" s="30"/>
      <c r="C105" s="109"/>
    </row>
    <row r="106" spans="2:3" s="22" customFormat="1" x14ac:dyDescent="0.25">
      <c r="B106" s="30"/>
      <c r="C106" s="109"/>
    </row>
    <row r="107" spans="2:3" s="22" customFormat="1" x14ac:dyDescent="0.25">
      <c r="B107" s="30"/>
      <c r="C107" s="109"/>
    </row>
    <row r="108" spans="2:3" s="22" customFormat="1" x14ac:dyDescent="0.25">
      <c r="B108" s="30"/>
      <c r="C108" s="109"/>
    </row>
    <row r="109" spans="2:3" s="22" customFormat="1" x14ac:dyDescent="0.25">
      <c r="B109" s="30"/>
      <c r="C109" s="109"/>
    </row>
    <row r="110" spans="2:3" s="22" customFormat="1" x14ac:dyDescent="0.25">
      <c r="B110" s="30"/>
      <c r="C110" s="109"/>
    </row>
    <row r="111" spans="2:3" s="22" customFormat="1" x14ac:dyDescent="0.25">
      <c r="B111" s="30"/>
      <c r="C111" s="109"/>
    </row>
    <row r="112" spans="2:3" s="22" customFormat="1" x14ac:dyDescent="0.25">
      <c r="B112" s="30"/>
      <c r="C112" s="109"/>
    </row>
    <row r="113" spans="2:3" s="22" customFormat="1" x14ac:dyDescent="0.25">
      <c r="B113" s="30"/>
      <c r="C113" s="109"/>
    </row>
    <row r="114" spans="2:3" s="22" customFormat="1" x14ac:dyDescent="0.25">
      <c r="B114" s="30"/>
      <c r="C114" s="109"/>
    </row>
    <row r="115" spans="2:3" s="22" customFormat="1" x14ac:dyDescent="0.25">
      <c r="B115" s="30"/>
      <c r="C115" s="109"/>
    </row>
    <row r="116" spans="2:3" s="22" customFormat="1" x14ac:dyDescent="0.25">
      <c r="B116" s="30"/>
      <c r="C116" s="109"/>
    </row>
    <row r="117" spans="2:3" s="22" customFormat="1" x14ac:dyDescent="0.25">
      <c r="B117" s="30"/>
      <c r="C117" s="109"/>
    </row>
    <row r="118" spans="2:3" s="22" customFormat="1" x14ac:dyDescent="0.25">
      <c r="B118" s="30"/>
      <c r="C118" s="109"/>
    </row>
    <row r="119" spans="2:3" s="22" customFormat="1" x14ac:dyDescent="0.25">
      <c r="B119" s="30"/>
      <c r="C119" s="109"/>
    </row>
    <row r="120" spans="2:3" s="22" customFormat="1" x14ac:dyDescent="0.25">
      <c r="B120" s="30"/>
      <c r="C120" s="109"/>
    </row>
    <row r="121" spans="2:3" s="22" customFormat="1" x14ac:dyDescent="0.25">
      <c r="B121" s="30"/>
      <c r="C121" s="109"/>
    </row>
    <row r="122" spans="2:3" s="22" customFormat="1" x14ac:dyDescent="0.25">
      <c r="B122" s="30"/>
      <c r="C122" s="109"/>
    </row>
    <row r="123" spans="2:3" s="22" customFormat="1" x14ac:dyDescent="0.25">
      <c r="B123" s="30"/>
      <c r="C123" s="109"/>
    </row>
    <row r="124" spans="2:3" s="22" customFormat="1" x14ac:dyDescent="0.25">
      <c r="B124" s="30"/>
      <c r="C124" s="109"/>
    </row>
    <row r="125" spans="2:3" s="22" customFormat="1" x14ac:dyDescent="0.25">
      <c r="B125" s="30"/>
      <c r="C125" s="109"/>
    </row>
    <row r="126" spans="2:3" s="22" customFormat="1" x14ac:dyDescent="0.25">
      <c r="B126" s="30"/>
      <c r="C126" s="109"/>
    </row>
    <row r="127" spans="2:3" s="22" customFormat="1" x14ac:dyDescent="0.25">
      <c r="B127" s="30"/>
      <c r="C127" s="109"/>
    </row>
    <row r="128" spans="2:3" s="22" customFormat="1" x14ac:dyDescent="0.25">
      <c r="B128" s="30"/>
      <c r="C128" s="109"/>
    </row>
    <row r="129" spans="2:3" s="22" customFormat="1" x14ac:dyDescent="0.25">
      <c r="B129" s="30"/>
      <c r="C129" s="109"/>
    </row>
    <row r="130" spans="2:3" s="22" customFormat="1" x14ac:dyDescent="0.25">
      <c r="B130" s="30"/>
      <c r="C130" s="109"/>
    </row>
    <row r="131" spans="2:3" s="22" customFormat="1" x14ac:dyDescent="0.25">
      <c r="B131" s="30"/>
      <c r="C131" s="109"/>
    </row>
    <row r="132" spans="2:3" s="22" customFormat="1" x14ac:dyDescent="0.25">
      <c r="B132" s="30"/>
      <c r="C132" s="109"/>
    </row>
    <row r="133" spans="2:3" s="22" customFormat="1" x14ac:dyDescent="0.25">
      <c r="B133" s="30"/>
      <c r="C133" s="109"/>
    </row>
    <row r="134" spans="2:3" s="22" customFormat="1" x14ac:dyDescent="0.25">
      <c r="B134" s="30"/>
      <c r="C134" s="109"/>
    </row>
    <row r="135" spans="2:3" s="22" customFormat="1" x14ac:dyDescent="0.25">
      <c r="B135" s="30"/>
      <c r="C135" s="109"/>
    </row>
    <row r="136" spans="2:3" s="22" customFormat="1" x14ac:dyDescent="0.25">
      <c r="B136" s="30"/>
      <c r="C136" s="109"/>
    </row>
    <row r="137" spans="2:3" s="22" customFormat="1" x14ac:dyDescent="0.25">
      <c r="B137" s="30"/>
      <c r="C137" s="109"/>
    </row>
    <row r="138" spans="2:3" s="22" customFormat="1" x14ac:dyDescent="0.25">
      <c r="B138" s="30"/>
      <c r="C138" s="109"/>
    </row>
    <row r="139" spans="2:3" s="22" customFormat="1" x14ac:dyDescent="0.25">
      <c r="B139" s="30"/>
      <c r="C139" s="109"/>
    </row>
    <row r="140" spans="2:3" s="22" customFormat="1" x14ac:dyDescent="0.25">
      <c r="B140" s="30"/>
      <c r="C140" s="109"/>
    </row>
    <row r="141" spans="2:3" s="22" customFormat="1" x14ac:dyDescent="0.25">
      <c r="B141" s="30"/>
      <c r="C141" s="109"/>
    </row>
    <row r="142" spans="2:3" s="22" customFormat="1" x14ac:dyDescent="0.25">
      <c r="B142" s="30"/>
      <c r="C142" s="109"/>
    </row>
    <row r="143" spans="2:3" s="22" customFormat="1" x14ac:dyDescent="0.25">
      <c r="B143" s="30"/>
      <c r="C143" s="109"/>
    </row>
    <row r="144" spans="2:3" s="22" customFormat="1" x14ac:dyDescent="0.25">
      <c r="B144" s="30"/>
      <c r="C144" s="109"/>
    </row>
    <row r="145" spans="2:3" s="22" customFormat="1" x14ac:dyDescent="0.25">
      <c r="B145" s="30"/>
      <c r="C145" s="109"/>
    </row>
    <row r="146" spans="2:3" s="22" customFormat="1" x14ac:dyDescent="0.25">
      <c r="B146" s="30"/>
      <c r="C146" s="109"/>
    </row>
    <row r="147" spans="2:3" s="22" customFormat="1" x14ac:dyDescent="0.25">
      <c r="B147" s="30"/>
      <c r="C147" s="109"/>
    </row>
    <row r="148" spans="2:3" s="22" customFormat="1" x14ac:dyDescent="0.25">
      <c r="B148" s="30"/>
      <c r="C148" s="109"/>
    </row>
    <row r="149" spans="2:3" s="22" customFormat="1" x14ac:dyDescent="0.25">
      <c r="B149" s="30"/>
      <c r="C149" s="109"/>
    </row>
    <row r="150" spans="2:3" s="22" customFormat="1" x14ac:dyDescent="0.25">
      <c r="B150" s="30"/>
      <c r="C150" s="109"/>
    </row>
    <row r="151" spans="2:3" s="22" customFormat="1" x14ac:dyDescent="0.25">
      <c r="B151" s="30"/>
      <c r="C151" s="109"/>
    </row>
    <row r="152" spans="2:3" s="22" customFormat="1" x14ac:dyDescent="0.25">
      <c r="B152" s="30"/>
      <c r="C152" s="109"/>
    </row>
    <row r="153" spans="2:3" s="22" customFormat="1" x14ac:dyDescent="0.25">
      <c r="B153" s="30"/>
      <c r="C153" s="109"/>
    </row>
    <row r="154" spans="2:3" s="22" customFormat="1" x14ac:dyDescent="0.25">
      <c r="B154" s="30"/>
      <c r="C154" s="109"/>
    </row>
    <row r="155" spans="2:3" s="22" customFormat="1" x14ac:dyDescent="0.25">
      <c r="B155" s="30"/>
      <c r="C155" s="109"/>
    </row>
    <row r="156" spans="2:3" s="22" customFormat="1" x14ac:dyDescent="0.25">
      <c r="B156" s="30"/>
      <c r="C156" s="109"/>
    </row>
    <row r="157" spans="2:3" s="22" customFormat="1" x14ac:dyDescent="0.25">
      <c r="B157" s="30"/>
      <c r="C157" s="109"/>
    </row>
    <row r="158" spans="2:3" s="22" customFormat="1" x14ac:dyDescent="0.25">
      <c r="B158" s="30"/>
      <c r="C158" s="109"/>
    </row>
    <row r="159" spans="2:3" s="22" customFormat="1" x14ac:dyDescent="0.25">
      <c r="B159" s="30"/>
      <c r="C159" s="109"/>
    </row>
    <row r="160" spans="2:3" s="22" customFormat="1" x14ac:dyDescent="0.25">
      <c r="B160" s="30"/>
      <c r="C160" s="109"/>
    </row>
    <row r="161" spans="2:3" s="22" customFormat="1" x14ac:dyDescent="0.25">
      <c r="B161" s="30"/>
      <c r="C161" s="109"/>
    </row>
    <row r="162" spans="2:3" s="22" customFormat="1" x14ac:dyDescent="0.25">
      <c r="B162" s="30"/>
      <c r="C162" s="109"/>
    </row>
    <row r="163" spans="2:3" s="22" customFormat="1" x14ac:dyDescent="0.25">
      <c r="B163" s="30"/>
      <c r="C163" s="109"/>
    </row>
    <row r="164" spans="2:3" s="22" customFormat="1" x14ac:dyDescent="0.25">
      <c r="B164" s="30"/>
      <c r="C164" s="109"/>
    </row>
    <row r="165" spans="2:3" s="22" customFormat="1" x14ac:dyDescent="0.25">
      <c r="B165" s="30"/>
      <c r="C165" s="109"/>
    </row>
    <row r="166" spans="2:3" s="22" customFormat="1" x14ac:dyDescent="0.25">
      <c r="B166" s="30"/>
      <c r="C166" s="109"/>
    </row>
    <row r="167" spans="2:3" s="22" customFormat="1" x14ac:dyDescent="0.25">
      <c r="B167" s="30"/>
      <c r="C167" s="109"/>
    </row>
    <row r="168" spans="2:3" s="22" customFormat="1" x14ac:dyDescent="0.25">
      <c r="B168" s="30"/>
      <c r="C168" s="109"/>
    </row>
    <row r="169" spans="2:3" s="22" customFormat="1" x14ac:dyDescent="0.25">
      <c r="B169" s="30"/>
      <c r="C169" s="109"/>
    </row>
    <row r="170" spans="2:3" s="22" customFormat="1" x14ac:dyDescent="0.25">
      <c r="B170" s="30"/>
      <c r="C170" s="109"/>
    </row>
    <row r="171" spans="2:3" s="22" customFormat="1" x14ac:dyDescent="0.25">
      <c r="B171" s="30"/>
      <c r="C171" s="109"/>
    </row>
    <row r="172" spans="2:3" s="22" customFormat="1" x14ac:dyDescent="0.25">
      <c r="B172" s="30"/>
      <c r="C172" s="109"/>
    </row>
    <row r="173" spans="2:3" s="22" customFormat="1" x14ac:dyDescent="0.25">
      <c r="B173" s="30"/>
      <c r="C173" s="109"/>
    </row>
    <row r="174" spans="2:3" s="22" customFormat="1" x14ac:dyDescent="0.25">
      <c r="B174" s="30"/>
      <c r="C174" s="109"/>
    </row>
    <row r="175" spans="2:3" s="22" customFormat="1" x14ac:dyDescent="0.25">
      <c r="B175" s="30"/>
      <c r="C175" s="109"/>
    </row>
    <row r="176" spans="2:3" s="22" customFormat="1" x14ac:dyDescent="0.25">
      <c r="B176" s="30"/>
      <c r="C176" s="109"/>
    </row>
    <row r="177" spans="2:3" s="22" customFormat="1" x14ac:dyDescent="0.25">
      <c r="B177" s="30"/>
      <c r="C177" s="109"/>
    </row>
    <row r="178" spans="2:3" s="22" customFormat="1" x14ac:dyDescent="0.25">
      <c r="B178" s="30"/>
      <c r="C178" s="109"/>
    </row>
    <row r="179" spans="2:3" s="22" customFormat="1" x14ac:dyDescent="0.25">
      <c r="B179" s="30"/>
      <c r="C179" s="109"/>
    </row>
    <row r="180" spans="2:3" s="22" customFormat="1" x14ac:dyDescent="0.25">
      <c r="B180" s="30"/>
      <c r="C180" s="109"/>
    </row>
    <row r="181" spans="2:3" s="22" customFormat="1" x14ac:dyDescent="0.25">
      <c r="B181" s="30"/>
      <c r="C181" s="109"/>
    </row>
    <row r="182" spans="2:3" s="22" customFormat="1" x14ac:dyDescent="0.25">
      <c r="B182" s="30"/>
      <c r="C182" s="109"/>
    </row>
    <row r="183" spans="2:3" s="22" customFormat="1" x14ac:dyDescent="0.25">
      <c r="B183" s="30"/>
      <c r="C183" s="109"/>
    </row>
    <row r="184" spans="2:3" s="22" customFormat="1" x14ac:dyDescent="0.25">
      <c r="B184" s="30"/>
      <c r="C184" s="109"/>
    </row>
    <row r="185" spans="2:3" s="22" customFormat="1" x14ac:dyDescent="0.25">
      <c r="B185" s="30"/>
      <c r="C185" s="109"/>
    </row>
    <row r="186" spans="2:3" s="22" customFormat="1" x14ac:dyDescent="0.25">
      <c r="B186" s="30"/>
      <c r="C186" s="109"/>
    </row>
    <row r="187" spans="2:3" s="22" customFormat="1" x14ac:dyDescent="0.25">
      <c r="B187" s="30"/>
      <c r="C187" s="109"/>
    </row>
    <row r="188" spans="2:3" s="22" customFormat="1" x14ac:dyDescent="0.25">
      <c r="B188" s="30"/>
      <c r="C188" s="109"/>
    </row>
    <row r="189" spans="2:3" s="22" customFormat="1" x14ac:dyDescent="0.25">
      <c r="B189" s="30"/>
      <c r="C189" s="109"/>
    </row>
    <row r="190" spans="2:3" s="22" customFormat="1" x14ac:dyDescent="0.25">
      <c r="B190" s="30"/>
      <c r="C190" s="109"/>
    </row>
    <row r="191" spans="2:3" s="22" customFormat="1" x14ac:dyDescent="0.25">
      <c r="B191" s="30"/>
      <c r="C191" s="109"/>
    </row>
    <row r="192" spans="2:3" s="22" customFormat="1" x14ac:dyDescent="0.25">
      <c r="B192" s="30"/>
      <c r="C192" s="109"/>
    </row>
    <row r="193" spans="2:3" s="22" customFormat="1" x14ac:dyDescent="0.25">
      <c r="B193" s="30"/>
      <c r="C193" s="109"/>
    </row>
    <row r="194" spans="2:3" s="22" customFormat="1" x14ac:dyDescent="0.25">
      <c r="B194" s="30"/>
      <c r="C194" s="109"/>
    </row>
    <row r="195" spans="2:3" s="22" customFormat="1" x14ac:dyDescent="0.25">
      <c r="B195" s="30"/>
      <c r="C195" s="109"/>
    </row>
    <row r="196" spans="2:3" s="22" customFormat="1" x14ac:dyDescent="0.25">
      <c r="B196" s="30"/>
      <c r="C196" s="109"/>
    </row>
    <row r="197" spans="2:3" s="22" customFormat="1" x14ac:dyDescent="0.25">
      <c r="B197" s="30"/>
      <c r="C197" s="109"/>
    </row>
    <row r="198" spans="2:3" s="22" customFormat="1" x14ac:dyDescent="0.25">
      <c r="B198" s="30"/>
      <c r="C198" s="109"/>
    </row>
    <row r="199" spans="2:3" s="22" customFormat="1" x14ac:dyDescent="0.25">
      <c r="B199" s="30"/>
      <c r="C199" s="109"/>
    </row>
    <row r="200" spans="2:3" s="22" customFormat="1" x14ac:dyDescent="0.25">
      <c r="B200" s="30"/>
      <c r="C200" s="109"/>
    </row>
    <row r="201" spans="2:3" s="22" customFormat="1" x14ac:dyDescent="0.25">
      <c r="B201" s="30"/>
      <c r="C201" s="109"/>
    </row>
    <row r="202" spans="2:3" s="22" customFormat="1" x14ac:dyDescent="0.25">
      <c r="B202" s="30"/>
      <c r="C202" s="109"/>
    </row>
    <row r="203" spans="2:3" s="22" customFormat="1" x14ac:dyDescent="0.25">
      <c r="B203" s="30"/>
      <c r="C203" s="109"/>
    </row>
    <row r="204" spans="2:3" s="22" customFormat="1" x14ac:dyDescent="0.25">
      <c r="B204" s="30"/>
      <c r="C204" s="109"/>
    </row>
    <row r="205" spans="2:3" s="22" customFormat="1" x14ac:dyDescent="0.25">
      <c r="B205" s="30"/>
      <c r="C205" s="109"/>
    </row>
    <row r="206" spans="2:3" s="22" customFormat="1" x14ac:dyDescent="0.25">
      <c r="B206" s="30"/>
      <c r="C206" s="109"/>
    </row>
    <row r="207" spans="2:3" s="22" customFormat="1" x14ac:dyDescent="0.25">
      <c r="B207" s="30"/>
      <c r="C207" s="109"/>
    </row>
    <row r="208" spans="2:3" s="22" customFormat="1" x14ac:dyDescent="0.25">
      <c r="B208" s="30"/>
      <c r="C208" s="109"/>
    </row>
    <row r="209" spans="2:3" s="22" customFormat="1" x14ac:dyDescent="0.25">
      <c r="B209" s="30"/>
      <c r="C209" s="109"/>
    </row>
    <row r="210" spans="2:3" s="22" customFormat="1" x14ac:dyDescent="0.25">
      <c r="B210" s="30"/>
      <c r="C210" s="109"/>
    </row>
    <row r="211" spans="2:3" s="22" customFormat="1" x14ac:dyDescent="0.25">
      <c r="B211" s="30"/>
      <c r="C211" s="109"/>
    </row>
    <row r="212" spans="2:3" s="22" customFormat="1" x14ac:dyDescent="0.25">
      <c r="B212" s="30"/>
      <c r="C212" s="109"/>
    </row>
    <row r="213" spans="2:3" s="22" customFormat="1" x14ac:dyDescent="0.25">
      <c r="B213" s="30"/>
      <c r="C213" s="109"/>
    </row>
    <row r="214" spans="2:3" s="22" customFormat="1" x14ac:dyDescent="0.25">
      <c r="B214" s="30"/>
      <c r="C214" s="109"/>
    </row>
    <row r="215" spans="2:3" s="22" customFormat="1" x14ac:dyDescent="0.25">
      <c r="B215" s="30"/>
      <c r="C215" s="109"/>
    </row>
    <row r="216" spans="2:3" s="22" customFormat="1" x14ac:dyDescent="0.25">
      <c r="B216" s="30"/>
      <c r="C216" s="109"/>
    </row>
    <row r="217" spans="2:3" s="22" customFormat="1" x14ac:dyDescent="0.25">
      <c r="B217" s="30"/>
      <c r="C217" s="109"/>
    </row>
    <row r="218" spans="2:3" s="22" customFormat="1" x14ac:dyDescent="0.25">
      <c r="B218" s="30"/>
      <c r="C218" s="109"/>
    </row>
    <row r="219" spans="2:3" s="22" customFormat="1" x14ac:dyDescent="0.25">
      <c r="B219" s="30"/>
      <c r="C219" s="109"/>
    </row>
    <row r="220" spans="2:3" s="22" customFormat="1" x14ac:dyDescent="0.25">
      <c r="B220" s="30"/>
      <c r="C220" s="109"/>
    </row>
    <row r="221" spans="2:3" s="22" customFormat="1" x14ac:dyDescent="0.25">
      <c r="B221" s="30"/>
      <c r="C221" s="109"/>
    </row>
    <row r="222" spans="2:3" s="22" customFormat="1" x14ac:dyDescent="0.25">
      <c r="B222" s="30"/>
      <c r="C222" s="109"/>
    </row>
    <row r="223" spans="2:3" s="22" customFormat="1" x14ac:dyDescent="0.25">
      <c r="B223" s="30"/>
      <c r="C223" s="109"/>
    </row>
    <row r="224" spans="2:3" s="22" customFormat="1" x14ac:dyDescent="0.25">
      <c r="B224" s="30"/>
      <c r="C224" s="109"/>
    </row>
    <row r="225" spans="2:3" s="22" customFormat="1" x14ac:dyDescent="0.25">
      <c r="B225" s="30"/>
      <c r="C225" s="109"/>
    </row>
    <row r="226" spans="2:3" s="22" customFormat="1" x14ac:dyDescent="0.25">
      <c r="B226" s="30"/>
      <c r="C226" s="109"/>
    </row>
    <row r="227" spans="2:3" s="22" customFormat="1" x14ac:dyDescent="0.25">
      <c r="B227" s="30"/>
      <c r="C227" s="109"/>
    </row>
    <row r="228" spans="2:3" s="22" customFormat="1" x14ac:dyDescent="0.25">
      <c r="B228" s="30"/>
      <c r="C228" s="109"/>
    </row>
    <row r="229" spans="2:3" s="22" customFormat="1" x14ac:dyDescent="0.25">
      <c r="B229" s="30"/>
      <c r="C229" s="109"/>
    </row>
    <row r="230" spans="2:3" s="22" customFormat="1" x14ac:dyDescent="0.25">
      <c r="B230" s="30"/>
      <c r="C230" s="109"/>
    </row>
    <row r="231" spans="2:3" s="22" customFormat="1" x14ac:dyDescent="0.25">
      <c r="B231" s="30"/>
      <c r="C231" s="109"/>
    </row>
    <row r="232" spans="2:3" s="22" customFormat="1" x14ac:dyDescent="0.25">
      <c r="B232" s="30"/>
      <c r="C232" s="109"/>
    </row>
    <row r="233" spans="2:3" s="22" customFormat="1" x14ac:dyDescent="0.25">
      <c r="B233" s="30"/>
      <c r="C233" s="109"/>
    </row>
    <row r="234" spans="2:3" s="22" customFormat="1" x14ac:dyDescent="0.25">
      <c r="B234" s="30"/>
      <c r="C234" s="109"/>
    </row>
    <row r="235" spans="2:3" s="22" customFormat="1" x14ac:dyDescent="0.25">
      <c r="B235" s="30"/>
      <c r="C235" s="109"/>
    </row>
    <row r="236" spans="2:3" s="22" customFormat="1" x14ac:dyDescent="0.25">
      <c r="B236" s="30"/>
      <c r="C236" s="109"/>
    </row>
    <row r="237" spans="2:3" s="22" customFormat="1" x14ac:dyDescent="0.25">
      <c r="B237" s="30"/>
      <c r="C237" s="109"/>
    </row>
    <row r="238" spans="2:3" s="22" customFormat="1" x14ac:dyDescent="0.25">
      <c r="B238" s="30"/>
      <c r="C238" s="109"/>
    </row>
    <row r="239" spans="2:3" s="22" customFormat="1" x14ac:dyDescent="0.25">
      <c r="B239" s="30"/>
      <c r="C239" s="109"/>
    </row>
    <row r="240" spans="2:3" s="22" customFormat="1" x14ac:dyDescent="0.25">
      <c r="B240" s="30"/>
      <c r="C240" s="109"/>
    </row>
    <row r="241" spans="2:3" s="22" customFormat="1" x14ac:dyDescent="0.25">
      <c r="B241" s="30"/>
      <c r="C241" s="109"/>
    </row>
    <row r="242" spans="2:3" s="22" customFormat="1" x14ac:dyDescent="0.25">
      <c r="B242" s="30"/>
      <c r="C242" s="109"/>
    </row>
    <row r="243" spans="2:3" s="22" customFormat="1" x14ac:dyDescent="0.25">
      <c r="B243" s="30"/>
      <c r="C243" s="109"/>
    </row>
    <row r="244" spans="2:3" s="22" customFormat="1" x14ac:dyDescent="0.25">
      <c r="B244" s="30"/>
      <c r="C244" s="109"/>
    </row>
    <row r="245" spans="2:3" s="22" customFormat="1" x14ac:dyDescent="0.25">
      <c r="B245" s="30"/>
      <c r="C245" s="109"/>
    </row>
    <row r="246" spans="2:3" s="22" customFormat="1" x14ac:dyDescent="0.25">
      <c r="B246" s="30"/>
      <c r="C246" s="109"/>
    </row>
    <row r="247" spans="2:3" s="22" customFormat="1" x14ac:dyDescent="0.25">
      <c r="B247" s="30"/>
      <c r="C247" s="109"/>
    </row>
    <row r="248" spans="2:3" s="22" customFormat="1" x14ac:dyDescent="0.25">
      <c r="B248" s="30"/>
      <c r="C248" s="109"/>
    </row>
    <row r="249" spans="2:3" s="22" customFormat="1" x14ac:dyDescent="0.25">
      <c r="B249" s="30"/>
      <c r="C249" s="109"/>
    </row>
    <row r="250" spans="2:3" s="22" customFormat="1" x14ac:dyDescent="0.25">
      <c r="B250" s="30"/>
      <c r="C250" s="109"/>
    </row>
    <row r="251" spans="2:3" s="22" customFormat="1" x14ac:dyDescent="0.25">
      <c r="B251" s="30"/>
      <c r="C251" s="109"/>
    </row>
    <row r="252" spans="2:3" s="22" customFormat="1" x14ac:dyDescent="0.25">
      <c r="B252" s="30"/>
      <c r="C252" s="109"/>
    </row>
    <row r="253" spans="2:3" s="22" customFormat="1" x14ac:dyDescent="0.25">
      <c r="B253" s="30"/>
      <c r="C253" s="109"/>
    </row>
    <row r="254" spans="2:3" s="22" customFormat="1" x14ac:dyDescent="0.25">
      <c r="B254" s="30"/>
      <c r="C254" s="109"/>
    </row>
    <row r="255" spans="2:3" s="22" customFormat="1" x14ac:dyDescent="0.25">
      <c r="B255" s="30"/>
      <c r="C255" s="109"/>
    </row>
    <row r="256" spans="2:3" s="22" customFormat="1" x14ac:dyDescent="0.25">
      <c r="B256" s="30"/>
      <c r="C256" s="109"/>
    </row>
    <row r="257" spans="2:4" s="22" customFormat="1" x14ac:dyDescent="0.25">
      <c r="B257" s="30"/>
      <c r="C257" s="109"/>
    </row>
    <row r="258" spans="2:4" s="22" customFormat="1" x14ac:dyDescent="0.25">
      <c r="B258" s="30"/>
      <c r="C258" s="109"/>
    </row>
    <row r="259" spans="2:4" s="22" customFormat="1" x14ac:dyDescent="0.25">
      <c r="B259" s="30"/>
      <c r="C259" s="109"/>
    </row>
    <row r="260" spans="2:4" s="22" customFormat="1" x14ac:dyDescent="0.25">
      <c r="B260" s="30"/>
      <c r="C260" s="109"/>
    </row>
    <row r="261" spans="2:4" s="22" customFormat="1" x14ac:dyDescent="0.25">
      <c r="B261" s="30"/>
      <c r="C261" s="109"/>
    </row>
    <row r="262" spans="2:4" s="22" customFormat="1" x14ac:dyDescent="0.25">
      <c r="B262" s="31"/>
      <c r="C262" s="110"/>
      <c r="D262" s="1"/>
    </row>
    <row r="263" spans="2:4" s="22" customFormat="1" x14ac:dyDescent="0.25">
      <c r="B263" s="31"/>
      <c r="C263" s="110"/>
      <c r="D263" s="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591"/>
  <sheetViews>
    <sheetView zoomScaleNormal="100" workbookViewId="0">
      <selection activeCell="C1" sqref="C1:E1"/>
    </sheetView>
  </sheetViews>
  <sheetFormatPr defaultColWidth="9.109375" defaultRowHeight="13.2" x14ac:dyDescent="0.25"/>
  <cols>
    <col min="1" max="1" width="7.77734375" style="1" customWidth="1"/>
    <col min="2" max="2" width="21.77734375" style="2" customWidth="1"/>
    <col min="3" max="3" width="21.77734375" style="120" customWidth="1"/>
    <col min="4" max="4" width="22" style="16" customWidth="1"/>
    <col min="5" max="5" width="16.21875" style="35" customWidth="1"/>
    <col min="6" max="16384" width="9.109375" style="1"/>
  </cols>
  <sheetData>
    <row r="1" spans="1:6" ht="36.6" customHeight="1" x14ac:dyDescent="0.25">
      <c r="A1" s="65"/>
      <c r="B1" s="65"/>
      <c r="C1" s="155" t="s">
        <v>255</v>
      </c>
      <c r="D1" s="155"/>
      <c r="E1" s="155"/>
      <c r="F1" s="66"/>
    </row>
    <row r="2" spans="1:6" ht="13.8" x14ac:dyDescent="0.25">
      <c r="B2" s="25" t="s">
        <v>14</v>
      </c>
      <c r="C2" s="121">
        <f>C21-C22</f>
        <v>5645.25</v>
      </c>
      <c r="D2" s="125"/>
      <c r="E2" s="32"/>
    </row>
    <row r="3" spans="1:6" x14ac:dyDescent="0.25">
      <c r="B3" s="26"/>
      <c r="C3" s="116"/>
      <c r="D3" s="23"/>
      <c r="E3" s="33"/>
    </row>
    <row r="4" spans="1:6" s="71" customFormat="1" ht="36.6" customHeight="1" x14ac:dyDescent="0.3">
      <c r="B4" s="122" t="s">
        <v>0</v>
      </c>
      <c r="C4" s="123" t="s">
        <v>1</v>
      </c>
      <c r="D4" s="126" t="s">
        <v>2</v>
      </c>
      <c r="E4" s="124" t="s">
        <v>15</v>
      </c>
    </row>
    <row r="5" spans="1:6" s="99" customFormat="1" ht="14.4" x14ac:dyDescent="0.3">
      <c r="B5" s="100" t="s">
        <v>76</v>
      </c>
      <c r="C5" s="117"/>
      <c r="D5" s="127"/>
      <c r="E5" s="101"/>
    </row>
    <row r="6" spans="1:6" s="22" customFormat="1" x14ac:dyDescent="0.25">
      <c r="B6" s="112" t="s">
        <v>77</v>
      </c>
      <c r="C6" s="118">
        <v>100</v>
      </c>
      <c r="D6" s="14" t="s">
        <v>227</v>
      </c>
      <c r="E6" s="34" t="s">
        <v>229</v>
      </c>
    </row>
    <row r="7" spans="1:6" s="22" customFormat="1" x14ac:dyDescent="0.25">
      <c r="B7" s="112" t="s">
        <v>79</v>
      </c>
      <c r="C7" s="118">
        <v>200</v>
      </c>
      <c r="D7" s="14" t="s">
        <v>272</v>
      </c>
      <c r="E7" s="34" t="s">
        <v>224</v>
      </c>
    </row>
    <row r="8" spans="1:6" s="22" customFormat="1" x14ac:dyDescent="0.25">
      <c r="B8" s="112" t="s">
        <v>79</v>
      </c>
      <c r="C8" s="118">
        <v>500</v>
      </c>
      <c r="D8" s="14" t="s">
        <v>272</v>
      </c>
      <c r="E8" s="34" t="s">
        <v>214</v>
      </c>
    </row>
    <row r="9" spans="1:6" s="22" customFormat="1" x14ac:dyDescent="0.25">
      <c r="B9" s="112" t="s">
        <v>80</v>
      </c>
      <c r="C9" s="118">
        <v>500</v>
      </c>
      <c r="D9" s="14" t="s">
        <v>228</v>
      </c>
      <c r="E9" s="34" t="s">
        <v>230</v>
      </c>
    </row>
    <row r="10" spans="1:6" s="22" customFormat="1" x14ac:dyDescent="0.25">
      <c r="B10" s="112" t="s">
        <v>80</v>
      </c>
      <c r="C10" s="118">
        <v>100</v>
      </c>
      <c r="D10" s="14" t="s">
        <v>228</v>
      </c>
      <c r="E10" s="34" t="s">
        <v>231</v>
      </c>
    </row>
    <row r="11" spans="1:6" s="22" customFormat="1" x14ac:dyDescent="0.25">
      <c r="B11" s="112" t="s">
        <v>83</v>
      </c>
      <c r="C11" s="118">
        <v>200</v>
      </c>
      <c r="D11" s="14" t="s">
        <v>272</v>
      </c>
      <c r="E11" s="34" t="s">
        <v>104</v>
      </c>
    </row>
    <row r="12" spans="1:6" s="22" customFormat="1" x14ac:dyDescent="0.25">
      <c r="B12" s="112" t="s">
        <v>85</v>
      </c>
      <c r="C12" s="118">
        <v>50</v>
      </c>
      <c r="D12" s="14" t="s">
        <v>272</v>
      </c>
      <c r="E12" s="34" t="s">
        <v>232</v>
      </c>
    </row>
    <row r="13" spans="1:6" s="22" customFormat="1" x14ac:dyDescent="0.25">
      <c r="B13" s="112" t="s">
        <v>221</v>
      </c>
      <c r="C13" s="118">
        <v>50</v>
      </c>
      <c r="D13" s="14" t="s">
        <v>272</v>
      </c>
      <c r="E13" s="34" t="s">
        <v>233</v>
      </c>
    </row>
    <row r="14" spans="1:6" s="22" customFormat="1" x14ac:dyDescent="0.25">
      <c r="B14" s="112" t="s">
        <v>86</v>
      </c>
      <c r="C14" s="118">
        <v>300</v>
      </c>
      <c r="D14" s="14" t="s">
        <v>272</v>
      </c>
      <c r="E14" s="34" t="s">
        <v>104</v>
      </c>
    </row>
    <row r="15" spans="1:6" s="22" customFormat="1" x14ac:dyDescent="0.25">
      <c r="B15" s="112" t="s">
        <v>86</v>
      </c>
      <c r="C15" s="118">
        <v>1000</v>
      </c>
      <c r="D15" s="14" t="s">
        <v>272</v>
      </c>
      <c r="E15" s="34" t="s">
        <v>119</v>
      </c>
    </row>
    <row r="16" spans="1:6" s="22" customFormat="1" x14ac:dyDescent="0.25">
      <c r="B16" s="112" t="s">
        <v>88</v>
      </c>
      <c r="C16" s="118">
        <v>1000</v>
      </c>
      <c r="D16" s="14" t="s">
        <v>272</v>
      </c>
      <c r="E16" s="34" t="s">
        <v>226</v>
      </c>
    </row>
    <row r="17" spans="2:5" s="22" customFormat="1" x14ac:dyDescent="0.25">
      <c r="B17" s="112" t="s">
        <v>222</v>
      </c>
      <c r="C17" s="118">
        <v>300</v>
      </c>
      <c r="D17" s="14" t="s">
        <v>272</v>
      </c>
      <c r="E17" s="34" t="s">
        <v>104</v>
      </c>
    </row>
    <row r="18" spans="2:5" s="22" customFormat="1" x14ac:dyDescent="0.25">
      <c r="B18" s="112" t="s">
        <v>223</v>
      </c>
      <c r="C18" s="118">
        <v>50</v>
      </c>
      <c r="D18" s="14" t="s">
        <v>272</v>
      </c>
      <c r="E18" s="34" t="s">
        <v>110</v>
      </c>
    </row>
    <row r="19" spans="2:5" s="22" customFormat="1" x14ac:dyDescent="0.25">
      <c r="B19" s="112" t="s">
        <v>223</v>
      </c>
      <c r="C19" s="118">
        <v>1000</v>
      </c>
      <c r="D19" s="14" t="s">
        <v>272</v>
      </c>
      <c r="E19" s="34" t="s">
        <v>216</v>
      </c>
    </row>
    <row r="20" spans="2:5" s="22" customFormat="1" x14ac:dyDescent="0.25">
      <c r="B20" s="112" t="s">
        <v>223</v>
      </c>
      <c r="C20" s="118">
        <v>500</v>
      </c>
      <c r="D20" s="14" t="s">
        <v>272</v>
      </c>
      <c r="E20" s="34" t="s">
        <v>225</v>
      </c>
    </row>
    <row r="21" spans="2:5" x14ac:dyDescent="0.25">
      <c r="B21" s="24" t="s">
        <v>10</v>
      </c>
      <c r="C21" s="37">
        <f>SUM(C6:C20)</f>
        <v>5850</v>
      </c>
      <c r="E21" s="1"/>
    </row>
    <row r="22" spans="2:5" s="69" customFormat="1" ht="11.4" x14ac:dyDescent="0.2">
      <c r="B22" s="113" t="s">
        <v>270</v>
      </c>
      <c r="C22" s="114">
        <f>C21*0.035</f>
        <v>204.75000000000003</v>
      </c>
      <c r="D22" s="115"/>
    </row>
    <row r="23" spans="2:5" s="22" customFormat="1" x14ac:dyDescent="0.25">
      <c r="B23" s="20"/>
      <c r="C23" s="119"/>
      <c r="D23" s="23"/>
      <c r="E23" s="33"/>
    </row>
    <row r="24" spans="2:5" s="22" customFormat="1" x14ac:dyDescent="0.25">
      <c r="B24" s="20"/>
      <c r="C24" s="119"/>
      <c r="D24" s="23"/>
      <c r="E24" s="33"/>
    </row>
    <row r="25" spans="2:5" s="22" customFormat="1" x14ac:dyDescent="0.25">
      <c r="B25" s="20"/>
      <c r="C25" s="119"/>
      <c r="D25" s="23"/>
      <c r="E25" s="33"/>
    </row>
    <row r="26" spans="2:5" s="22" customFormat="1" x14ac:dyDescent="0.25">
      <c r="B26" s="20"/>
      <c r="C26" s="119"/>
      <c r="D26" s="23"/>
      <c r="E26" s="33"/>
    </row>
    <row r="27" spans="2:5" s="22" customFormat="1" x14ac:dyDescent="0.25">
      <c r="B27" s="20"/>
      <c r="C27" s="119"/>
      <c r="D27" s="23"/>
      <c r="E27" s="33"/>
    </row>
    <row r="28" spans="2:5" s="22" customFormat="1" x14ac:dyDescent="0.25">
      <c r="B28" s="20"/>
      <c r="C28" s="119"/>
      <c r="D28" s="23"/>
      <c r="E28" s="33"/>
    </row>
    <row r="29" spans="2:5" s="22" customFormat="1" x14ac:dyDescent="0.25">
      <c r="B29" s="20"/>
      <c r="C29" s="119"/>
      <c r="D29" s="23"/>
      <c r="E29" s="33"/>
    </row>
    <row r="30" spans="2:5" s="22" customFormat="1" x14ac:dyDescent="0.25">
      <c r="B30" s="20"/>
      <c r="C30" s="119"/>
      <c r="D30" s="23"/>
      <c r="E30" s="33"/>
    </row>
    <row r="31" spans="2:5" s="22" customFormat="1" x14ac:dyDescent="0.25">
      <c r="B31" s="20"/>
      <c r="C31" s="119"/>
      <c r="D31" s="23"/>
      <c r="E31" s="33"/>
    </row>
    <row r="32" spans="2:5" s="22" customFormat="1" x14ac:dyDescent="0.25">
      <c r="B32" s="20"/>
      <c r="C32" s="119"/>
      <c r="D32" s="23"/>
      <c r="E32" s="33"/>
    </row>
    <row r="33" spans="2:5" s="22" customFormat="1" x14ac:dyDescent="0.25">
      <c r="B33" s="20"/>
      <c r="C33" s="119"/>
      <c r="D33" s="23"/>
      <c r="E33" s="33"/>
    </row>
    <row r="34" spans="2:5" s="22" customFormat="1" x14ac:dyDescent="0.25">
      <c r="B34" s="20"/>
      <c r="C34" s="119"/>
      <c r="D34" s="23"/>
      <c r="E34" s="33"/>
    </row>
    <row r="35" spans="2:5" s="22" customFormat="1" x14ac:dyDescent="0.25">
      <c r="B35" s="20"/>
      <c r="C35" s="119"/>
      <c r="D35" s="23"/>
      <c r="E35" s="33"/>
    </row>
    <row r="36" spans="2:5" s="22" customFormat="1" x14ac:dyDescent="0.25">
      <c r="B36" s="20"/>
      <c r="C36" s="119"/>
      <c r="D36" s="23"/>
      <c r="E36" s="33"/>
    </row>
    <row r="37" spans="2:5" s="22" customFormat="1" x14ac:dyDescent="0.25">
      <c r="B37" s="20"/>
      <c r="C37" s="119"/>
      <c r="D37" s="23"/>
      <c r="E37" s="33"/>
    </row>
    <row r="38" spans="2:5" s="22" customFormat="1" x14ac:dyDescent="0.25">
      <c r="B38" s="20"/>
      <c r="C38" s="119"/>
      <c r="D38" s="23"/>
      <c r="E38" s="33"/>
    </row>
    <row r="39" spans="2:5" s="22" customFormat="1" x14ac:dyDescent="0.25">
      <c r="B39" s="20"/>
      <c r="C39" s="119"/>
      <c r="D39" s="23"/>
      <c r="E39" s="33"/>
    </row>
    <row r="40" spans="2:5" s="22" customFormat="1" x14ac:dyDescent="0.25">
      <c r="B40" s="20"/>
      <c r="C40" s="119"/>
      <c r="D40" s="23"/>
      <c r="E40" s="33"/>
    </row>
    <row r="41" spans="2:5" s="22" customFormat="1" x14ac:dyDescent="0.25">
      <c r="B41" s="20"/>
      <c r="C41" s="119"/>
      <c r="D41" s="23"/>
      <c r="E41" s="33"/>
    </row>
    <row r="42" spans="2:5" s="22" customFormat="1" x14ac:dyDescent="0.25">
      <c r="B42" s="20"/>
      <c r="C42" s="119"/>
      <c r="D42" s="23"/>
      <c r="E42" s="33"/>
    </row>
    <row r="43" spans="2:5" s="22" customFormat="1" x14ac:dyDescent="0.25">
      <c r="B43" s="20"/>
      <c r="C43" s="119"/>
      <c r="D43" s="23"/>
      <c r="E43" s="33"/>
    </row>
    <row r="44" spans="2:5" s="22" customFormat="1" x14ac:dyDescent="0.25">
      <c r="B44" s="20"/>
      <c r="C44" s="119"/>
      <c r="D44" s="23"/>
      <c r="E44" s="33"/>
    </row>
    <row r="45" spans="2:5" s="22" customFormat="1" x14ac:dyDescent="0.25">
      <c r="B45" s="20"/>
      <c r="C45" s="119"/>
      <c r="D45" s="23"/>
      <c r="E45" s="33"/>
    </row>
    <row r="46" spans="2:5" s="22" customFormat="1" x14ac:dyDescent="0.25">
      <c r="B46" s="20"/>
      <c r="C46" s="119"/>
      <c r="D46" s="23"/>
      <c r="E46" s="33"/>
    </row>
    <row r="47" spans="2:5" s="22" customFormat="1" x14ac:dyDescent="0.25">
      <c r="B47" s="20"/>
      <c r="C47" s="119"/>
      <c r="D47" s="23"/>
      <c r="E47" s="33"/>
    </row>
    <row r="48" spans="2:5" s="22" customFormat="1" x14ac:dyDescent="0.25">
      <c r="B48" s="20"/>
      <c r="C48" s="119"/>
      <c r="D48" s="23"/>
      <c r="E48" s="33"/>
    </row>
    <row r="49" spans="2:5" s="22" customFormat="1" x14ac:dyDescent="0.25">
      <c r="B49" s="20"/>
      <c r="C49" s="119"/>
      <c r="D49" s="23"/>
      <c r="E49" s="33"/>
    </row>
    <row r="50" spans="2:5" s="22" customFormat="1" x14ac:dyDescent="0.25">
      <c r="B50" s="20"/>
      <c r="C50" s="119"/>
      <c r="D50" s="23"/>
      <c r="E50" s="33"/>
    </row>
    <row r="51" spans="2:5" s="22" customFormat="1" x14ac:dyDescent="0.25">
      <c r="B51" s="20"/>
      <c r="C51" s="119"/>
      <c r="D51" s="23"/>
      <c r="E51" s="33"/>
    </row>
    <row r="52" spans="2:5" s="22" customFormat="1" x14ac:dyDescent="0.25">
      <c r="B52" s="20"/>
      <c r="C52" s="119"/>
      <c r="D52" s="23"/>
      <c r="E52" s="33"/>
    </row>
    <row r="53" spans="2:5" s="22" customFormat="1" x14ac:dyDescent="0.25">
      <c r="B53" s="20"/>
      <c r="C53" s="119"/>
      <c r="D53" s="23"/>
      <c r="E53" s="33"/>
    </row>
    <row r="54" spans="2:5" s="22" customFormat="1" x14ac:dyDescent="0.25">
      <c r="B54" s="20"/>
      <c r="C54" s="119"/>
      <c r="D54" s="23"/>
      <c r="E54" s="33"/>
    </row>
    <row r="55" spans="2:5" s="22" customFormat="1" x14ac:dyDescent="0.25">
      <c r="B55" s="20"/>
      <c r="C55" s="119"/>
      <c r="D55" s="23"/>
      <c r="E55" s="33"/>
    </row>
    <row r="56" spans="2:5" s="22" customFormat="1" x14ac:dyDescent="0.25">
      <c r="B56" s="20"/>
      <c r="C56" s="119"/>
      <c r="D56" s="23"/>
      <c r="E56" s="33"/>
    </row>
    <row r="57" spans="2:5" s="22" customFormat="1" x14ac:dyDescent="0.25">
      <c r="B57" s="20"/>
      <c r="C57" s="119"/>
      <c r="D57" s="23"/>
      <c r="E57" s="33"/>
    </row>
    <row r="58" spans="2:5" s="22" customFormat="1" x14ac:dyDescent="0.25">
      <c r="B58" s="20"/>
      <c r="C58" s="119"/>
      <c r="D58" s="23"/>
      <c r="E58" s="33"/>
    </row>
    <row r="59" spans="2:5" s="22" customFormat="1" x14ac:dyDescent="0.25">
      <c r="B59" s="20"/>
      <c r="C59" s="119"/>
      <c r="D59" s="23"/>
      <c r="E59" s="33"/>
    </row>
    <row r="60" spans="2:5" s="22" customFormat="1" x14ac:dyDescent="0.25">
      <c r="B60" s="20"/>
      <c r="C60" s="119"/>
      <c r="D60" s="23"/>
      <c r="E60" s="33"/>
    </row>
    <row r="61" spans="2:5" s="22" customFormat="1" x14ac:dyDescent="0.25">
      <c r="B61" s="20"/>
      <c r="C61" s="119"/>
      <c r="D61" s="23"/>
      <c r="E61" s="33"/>
    </row>
    <row r="62" spans="2:5" s="22" customFormat="1" x14ac:dyDescent="0.25">
      <c r="B62" s="20"/>
      <c r="C62" s="119"/>
      <c r="D62" s="23"/>
      <c r="E62" s="33"/>
    </row>
    <row r="63" spans="2:5" s="22" customFormat="1" x14ac:dyDescent="0.25">
      <c r="B63" s="20"/>
      <c r="C63" s="119"/>
      <c r="D63" s="23"/>
      <c r="E63" s="33"/>
    </row>
    <row r="64" spans="2:5" s="22" customFormat="1" x14ac:dyDescent="0.25">
      <c r="B64" s="20"/>
      <c r="C64" s="119"/>
      <c r="D64" s="23"/>
      <c r="E64" s="33"/>
    </row>
    <row r="65" spans="2:5" s="22" customFormat="1" x14ac:dyDescent="0.25">
      <c r="B65" s="20"/>
      <c r="C65" s="119"/>
      <c r="D65" s="23"/>
      <c r="E65" s="33"/>
    </row>
    <row r="66" spans="2:5" s="22" customFormat="1" x14ac:dyDescent="0.25">
      <c r="B66" s="20"/>
      <c r="C66" s="119"/>
      <c r="D66" s="23"/>
      <c r="E66" s="33"/>
    </row>
    <row r="67" spans="2:5" s="22" customFormat="1" x14ac:dyDescent="0.25">
      <c r="B67" s="20"/>
      <c r="C67" s="119"/>
      <c r="D67" s="23"/>
      <c r="E67" s="33"/>
    </row>
    <row r="68" spans="2:5" s="22" customFormat="1" x14ac:dyDescent="0.25">
      <c r="B68" s="20"/>
      <c r="C68" s="119"/>
      <c r="D68" s="23"/>
      <c r="E68" s="33"/>
    </row>
    <row r="69" spans="2:5" s="22" customFormat="1" x14ac:dyDescent="0.25">
      <c r="B69" s="20"/>
      <c r="C69" s="119"/>
      <c r="D69" s="23"/>
      <c r="E69" s="33"/>
    </row>
    <row r="70" spans="2:5" s="22" customFormat="1" x14ac:dyDescent="0.25">
      <c r="B70" s="20"/>
      <c r="C70" s="119"/>
      <c r="D70" s="23"/>
      <c r="E70" s="33"/>
    </row>
    <row r="71" spans="2:5" s="22" customFormat="1" x14ac:dyDescent="0.25">
      <c r="B71" s="20"/>
      <c r="C71" s="119"/>
      <c r="D71" s="23"/>
      <c r="E71" s="33"/>
    </row>
    <row r="72" spans="2:5" s="22" customFormat="1" x14ac:dyDescent="0.25">
      <c r="B72" s="20"/>
      <c r="C72" s="119"/>
      <c r="D72" s="23"/>
      <c r="E72" s="33"/>
    </row>
    <row r="73" spans="2:5" s="22" customFormat="1" x14ac:dyDescent="0.25">
      <c r="B73" s="20"/>
      <c r="C73" s="119"/>
      <c r="D73" s="23"/>
      <c r="E73" s="33"/>
    </row>
    <row r="74" spans="2:5" s="22" customFormat="1" x14ac:dyDescent="0.25">
      <c r="B74" s="20"/>
      <c r="C74" s="119"/>
      <c r="D74" s="23"/>
      <c r="E74" s="33"/>
    </row>
    <row r="75" spans="2:5" s="22" customFormat="1" x14ac:dyDescent="0.25">
      <c r="B75" s="20"/>
      <c r="C75" s="119"/>
      <c r="D75" s="23"/>
      <c r="E75" s="33"/>
    </row>
    <row r="76" spans="2:5" s="22" customFormat="1" x14ac:dyDescent="0.25">
      <c r="B76" s="20"/>
      <c r="C76" s="119"/>
      <c r="D76" s="23"/>
      <c r="E76" s="33"/>
    </row>
    <row r="77" spans="2:5" s="22" customFormat="1" x14ac:dyDescent="0.25">
      <c r="B77" s="20"/>
      <c r="C77" s="119"/>
      <c r="D77" s="23"/>
      <c r="E77" s="33"/>
    </row>
    <row r="78" spans="2:5" s="22" customFormat="1" x14ac:dyDescent="0.25">
      <c r="B78" s="20"/>
      <c r="C78" s="119"/>
      <c r="D78" s="23"/>
      <c r="E78" s="33"/>
    </row>
    <row r="79" spans="2:5" s="22" customFormat="1" x14ac:dyDescent="0.25">
      <c r="B79" s="20"/>
      <c r="C79" s="119"/>
      <c r="D79" s="23"/>
      <c r="E79" s="33"/>
    </row>
    <row r="80" spans="2:5" s="22" customFormat="1" x14ac:dyDescent="0.25">
      <c r="B80" s="20"/>
      <c r="C80" s="119"/>
      <c r="D80" s="23"/>
      <c r="E80" s="33"/>
    </row>
    <row r="81" spans="2:5" s="22" customFormat="1" x14ac:dyDescent="0.25">
      <c r="B81" s="20"/>
      <c r="C81" s="119"/>
      <c r="D81" s="23"/>
      <c r="E81" s="33"/>
    </row>
    <row r="82" spans="2:5" s="22" customFormat="1" x14ac:dyDescent="0.25">
      <c r="B82" s="20"/>
      <c r="C82" s="119"/>
      <c r="D82" s="23"/>
      <c r="E82" s="33"/>
    </row>
    <row r="83" spans="2:5" s="22" customFormat="1" x14ac:dyDescent="0.25">
      <c r="B83" s="20"/>
      <c r="C83" s="119"/>
      <c r="D83" s="23"/>
      <c r="E83" s="33"/>
    </row>
    <row r="84" spans="2:5" s="22" customFormat="1" x14ac:dyDescent="0.25">
      <c r="B84" s="20"/>
      <c r="C84" s="119"/>
      <c r="D84" s="23"/>
      <c r="E84" s="33"/>
    </row>
    <row r="85" spans="2:5" s="22" customFormat="1" x14ac:dyDescent="0.25">
      <c r="B85" s="20"/>
      <c r="C85" s="119"/>
      <c r="D85" s="23"/>
      <c r="E85" s="33"/>
    </row>
    <row r="86" spans="2:5" s="22" customFormat="1" x14ac:dyDescent="0.25">
      <c r="B86" s="20"/>
      <c r="C86" s="119"/>
      <c r="D86" s="23"/>
      <c r="E86" s="33"/>
    </row>
    <row r="87" spans="2:5" s="22" customFormat="1" x14ac:dyDescent="0.25">
      <c r="B87" s="20"/>
      <c r="C87" s="119"/>
      <c r="D87" s="23"/>
      <c r="E87" s="33"/>
    </row>
    <row r="88" spans="2:5" s="22" customFormat="1" x14ac:dyDescent="0.25">
      <c r="B88" s="20"/>
      <c r="C88" s="119"/>
      <c r="D88" s="23"/>
      <c r="E88" s="33"/>
    </row>
    <row r="89" spans="2:5" s="22" customFormat="1" x14ac:dyDescent="0.25">
      <c r="B89" s="20"/>
      <c r="C89" s="119"/>
      <c r="D89" s="23"/>
      <c r="E89" s="33"/>
    </row>
    <row r="90" spans="2:5" s="22" customFormat="1" x14ac:dyDescent="0.25">
      <c r="B90" s="20"/>
      <c r="C90" s="119"/>
      <c r="D90" s="23"/>
      <c r="E90" s="33"/>
    </row>
    <row r="91" spans="2:5" s="22" customFormat="1" x14ac:dyDescent="0.25">
      <c r="B91" s="20"/>
      <c r="C91" s="119"/>
      <c r="D91" s="23"/>
      <c r="E91" s="33"/>
    </row>
    <row r="92" spans="2:5" s="22" customFormat="1" x14ac:dyDescent="0.25">
      <c r="B92" s="20"/>
      <c r="C92" s="119"/>
      <c r="D92" s="23"/>
      <c r="E92" s="33"/>
    </row>
    <row r="93" spans="2:5" s="22" customFormat="1" x14ac:dyDescent="0.25">
      <c r="B93" s="20"/>
      <c r="C93" s="119"/>
      <c r="D93" s="23"/>
      <c r="E93" s="33"/>
    </row>
    <row r="94" spans="2:5" s="22" customFormat="1" x14ac:dyDescent="0.25">
      <c r="B94" s="20"/>
      <c r="C94" s="119"/>
      <c r="D94" s="23"/>
      <c r="E94" s="33"/>
    </row>
    <row r="95" spans="2:5" s="22" customFormat="1" x14ac:dyDescent="0.25">
      <c r="B95" s="20"/>
      <c r="C95" s="119"/>
      <c r="D95" s="23"/>
      <c r="E95" s="33"/>
    </row>
    <row r="96" spans="2:5" s="22" customFormat="1" x14ac:dyDescent="0.25">
      <c r="B96" s="20"/>
      <c r="C96" s="119"/>
      <c r="D96" s="23"/>
      <c r="E96" s="33"/>
    </row>
    <row r="97" spans="2:5" s="22" customFormat="1" x14ac:dyDescent="0.25">
      <c r="B97" s="20"/>
      <c r="C97" s="119"/>
      <c r="D97" s="23"/>
      <c r="E97" s="33"/>
    </row>
    <row r="98" spans="2:5" s="22" customFormat="1" x14ac:dyDescent="0.25">
      <c r="B98" s="20"/>
      <c r="C98" s="119"/>
      <c r="D98" s="23"/>
      <c r="E98" s="33"/>
    </row>
    <row r="99" spans="2:5" s="22" customFormat="1" x14ac:dyDescent="0.25">
      <c r="B99" s="20"/>
      <c r="C99" s="119"/>
      <c r="D99" s="23"/>
      <c r="E99" s="33"/>
    </row>
    <row r="100" spans="2:5" s="22" customFormat="1" x14ac:dyDescent="0.25">
      <c r="B100" s="20"/>
      <c r="C100" s="119"/>
      <c r="D100" s="23"/>
      <c r="E100" s="33"/>
    </row>
    <row r="101" spans="2:5" s="22" customFormat="1" x14ac:dyDescent="0.25">
      <c r="B101" s="20"/>
      <c r="C101" s="119"/>
      <c r="D101" s="23"/>
      <c r="E101" s="33"/>
    </row>
    <row r="102" spans="2:5" s="22" customFormat="1" x14ac:dyDescent="0.25">
      <c r="B102" s="20"/>
      <c r="C102" s="119"/>
      <c r="D102" s="23"/>
      <c r="E102" s="33"/>
    </row>
    <row r="103" spans="2:5" s="22" customFormat="1" x14ac:dyDescent="0.25">
      <c r="B103" s="20"/>
      <c r="C103" s="119"/>
      <c r="D103" s="23"/>
      <c r="E103" s="33"/>
    </row>
    <row r="104" spans="2:5" s="22" customFormat="1" x14ac:dyDescent="0.25">
      <c r="B104" s="20"/>
      <c r="C104" s="119"/>
      <c r="D104" s="23"/>
      <c r="E104" s="33"/>
    </row>
    <row r="105" spans="2:5" s="22" customFormat="1" x14ac:dyDescent="0.25">
      <c r="B105" s="20"/>
      <c r="C105" s="119"/>
      <c r="D105" s="23"/>
      <c r="E105" s="33"/>
    </row>
    <row r="106" spans="2:5" s="22" customFormat="1" x14ac:dyDescent="0.25">
      <c r="B106" s="20"/>
      <c r="C106" s="119"/>
      <c r="D106" s="23"/>
      <c r="E106" s="33"/>
    </row>
    <row r="107" spans="2:5" s="22" customFormat="1" x14ac:dyDescent="0.25">
      <c r="B107" s="20"/>
      <c r="C107" s="119"/>
      <c r="D107" s="23"/>
      <c r="E107" s="33"/>
    </row>
    <row r="108" spans="2:5" s="22" customFormat="1" x14ac:dyDescent="0.25">
      <c r="B108" s="20"/>
      <c r="C108" s="119"/>
      <c r="D108" s="23"/>
      <c r="E108" s="33"/>
    </row>
    <row r="109" spans="2:5" s="22" customFormat="1" x14ac:dyDescent="0.25">
      <c r="B109" s="20"/>
      <c r="C109" s="119"/>
      <c r="D109" s="23"/>
      <c r="E109" s="33"/>
    </row>
    <row r="110" spans="2:5" s="22" customFormat="1" x14ac:dyDescent="0.25">
      <c r="B110" s="20"/>
      <c r="C110" s="119"/>
      <c r="D110" s="23"/>
      <c r="E110" s="33"/>
    </row>
    <row r="111" spans="2:5" s="22" customFormat="1" x14ac:dyDescent="0.25">
      <c r="B111" s="20"/>
      <c r="C111" s="119"/>
      <c r="D111" s="23"/>
      <c r="E111" s="33"/>
    </row>
    <row r="112" spans="2:5" s="22" customFormat="1" x14ac:dyDescent="0.25">
      <c r="B112" s="20"/>
      <c r="C112" s="119"/>
      <c r="D112" s="23"/>
      <c r="E112" s="33"/>
    </row>
    <row r="113" spans="2:5" s="22" customFormat="1" x14ac:dyDescent="0.25">
      <c r="B113" s="20"/>
      <c r="C113" s="119"/>
      <c r="D113" s="23"/>
      <c r="E113" s="33"/>
    </row>
    <row r="114" spans="2:5" s="22" customFormat="1" x14ac:dyDescent="0.25">
      <c r="B114" s="20"/>
      <c r="C114" s="119"/>
      <c r="D114" s="23"/>
      <c r="E114" s="33"/>
    </row>
    <row r="115" spans="2:5" s="22" customFormat="1" x14ac:dyDescent="0.25">
      <c r="B115" s="20"/>
      <c r="C115" s="119"/>
      <c r="D115" s="23"/>
      <c r="E115" s="33"/>
    </row>
    <row r="116" spans="2:5" s="22" customFormat="1" x14ac:dyDescent="0.25">
      <c r="B116" s="20"/>
      <c r="C116" s="119"/>
      <c r="D116" s="23"/>
      <c r="E116" s="33"/>
    </row>
    <row r="117" spans="2:5" s="22" customFormat="1" x14ac:dyDescent="0.25">
      <c r="B117" s="20"/>
      <c r="C117" s="119"/>
      <c r="D117" s="23"/>
      <c r="E117" s="33"/>
    </row>
    <row r="118" spans="2:5" s="22" customFormat="1" x14ac:dyDescent="0.25">
      <c r="B118" s="20"/>
      <c r="C118" s="119"/>
      <c r="D118" s="23"/>
      <c r="E118" s="33"/>
    </row>
    <row r="119" spans="2:5" s="22" customFormat="1" x14ac:dyDescent="0.25">
      <c r="B119" s="20"/>
      <c r="C119" s="119"/>
      <c r="D119" s="23"/>
      <c r="E119" s="33"/>
    </row>
    <row r="120" spans="2:5" s="22" customFormat="1" x14ac:dyDescent="0.25">
      <c r="B120" s="20"/>
      <c r="C120" s="119"/>
      <c r="D120" s="23"/>
      <c r="E120" s="33"/>
    </row>
    <row r="121" spans="2:5" s="22" customFormat="1" x14ac:dyDescent="0.25">
      <c r="B121" s="20"/>
      <c r="C121" s="119"/>
      <c r="D121" s="23"/>
      <c r="E121" s="33"/>
    </row>
    <row r="122" spans="2:5" s="22" customFormat="1" x14ac:dyDescent="0.25">
      <c r="B122" s="20"/>
      <c r="C122" s="119"/>
      <c r="D122" s="23"/>
      <c r="E122" s="33"/>
    </row>
    <row r="123" spans="2:5" s="22" customFormat="1" x14ac:dyDescent="0.25">
      <c r="B123" s="20"/>
      <c r="C123" s="119"/>
      <c r="D123" s="23"/>
      <c r="E123" s="33"/>
    </row>
    <row r="124" spans="2:5" s="22" customFormat="1" x14ac:dyDescent="0.25">
      <c r="B124" s="20"/>
      <c r="C124" s="119"/>
      <c r="D124" s="23"/>
      <c r="E124" s="33"/>
    </row>
    <row r="125" spans="2:5" s="22" customFormat="1" x14ac:dyDescent="0.25">
      <c r="B125" s="20"/>
      <c r="C125" s="119"/>
      <c r="D125" s="23"/>
      <c r="E125" s="33"/>
    </row>
    <row r="126" spans="2:5" s="22" customFormat="1" x14ac:dyDescent="0.25">
      <c r="B126" s="20"/>
      <c r="C126" s="119"/>
      <c r="D126" s="23"/>
      <c r="E126" s="33"/>
    </row>
    <row r="127" spans="2:5" s="22" customFormat="1" x14ac:dyDescent="0.25">
      <c r="B127" s="20"/>
      <c r="C127" s="119"/>
      <c r="D127" s="23"/>
      <c r="E127" s="33"/>
    </row>
    <row r="128" spans="2:5" s="22" customFormat="1" x14ac:dyDescent="0.25">
      <c r="B128" s="20"/>
      <c r="C128" s="119"/>
      <c r="D128" s="23"/>
      <c r="E128" s="33"/>
    </row>
    <row r="129" spans="2:5" s="22" customFormat="1" x14ac:dyDescent="0.25">
      <c r="B129" s="20"/>
      <c r="C129" s="119"/>
      <c r="D129" s="23"/>
      <c r="E129" s="33"/>
    </row>
    <row r="130" spans="2:5" s="22" customFormat="1" x14ac:dyDescent="0.25">
      <c r="B130" s="20"/>
      <c r="C130" s="119"/>
      <c r="D130" s="23"/>
      <c r="E130" s="33"/>
    </row>
    <row r="131" spans="2:5" s="22" customFormat="1" x14ac:dyDescent="0.25">
      <c r="B131" s="20"/>
      <c r="C131" s="119"/>
      <c r="D131" s="23"/>
      <c r="E131" s="33"/>
    </row>
    <row r="132" spans="2:5" s="22" customFormat="1" x14ac:dyDescent="0.25">
      <c r="B132" s="20"/>
      <c r="C132" s="119"/>
      <c r="D132" s="23"/>
      <c r="E132" s="33"/>
    </row>
    <row r="133" spans="2:5" s="22" customFormat="1" x14ac:dyDescent="0.25">
      <c r="B133" s="20"/>
      <c r="C133" s="119"/>
      <c r="D133" s="23"/>
      <c r="E133" s="33"/>
    </row>
    <row r="134" spans="2:5" s="22" customFormat="1" x14ac:dyDescent="0.25">
      <c r="B134" s="20"/>
      <c r="C134" s="119"/>
      <c r="D134" s="23"/>
      <c r="E134" s="33"/>
    </row>
    <row r="135" spans="2:5" s="22" customFormat="1" x14ac:dyDescent="0.25">
      <c r="B135" s="20"/>
      <c r="C135" s="119"/>
      <c r="D135" s="23"/>
      <c r="E135" s="33"/>
    </row>
    <row r="136" spans="2:5" s="22" customFormat="1" x14ac:dyDescent="0.25">
      <c r="B136" s="20"/>
      <c r="C136" s="119"/>
      <c r="D136" s="23"/>
      <c r="E136" s="33"/>
    </row>
    <row r="137" spans="2:5" s="22" customFormat="1" x14ac:dyDescent="0.25">
      <c r="B137" s="20"/>
      <c r="C137" s="119"/>
      <c r="D137" s="23"/>
      <c r="E137" s="33"/>
    </row>
    <row r="138" spans="2:5" s="22" customFormat="1" x14ac:dyDescent="0.25">
      <c r="B138" s="20"/>
      <c r="C138" s="119"/>
      <c r="D138" s="23"/>
      <c r="E138" s="33"/>
    </row>
    <row r="139" spans="2:5" s="22" customFormat="1" x14ac:dyDescent="0.25">
      <c r="B139" s="20"/>
      <c r="C139" s="119"/>
      <c r="D139" s="23"/>
      <c r="E139" s="33"/>
    </row>
    <row r="140" spans="2:5" s="22" customFormat="1" x14ac:dyDescent="0.25">
      <c r="B140" s="20"/>
      <c r="C140" s="119"/>
      <c r="D140" s="23"/>
      <c r="E140" s="33"/>
    </row>
    <row r="141" spans="2:5" s="22" customFormat="1" x14ac:dyDescent="0.25">
      <c r="B141" s="20"/>
      <c r="C141" s="119"/>
      <c r="D141" s="23"/>
      <c r="E141" s="33"/>
    </row>
    <row r="142" spans="2:5" s="22" customFormat="1" x14ac:dyDescent="0.25">
      <c r="B142" s="20"/>
      <c r="C142" s="119"/>
      <c r="D142" s="23"/>
      <c r="E142" s="33"/>
    </row>
    <row r="143" spans="2:5" s="22" customFormat="1" x14ac:dyDescent="0.25">
      <c r="B143" s="20"/>
      <c r="C143" s="119"/>
      <c r="D143" s="23"/>
      <c r="E143" s="33"/>
    </row>
    <row r="144" spans="2:5" s="22" customFormat="1" x14ac:dyDescent="0.25">
      <c r="B144" s="20"/>
      <c r="C144" s="119"/>
      <c r="D144" s="23"/>
      <c r="E144" s="33"/>
    </row>
    <row r="145" spans="2:5" s="22" customFormat="1" x14ac:dyDescent="0.25">
      <c r="B145" s="20"/>
      <c r="C145" s="119"/>
      <c r="D145" s="23"/>
      <c r="E145" s="33"/>
    </row>
    <row r="146" spans="2:5" s="22" customFormat="1" x14ac:dyDescent="0.25">
      <c r="B146" s="20"/>
      <c r="C146" s="119"/>
      <c r="D146" s="23"/>
      <c r="E146" s="33"/>
    </row>
    <row r="147" spans="2:5" s="22" customFormat="1" x14ac:dyDescent="0.25">
      <c r="B147" s="20"/>
      <c r="C147" s="119"/>
      <c r="D147" s="23"/>
      <c r="E147" s="33"/>
    </row>
    <row r="148" spans="2:5" s="22" customFormat="1" x14ac:dyDescent="0.25">
      <c r="B148" s="20"/>
      <c r="C148" s="119"/>
      <c r="D148" s="23"/>
      <c r="E148" s="33"/>
    </row>
    <row r="149" spans="2:5" s="22" customFormat="1" x14ac:dyDescent="0.25">
      <c r="B149" s="20"/>
      <c r="C149" s="119"/>
      <c r="D149" s="23"/>
      <c r="E149" s="33"/>
    </row>
    <row r="150" spans="2:5" s="22" customFormat="1" x14ac:dyDescent="0.25">
      <c r="B150" s="20"/>
      <c r="C150" s="119"/>
      <c r="D150" s="23"/>
      <c r="E150" s="33"/>
    </row>
    <row r="151" spans="2:5" s="22" customFormat="1" x14ac:dyDescent="0.25">
      <c r="B151" s="20"/>
      <c r="C151" s="119"/>
      <c r="D151" s="23"/>
      <c r="E151" s="33"/>
    </row>
    <row r="152" spans="2:5" s="22" customFormat="1" x14ac:dyDescent="0.25">
      <c r="B152" s="20"/>
      <c r="C152" s="119"/>
      <c r="D152" s="23"/>
      <c r="E152" s="33"/>
    </row>
    <row r="153" spans="2:5" s="22" customFormat="1" x14ac:dyDescent="0.25">
      <c r="B153" s="20"/>
      <c r="C153" s="119"/>
      <c r="D153" s="23"/>
      <c r="E153" s="33"/>
    </row>
    <row r="154" spans="2:5" s="22" customFormat="1" x14ac:dyDescent="0.25">
      <c r="B154" s="20"/>
      <c r="C154" s="119"/>
      <c r="D154" s="23"/>
      <c r="E154" s="33"/>
    </row>
    <row r="155" spans="2:5" s="22" customFormat="1" x14ac:dyDescent="0.25">
      <c r="B155" s="20"/>
      <c r="C155" s="119"/>
      <c r="D155" s="23"/>
      <c r="E155" s="33"/>
    </row>
    <row r="156" spans="2:5" s="22" customFormat="1" x14ac:dyDescent="0.25">
      <c r="B156" s="20"/>
      <c r="C156" s="119"/>
      <c r="D156" s="23"/>
      <c r="E156" s="33"/>
    </row>
    <row r="157" spans="2:5" s="22" customFormat="1" x14ac:dyDescent="0.25">
      <c r="B157" s="20"/>
      <c r="C157" s="119"/>
      <c r="D157" s="23"/>
      <c r="E157" s="33"/>
    </row>
    <row r="158" spans="2:5" s="22" customFormat="1" x14ac:dyDescent="0.25">
      <c r="B158" s="20"/>
      <c r="C158" s="119"/>
      <c r="D158" s="23"/>
      <c r="E158" s="33"/>
    </row>
    <row r="159" spans="2:5" s="22" customFormat="1" x14ac:dyDescent="0.25">
      <c r="B159" s="20"/>
      <c r="C159" s="119"/>
      <c r="D159" s="23"/>
      <c r="E159" s="33"/>
    </row>
    <row r="160" spans="2:5" s="22" customFormat="1" x14ac:dyDescent="0.25">
      <c r="B160" s="20"/>
      <c r="C160" s="119"/>
      <c r="D160" s="23"/>
      <c r="E160" s="33"/>
    </row>
    <row r="161" spans="2:5" s="22" customFormat="1" x14ac:dyDescent="0.25">
      <c r="B161" s="20"/>
      <c r="C161" s="119"/>
      <c r="D161" s="23"/>
      <c r="E161" s="33"/>
    </row>
    <row r="162" spans="2:5" s="22" customFormat="1" x14ac:dyDescent="0.25">
      <c r="B162" s="20"/>
      <c r="C162" s="119"/>
      <c r="D162" s="23"/>
      <c r="E162" s="33"/>
    </row>
    <row r="163" spans="2:5" s="22" customFormat="1" x14ac:dyDescent="0.25">
      <c r="B163" s="20"/>
      <c r="C163" s="119"/>
      <c r="D163" s="23"/>
      <c r="E163" s="33"/>
    </row>
    <row r="164" spans="2:5" s="22" customFormat="1" x14ac:dyDescent="0.25">
      <c r="B164" s="20"/>
      <c r="C164" s="119"/>
      <c r="D164" s="23"/>
      <c r="E164" s="33"/>
    </row>
    <row r="165" spans="2:5" s="22" customFormat="1" x14ac:dyDescent="0.25">
      <c r="B165" s="20"/>
      <c r="C165" s="119"/>
      <c r="D165" s="23"/>
      <c r="E165" s="33"/>
    </row>
    <row r="166" spans="2:5" s="22" customFormat="1" x14ac:dyDescent="0.25">
      <c r="B166" s="20"/>
      <c r="C166" s="119"/>
      <c r="D166" s="23"/>
      <c r="E166" s="33"/>
    </row>
    <row r="167" spans="2:5" s="22" customFormat="1" x14ac:dyDescent="0.25">
      <c r="B167" s="20"/>
      <c r="C167" s="119"/>
      <c r="D167" s="23"/>
      <c r="E167" s="33"/>
    </row>
    <row r="168" spans="2:5" s="22" customFormat="1" x14ac:dyDescent="0.25">
      <c r="B168" s="20"/>
      <c r="C168" s="119"/>
      <c r="D168" s="23"/>
      <c r="E168" s="33"/>
    </row>
    <row r="169" spans="2:5" s="22" customFormat="1" x14ac:dyDescent="0.25">
      <c r="B169" s="20"/>
      <c r="C169" s="119"/>
      <c r="D169" s="23"/>
      <c r="E169" s="33"/>
    </row>
    <row r="170" spans="2:5" s="22" customFormat="1" x14ac:dyDescent="0.25">
      <c r="B170" s="20"/>
      <c r="C170" s="119"/>
      <c r="D170" s="23"/>
      <c r="E170" s="33"/>
    </row>
    <row r="171" spans="2:5" s="22" customFormat="1" x14ac:dyDescent="0.25">
      <c r="B171" s="20"/>
      <c r="C171" s="119"/>
      <c r="D171" s="23"/>
      <c r="E171" s="33"/>
    </row>
    <row r="172" spans="2:5" s="22" customFormat="1" x14ac:dyDescent="0.25">
      <c r="B172" s="20"/>
      <c r="C172" s="119"/>
      <c r="D172" s="23"/>
      <c r="E172" s="33"/>
    </row>
    <row r="173" spans="2:5" s="22" customFormat="1" x14ac:dyDescent="0.25">
      <c r="B173" s="20"/>
      <c r="C173" s="119"/>
      <c r="D173" s="23"/>
      <c r="E173" s="33"/>
    </row>
    <row r="174" spans="2:5" s="22" customFormat="1" x14ac:dyDescent="0.25">
      <c r="B174" s="20"/>
      <c r="C174" s="119"/>
      <c r="D174" s="23"/>
      <c r="E174" s="33"/>
    </row>
    <row r="175" spans="2:5" s="22" customFormat="1" x14ac:dyDescent="0.25">
      <c r="B175" s="20"/>
      <c r="C175" s="119"/>
      <c r="D175" s="23"/>
      <c r="E175" s="33"/>
    </row>
    <row r="176" spans="2:5" s="22" customFormat="1" x14ac:dyDescent="0.25">
      <c r="B176" s="20"/>
      <c r="C176" s="119"/>
      <c r="D176" s="23"/>
      <c r="E176" s="33"/>
    </row>
    <row r="177" spans="2:5" s="22" customFormat="1" x14ac:dyDescent="0.25">
      <c r="B177" s="20"/>
      <c r="C177" s="119"/>
      <c r="D177" s="23"/>
      <c r="E177" s="33"/>
    </row>
    <row r="178" spans="2:5" s="22" customFormat="1" x14ac:dyDescent="0.25">
      <c r="B178" s="20"/>
      <c r="C178" s="119"/>
      <c r="D178" s="23"/>
      <c r="E178" s="33"/>
    </row>
    <row r="179" spans="2:5" s="22" customFormat="1" x14ac:dyDescent="0.25">
      <c r="B179" s="20"/>
      <c r="C179" s="119"/>
      <c r="D179" s="23"/>
      <c r="E179" s="33"/>
    </row>
    <row r="180" spans="2:5" s="22" customFormat="1" x14ac:dyDescent="0.25">
      <c r="B180" s="20"/>
      <c r="C180" s="119"/>
      <c r="D180" s="23"/>
      <c r="E180" s="33"/>
    </row>
    <row r="181" spans="2:5" s="22" customFormat="1" x14ac:dyDescent="0.25">
      <c r="B181" s="20"/>
      <c r="C181" s="119"/>
      <c r="D181" s="23"/>
      <c r="E181" s="33"/>
    </row>
    <row r="182" spans="2:5" s="22" customFormat="1" x14ac:dyDescent="0.25">
      <c r="B182" s="20"/>
      <c r="C182" s="119"/>
      <c r="D182" s="23"/>
      <c r="E182" s="33"/>
    </row>
    <row r="183" spans="2:5" s="22" customFormat="1" x14ac:dyDescent="0.25">
      <c r="B183" s="20"/>
      <c r="C183" s="119"/>
      <c r="D183" s="23"/>
      <c r="E183" s="33"/>
    </row>
    <row r="184" spans="2:5" s="22" customFormat="1" x14ac:dyDescent="0.25">
      <c r="B184" s="20"/>
      <c r="C184" s="119"/>
      <c r="D184" s="23"/>
      <c r="E184" s="33"/>
    </row>
    <row r="185" spans="2:5" s="22" customFormat="1" x14ac:dyDescent="0.25">
      <c r="B185" s="20"/>
      <c r="C185" s="119"/>
      <c r="D185" s="23"/>
      <c r="E185" s="33"/>
    </row>
    <row r="186" spans="2:5" s="22" customFormat="1" x14ac:dyDescent="0.25">
      <c r="B186" s="20"/>
      <c r="C186" s="119"/>
      <c r="D186" s="23"/>
      <c r="E186" s="33"/>
    </row>
    <row r="187" spans="2:5" s="22" customFormat="1" x14ac:dyDescent="0.25">
      <c r="B187" s="20"/>
      <c r="C187" s="119"/>
      <c r="D187" s="23"/>
      <c r="E187" s="33"/>
    </row>
    <row r="188" spans="2:5" s="22" customFormat="1" x14ac:dyDescent="0.25">
      <c r="B188" s="20"/>
      <c r="C188" s="119"/>
      <c r="D188" s="23"/>
      <c r="E188" s="33"/>
    </row>
    <row r="189" spans="2:5" s="22" customFormat="1" x14ac:dyDescent="0.25">
      <c r="B189" s="20"/>
      <c r="C189" s="119"/>
      <c r="D189" s="23"/>
      <c r="E189" s="33"/>
    </row>
    <row r="190" spans="2:5" s="22" customFormat="1" x14ac:dyDescent="0.25">
      <c r="B190" s="20"/>
      <c r="C190" s="119"/>
      <c r="D190" s="23"/>
      <c r="E190" s="33"/>
    </row>
    <row r="191" spans="2:5" s="22" customFormat="1" x14ac:dyDescent="0.25">
      <c r="B191" s="20"/>
      <c r="C191" s="119"/>
      <c r="D191" s="23"/>
      <c r="E191" s="33"/>
    </row>
    <row r="192" spans="2:5" s="22" customFormat="1" x14ac:dyDescent="0.25">
      <c r="B192" s="20"/>
      <c r="C192" s="119"/>
      <c r="D192" s="23"/>
      <c r="E192" s="33"/>
    </row>
    <row r="193" spans="2:5" s="22" customFormat="1" x14ac:dyDescent="0.25">
      <c r="B193" s="20"/>
      <c r="C193" s="119"/>
      <c r="D193" s="23"/>
      <c r="E193" s="33"/>
    </row>
    <row r="194" spans="2:5" s="22" customFormat="1" x14ac:dyDescent="0.25">
      <c r="B194" s="20"/>
      <c r="C194" s="119"/>
      <c r="D194" s="23"/>
      <c r="E194" s="33"/>
    </row>
    <row r="195" spans="2:5" s="22" customFormat="1" x14ac:dyDescent="0.25">
      <c r="B195" s="20"/>
      <c r="C195" s="119"/>
      <c r="D195" s="23"/>
      <c r="E195" s="33"/>
    </row>
    <row r="196" spans="2:5" s="22" customFormat="1" x14ac:dyDescent="0.25">
      <c r="B196" s="20"/>
      <c r="C196" s="119"/>
      <c r="D196" s="23"/>
      <c r="E196" s="33"/>
    </row>
    <row r="197" spans="2:5" s="22" customFormat="1" x14ac:dyDescent="0.25">
      <c r="B197" s="20"/>
      <c r="C197" s="119"/>
      <c r="D197" s="23"/>
      <c r="E197" s="33"/>
    </row>
    <row r="198" spans="2:5" s="22" customFormat="1" x14ac:dyDescent="0.25">
      <c r="B198" s="20"/>
      <c r="C198" s="119"/>
      <c r="D198" s="23"/>
      <c r="E198" s="33"/>
    </row>
    <row r="199" spans="2:5" s="22" customFormat="1" x14ac:dyDescent="0.25">
      <c r="B199" s="20"/>
      <c r="C199" s="119"/>
      <c r="D199" s="23"/>
      <c r="E199" s="33"/>
    </row>
    <row r="200" spans="2:5" s="22" customFormat="1" x14ac:dyDescent="0.25">
      <c r="B200" s="20"/>
      <c r="C200" s="119"/>
      <c r="D200" s="23"/>
      <c r="E200" s="33"/>
    </row>
    <row r="201" spans="2:5" s="22" customFormat="1" x14ac:dyDescent="0.25">
      <c r="B201" s="20"/>
      <c r="C201" s="119"/>
      <c r="D201" s="23"/>
      <c r="E201" s="33"/>
    </row>
    <row r="202" spans="2:5" s="22" customFormat="1" x14ac:dyDescent="0.25">
      <c r="B202" s="20"/>
      <c r="C202" s="119"/>
      <c r="D202" s="23"/>
      <c r="E202" s="33"/>
    </row>
    <row r="203" spans="2:5" s="22" customFormat="1" x14ac:dyDescent="0.25">
      <c r="B203" s="20"/>
      <c r="C203" s="119"/>
      <c r="D203" s="23"/>
      <c r="E203" s="33"/>
    </row>
    <row r="204" spans="2:5" s="22" customFormat="1" x14ac:dyDescent="0.25">
      <c r="B204" s="20"/>
      <c r="C204" s="119"/>
      <c r="D204" s="23"/>
      <c r="E204" s="33"/>
    </row>
    <row r="205" spans="2:5" s="22" customFormat="1" x14ac:dyDescent="0.25">
      <c r="B205" s="20"/>
      <c r="C205" s="119"/>
      <c r="D205" s="23"/>
      <c r="E205" s="33"/>
    </row>
    <row r="206" spans="2:5" s="22" customFormat="1" x14ac:dyDescent="0.25">
      <c r="B206" s="20"/>
      <c r="C206" s="119"/>
      <c r="D206" s="23"/>
      <c r="E206" s="33"/>
    </row>
    <row r="207" spans="2:5" s="22" customFormat="1" x14ac:dyDescent="0.25">
      <c r="B207" s="20"/>
      <c r="C207" s="119"/>
      <c r="D207" s="23"/>
      <c r="E207" s="33"/>
    </row>
    <row r="208" spans="2:5" s="22" customFormat="1" x14ac:dyDescent="0.25">
      <c r="B208" s="20"/>
      <c r="C208" s="119"/>
      <c r="D208" s="23"/>
      <c r="E208" s="33"/>
    </row>
    <row r="209" spans="2:5" s="22" customFormat="1" x14ac:dyDescent="0.25">
      <c r="B209" s="20"/>
      <c r="C209" s="119"/>
      <c r="D209" s="23"/>
      <c r="E209" s="33"/>
    </row>
    <row r="210" spans="2:5" s="22" customFormat="1" x14ac:dyDescent="0.25">
      <c r="B210" s="20"/>
      <c r="C210" s="119"/>
      <c r="D210" s="23"/>
      <c r="E210" s="33"/>
    </row>
    <row r="211" spans="2:5" s="22" customFormat="1" x14ac:dyDescent="0.25">
      <c r="B211" s="20"/>
      <c r="C211" s="119"/>
      <c r="D211" s="23"/>
      <c r="E211" s="33"/>
    </row>
    <row r="212" spans="2:5" s="22" customFormat="1" x14ac:dyDescent="0.25">
      <c r="B212" s="20"/>
      <c r="C212" s="119"/>
      <c r="D212" s="23"/>
      <c r="E212" s="33"/>
    </row>
    <row r="213" spans="2:5" s="22" customFormat="1" x14ac:dyDescent="0.25">
      <c r="B213" s="20"/>
      <c r="C213" s="119"/>
      <c r="D213" s="23"/>
      <c r="E213" s="33"/>
    </row>
    <row r="214" spans="2:5" s="22" customFormat="1" x14ac:dyDescent="0.25">
      <c r="B214" s="20"/>
      <c r="C214" s="119"/>
      <c r="D214" s="23"/>
      <c r="E214" s="33"/>
    </row>
    <row r="215" spans="2:5" s="22" customFormat="1" x14ac:dyDescent="0.25">
      <c r="B215" s="20"/>
      <c r="C215" s="119"/>
      <c r="D215" s="23"/>
      <c r="E215" s="33"/>
    </row>
    <row r="216" spans="2:5" s="22" customFormat="1" x14ac:dyDescent="0.25">
      <c r="B216" s="20"/>
      <c r="C216" s="119"/>
      <c r="D216" s="23"/>
      <c r="E216" s="33"/>
    </row>
    <row r="217" spans="2:5" s="22" customFormat="1" x14ac:dyDescent="0.25">
      <c r="B217" s="20"/>
      <c r="C217" s="119"/>
      <c r="D217" s="23"/>
      <c r="E217" s="33"/>
    </row>
    <row r="218" spans="2:5" s="22" customFormat="1" x14ac:dyDescent="0.25">
      <c r="B218" s="20"/>
      <c r="C218" s="119"/>
      <c r="D218" s="23"/>
      <c r="E218" s="33"/>
    </row>
    <row r="219" spans="2:5" s="22" customFormat="1" x14ac:dyDescent="0.25">
      <c r="B219" s="20"/>
      <c r="C219" s="119"/>
      <c r="D219" s="23"/>
      <c r="E219" s="33"/>
    </row>
    <row r="220" spans="2:5" s="22" customFormat="1" x14ac:dyDescent="0.25">
      <c r="B220" s="20"/>
      <c r="C220" s="119"/>
      <c r="D220" s="23"/>
      <c r="E220" s="33"/>
    </row>
    <row r="221" spans="2:5" s="22" customFormat="1" x14ac:dyDescent="0.25">
      <c r="B221" s="20"/>
      <c r="C221" s="119"/>
      <c r="D221" s="23"/>
      <c r="E221" s="33"/>
    </row>
    <row r="222" spans="2:5" s="22" customFormat="1" x14ac:dyDescent="0.25">
      <c r="B222" s="20"/>
      <c r="C222" s="119"/>
      <c r="D222" s="23"/>
      <c r="E222" s="33"/>
    </row>
    <row r="223" spans="2:5" s="22" customFormat="1" x14ac:dyDescent="0.25">
      <c r="B223" s="20"/>
      <c r="C223" s="119"/>
      <c r="D223" s="23"/>
      <c r="E223" s="33"/>
    </row>
    <row r="224" spans="2:5" s="22" customFormat="1" x14ac:dyDescent="0.25">
      <c r="B224" s="20"/>
      <c r="C224" s="119"/>
      <c r="D224" s="23"/>
      <c r="E224" s="33"/>
    </row>
    <row r="225" spans="2:5" s="22" customFormat="1" x14ac:dyDescent="0.25">
      <c r="B225" s="20"/>
      <c r="C225" s="119"/>
      <c r="D225" s="23"/>
      <c r="E225" s="33"/>
    </row>
    <row r="226" spans="2:5" s="22" customFormat="1" x14ac:dyDescent="0.25">
      <c r="B226" s="20"/>
      <c r="C226" s="119"/>
      <c r="D226" s="23"/>
      <c r="E226" s="33"/>
    </row>
    <row r="227" spans="2:5" s="22" customFormat="1" x14ac:dyDescent="0.25">
      <c r="B227" s="20"/>
      <c r="C227" s="119"/>
      <c r="D227" s="23"/>
      <c r="E227" s="33"/>
    </row>
    <row r="228" spans="2:5" s="22" customFormat="1" x14ac:dyDescent="0.25">
      <c r="B228" s="20"/>
      <c r="C228" s="119"/>
      <c r="D228" s="23"/>
      <c r="E228" s="33"/>
    </row>
    <row r="229" spans="2:5" s="22" customFormat="1" x14ac:dyDescent="0.25">
      <c r="B229" s="20"/>
      <c r="C229" s="119"/>
      <c r="D229" s="23"/>
      <c r="E229" s="33"/>
    </row>
    <row r="230" spans="2:5" s="22" customFormat="1" x14ac:dyDescent="0.25">
      <c r="B230" s="20"/>
      <c r="C230" s="119"/>
      <c r="D230" s="23"/>
      <c r="E230" s="33"/>
    </row>
    <row r="231" spans="2:5" s="22" customFormat="1" x14ac:dyDescent="0.25">
      <c r="B231" s="20"/>
      <c r="C231" s="119"/>
      <c r="D231" s="23"/>
      <c r="E231" s="33"/>
    </row>
    <row r="232" spans="2:5" s="22" customFormat="1" x14ac:dyDescent="0.25">
      <c r="B232" s="20"/>
      <c r="C232" s="119"/>
      <c r="D232" s="23"/>
      <c r="E232" s="33"/>
    </row>
    <row r="233" spans="2:5" s="22" customFormat="1" x14ac:dyDescent="0.25">
      <c r="B233" s="20"/>
      <c r="C233" s="119"/>
      <c r="D233" s="23"/>
      <c r="E233" s="33"/>
    </row>
    <row r="234" spans="2:5" s="22" customFormat="1" x14ac:dyDescent="0.25">
      <c r="B234" s="20"/>
      <c r="C234" s="119"/>
      <c r="D234" s="23"/>
      <c r="E234" s="33"/>
    </row>
    <row r="235" spans="2:5" s="22" customFormat="1" x14ac:dyDescent="0.25">
      <c r="B235" s="20"/>
      <c r="C235" s="119"/>
      <c r="D235" s="23"/>
      <c r="E235" s="33"/>
    </row>
    <row r="236" spans="2:5" s="22" customFormat="1" x14ac:dyDescent="0.25">
      <c r="B236" s="20"/>
      <c r="C236" s="119"/>
      <c r="D236" s="23"/>
      <c r="E236" s="33"/>
    </row>
    <row r="237" spans="2:5" s="22" customFormat="1" x14ac:dyDescent="0.25">
      <c r="B237" s="20"/>
      <c r="C237" s="119"/>
      <c r="D237" s="23"/>
      <c r="E237" s="33"/>
    </row>
    <row r="238" spans="2:5" s="22" customFormat="1" x14ac:dyDescent="0.25">
      <c r="B238" s="20"/>
      <c r="C238" s="119"/>
      <c r="D238" s="23"/>
      <c r="E238" s="33"/>
    </row>
    <row r="239" spans="2:5" s="22" customFormat="1" x14ac:dyDescent="0.25">
      <c r="B239" s="20"/>
      <c r="C239" s="119"/>
      <c r="D239" s="23"/>
      <c r="E239" s="33"/>
    </row>
    <row r="240" spans="2:5" s="22" customFormat="1" x14ac:dyDescent="0.25">
      <c r="B240" s="20"/>
      <c r="C240" s="119"/>
      <c r="D240" s="23"/>
      <c r="E240" s="33"/>
    </row>
    <row r="241" spans="2:5" s="22" customFormat="1" x14ac:dyDescent="0.25">
      <c r="B241" s="20"/>
      <c r="C241" s="119"/>
      <c r="D241" s="23"/>
      <c r="E241" s="33"/>
    </row>
    <row r="242" spans="2:5" s="22" customFormat="1" x14ac:dyDescent="0.25">
      <c r="B242" s="20"/>
      <c r="C242" s="119"/>
      <c r="D242" s="23"/>
      <c r="E242" s="33"/>
    </row>
    <row r="243" spans="2:5" s="22" customFormat="1" x14ac:dyDescent="0.25">
      <c r="B243" s="20"/>
      <c r="C243" s="119"/>
      <c r="D243" s="23"/>
      <c r="E243" s="33"/>
    </row>
    <row r="244" spans="2:5" s="22" customFormat="1" x14ac:dyDescent="0.25">
      <c r="B244" s="20"/>
      <c r="C244" s="119"/>
      <c r="D244" s="23"/>
      <c r="E244" s="33"/>
    </row>
    <row r="245" spans="2:5" s="22" customFormat="1" x14ac:dyDescent="0.25">
      <c r="B245" s="20"/>
      <c r="C245" s="119"/>
      <c r="D245" s="23"/>
      <c r="E245" s="33"/>
    </row>
    <row r="246" spans="2:5" s="22" customFormat="1" x14ac:dyDescent="0.25">
      <c r="B246" s="20"/>
      <c r="C246" s="119"/>
      <c r="D246" s="23"/>
      <c r="E246" s="33"/>
    </row>
    <row r="247" spans="2:5" s="22" customFormat="1" x14ac:dyDescent="0.25">
      <c r="B247" s="20"/>
      <c r="C247" s="119"/>
      <c r="D247" s="23"/>
      <c r="E247" s="33"/>
    </row>
    <row r="248" spans="2:5" s="22" customFormat="1" x14ac:dyDescent="0.25">
      <c r="B248" s="20"/>
      <c r="C248" s="119"/>
      <c r="D248" s="23"/>
      <c r="E248" s="33"/>
    </row>
    <row r="249" spans="2:5" s="22" customFormat="1" x14ac:dyDescent="0.25">
      <c r="B249" s="20"/>
      <c r="C249" s="119"/>
      <c r="D249" s="23"/>
      <c r="E249" s="33"/>
    </row>
    <row r="250" spans="2:5" s="22" customFormat="1" x14ac:dyDescent="0.25">
      <c r="B250" s="20"/>
      <c r="C250" s="119"/>
      <c r="D250" s="23"/>
      <c r="E250" s="33"/>
    </row>
    <row r="251" spans="2:5" s="22" customFormat="1" x14ac:dyDescent="0.25">
      <c r="B251" s="20"/>
      <c r="C251" s="119"/>
      <c r="D251" s="23"/>
      <c r="E251" s="33"/>
    </row>
    <row r="252" spans="2:5" s="22" customFormat="1" x14ac:dyDescent="0.25">
      <c r="B252" s="20"/>
      <c r="C252" s="119"/>
      <c r="D252" s="23"/>
      <c r="E252" s="33"/>
    </row>
    <row r="253" spans="2:5" s="22" customFormat="1" x14ac:dyDescent="0.25">
      <c r="B253" s="20"/>
      <c r="C253" s="119"/>
      <c r="D253" s="23"/>
      <c r="E253" s="33"/>
    </row>
    <row r="254" spans="2:5" s="22" customFormat="1" x14ac:dyDescent="0.25">
      <c r="B254" s="20"/>
      <c r="C254" s="119"/>
      <c r="D254" s="23"/>
      <c r="E254" s="33"/>
    </row>
    <row r="255" spans="2:5" s="22" customFormat="1" x14ac:dyDescent="0.25">
      <c r="B255" s="20"/>
      <c r="C255" s="119"/>
      <c r="D255" s="23"/>
      <c r="E255" s="33"/>
    </row>
    <row r="256" spans="2:5" s="22" customFormat="1" x14ac:dyDescent="0.25">
      <c r="B256" s="20"/>
      <c r="C256" s="119"/>
      <c r="D256" s="23"/>
      <c r="E256" s="33"/>
    </row>
    <row r="257" spans="2:5" s="22" customFormat="1" x14ac:dyDescent="0.25">
      <c r="B257" s="20"/>
      <c r="C257" s="119"/>
      <c r="D257" s="23"/>
      <c r="E257" s="33"/>
    </row>
    <row r="258" spans="2:5" s="22" customFormat="1" x14ac:dyDescent="0.25">
      <c r="B258" s="20"/>
      <c r="C258" s="119"/>
      <c r="D258" s="23"/>
      <c r="E258" s="33"/>
    </row>
    <row r="259" spans="2:5" s="22" customFormat="1" x14ac:dyDescent="0.25">
      <c r="B259" s="20"/>
      <c r="C259" s="119"/>
      <c r="D259" s="23"/>
      <c r="E259" s="33"/>
    </row>
    <row r="260" spans="2:5" s="22" customFormat="1" x14ac:dyDescent="0.25">
      <c r="B260" s="20"/>
      <c r="C260" s="119"/>
      <c r="D260" s="23"/>
      <c r="E260" s="33"/>
    </row>
    <row r="261" spans="2:5" s="22" customFormat="1" x14ac:dyDescent="0.25">
      <c r="B261" s="20"/>
      <c r="C261" s="119"/>
      <c r="D261" s="23"/>
      <c r="E261" s="33"/>
    </row>
    <row r="262" spans="2:5" s="22" customFormat="1" x14ac:dyDescent="0.25">
      <c r="B262" s="20"/>
      <c r="C262" s="119"/>
      <c r="D262" s="23"/>
      <c r="E262" s="33"/>
    </row>
    <row r="263" spans="2:5" s="22" customFormat="1" x14ac:dyDescent="0.25">
      <c r="B263" s="20"/>
      <c r="C263" s="119"/>
      <c r="D263" s="23"/>
      <c r="E263" s="33"/>
    </row>
    <row r="264" spans="2:5" s="22" customFormat="1" x14ac:dyDescent="0.25">
      <c r="B264" s="20"/>
      <c r="C264" s="119"/>
      <c r="D264" s="23"/>
      <c r="E264" s="33"/>
    </row>
    <row r="265" spans="2:5" s="22" customFormat="1" x14ac:dyDescent="0.25">
      <c r="B265" s="20"/>
      <c r="C265" s="119"/>
      <c r="D265" s="23"/>
      <c r="E265" s="33"/>
    </row>
    <row r="266" spans="2:5" s="22" customFormat="1" x14ac:dyDescent="0.25">
      <c r="B266" s="20"/>
      <c r="C266" s="119"/>
      <c r="D266" s="23"/>
      <c r="E266" s="33"/>
    </row>
    <row r="267" spans="2:5" s="22" customFormat="1" x14ac:dyDescent="0.25">
      <c r="B267" s="20"/>
      <c r="C267" s="119"/>
      <c r="D267" s="23"/>
      <c r="E267" s="33"/>
    </row>
    <row r="268" spans="2:5" s="22" customFormat="1" x14ac:dyDescent="0.25">
      <c r="B268" s="20"/>
      <c r="C268" s="119"/>
      <c r="D268" s="23"/>
      <c r="E268" s="33"/>
    </row>
    <row r="269" spans="2:5" s="22" customFormat="1" x14ac:dyDescent="0.25">
      <c r="B269" s="20"/>
      <c r="C269" s="119"/>
      <c r="D269" s="23"/>
      <c r="E269" s="33"/>
    </row>
    <row r="270" spans="2:5" s="22" customFormat="1" x14ac:dyDescent="0.25">
      <c r="B270" s="20"/>
      <c r="C270" s="119"/>
      <c r="D270" s="23"/>
      <c r="E270" s="33"/>
    </row>
    <row r="271" spans="2:5" s="22" customFormat="1" x14ac:dyDescent="0.25">
      <c r="B271" s="20"/>
      <c r="C271" s="119"/>
      <c r="D271" s="23"/>
      <c r="E271" s="33"/>
    </row>
    <row r="272" spans="2:5" s="22" customFormat="1" x14ac:dyDescent="0.25">
      <c r="B272" s="20"/>
      <c r="C272" s="119"/>
      <c r="D272" s="23"/>
      <c r="E272" s="33"/>
    </row>
    <row r="273" spans="2:5" s="22" customFormat="1" x14ac:dyDescent="0.25">
      <c r="B273" s="20"/>
      <c r="C273" s="119"/>
      <c r="D273" s="23"/>
      <c r="E273" s="33"/>
    </row>
    <row r="274" spans="2:5" s="22" customFormat="1" x14ac:dyDescent="0.25">
      <c r="B274" s="20"/>
      <c r="C274" s="119"/>
      <c r="D274" s="23"/>
      <c r="E274" s="33"/>
    </row>
    <row r="275" spans="2:5" s="22" customFormat="1" x14ac:dyDescent="0.25">
      <c r="B275" s="20"/>
      <c r="C275" s="119"/>
      <c r="D275" s="23"/>
      <c r="E275" s="33"/>
    </row>
    <row r="276" spans="2:5" s="22" customFormat="1" x14ac:dyDescent="0.25">
      <c r="B276" s="20"/>
      <c r="C276" s="119"/>
      <c r="D276" s="23"/>
      <c r="E276" s="33"/>
    </row>
    <row r="277" spans="2:5" s="22" customFormat="1" x14ac:dyDescent="0.25">
      <c r="B277" s="20"/>
      <c r="C277" s="119"/>
      <c r="D277" s="23"/>
      <c r="E277" s="33"/>
    </row>
    <row r="278" spans="2:5" s="22" customFormat="1" x14ac:dyDescent="0.25">
      <c r="B278" s="20"/>
      <c r="C278" s="119"/>
      <c r="D278" s="23"/>
      <c r="E278" s="33"/>
    </row>
    <row r="279" spans="2:5" s="22" customFormat="1" x14ac:dyDescent="0.25">
      <c r="B279" s="20"/>
      <c r="C279" s="119"/>
      <c r="D279" s="23"/>
      <c r="E279" s="33"/>
    </row>
    <row r="280" spans="2:5" s="22" customFormat="1" x14ac:dyDescent="0.25">
      <c r="B280" s="20"/>
      <c r="C280" s="119"/>
      <c r="D280" s="23"/>
      <c r="E280" s="33"/>
    </row>
    <row r="281" spans="2:5" s="22" customFormat="1" x14ac:dyDescent="0.25">
      <c r="B281" s="20"/>
      <c r="C281" s="119"/>
      <c r="D281" s="23"/>
      <c r="E281" s="33"/>
    </row>
    <row r="282" spans="2:5" s="22" customFormat="1" x14ac:dyDescent="0.25">
      <c r="B282" s="20"/>
      <c r="C282" s="119"/>
      <c r="D282" s="23"/>
      <c r="E282" s="33"/>
    </row>
    <row r="283" spans="2:5" s="22" customFormat="1" x14ac:dyDescent="0.25">
      <c r="B283" s="20"/>
      <c r="C283" s="119"/>
      <c r="D283" s="23"/>
      <c r="E283" s="33"/>
    </row>
    <row r="284" spans="2:5" s="22" customFormat="1" x14ac:dyDescent="0.25">
      <c r="B284" s="20"/>
      <c r="C284" s="119"/>
      <c r="D284" s="23"/>
      <c r="E284" s="33"/>
    </row>
    <row r="285" spans="2:5" s="22" customFormat="1" x14ac:dyDescent="0.25">
      <c r="B285" s="20"/>
      <c r="C285" s="119"/>
      <c r="D285" s="23"/>
      <c r="E285" s="33"/>
    </row>
    <row r="286" spans="2:5" s="22" customFormat="1" x14ac:dyDescent="0.25">
      <c r="B286" s="20"/>
      <c r="C286" s="119"/>
      <c r="D286" s="23"/>
      <c r="E286" s="33"/>
    </row>
    <row r="287" spans="2:5" s="22" customFormat="1" x14ac:dyDescent="0.25">
      <c r="B287" s="20"/>
      <c r="C287" s="119"/>
      <c r="D287" s="23"/>
      <c r="E287" s="33"/>
    </row>
    <row r="288" spans="2:5" s="22" customFormat="1" x14ac:dyDescent="0.25">
      <c r="B288" s="20"/>
      <c r="C288" s="119"/>
      <c r="D288" s="23"/>
      <c r="E288" s="33"/>
    </row>
    <row r="289" spans="2:5" s="22" customFormat="1" x14ac:dyDescent="0.25">
      <c r="B289" s="20"/>
      <c r="C289" s="119"/>
      <c r="D289" s="23"/>
      <c r="E289" s="33"/>
    </row>
    <row r="290" spans="2:5" s="22" customFormat="1" x14ac:dyDescent="0.25">
      <c r="B290" s="20"/>
      <c r="C290" s="119"/>
      <c r="D290" s="23"/>
      <c r="E290" s="33"/>
    </row>
    <row r="291" spans="2:5" s="22" customFormat="1" x14ac:dyDescent="0.25">
      <c r="B291" s="20"/>
      <c r="C291" s="119"/>
      <c r="D291" s="23"/>
      <c r="E291" s="33"/>
    </row>
    <row r="292" spans="2:5" s="22" customFormat="1" x14ac:dyDescent="0.25">
      <c r="B292" s="20"/>
      <c r="C292" s="119"/>
      <c r="D292" s="23"/>
      <c r="E292" s="33"/>
    </row>
    <row r="293" spans="2:5" s="22" customFormat="1" x14ac:dyDescent="0.25">
      <c r="B293" s="20"/>
      <c r="C293" s="119"/>
      <c r="D293" s="23"/>
      <c r="E293" s="33"/>
    </row>
    <row r="294" spans="2:5" s="22" customFormat="1" x14ac:dyDescent="0.25">
      <c r="B294" s="20"/>
      <c r="C294" s="119"/>
      <c r="D294" s="23"/>
      <c r="E294" s="33"/>
    </row>
    <row r="295" spans="2:5" s="22" customFormat="1" x14ac:dyDescent="0.25">
      <c r="B295" s="20"/>
      <c r="C295" s="119"/>
      <c r="D295" s="23"/>
      <c r="E295" s="33"/>
    </row>
    <row r="296" spans="2:5" s="22" customFormat="1" x14ac:dyDescent="0.25">
      <c r="B296" s="20"/>
      <c r="C296" s="119"/>
      <c r="D296" s="23"/>
      <c r="E296" s="33"/>
    </row>
    <row r="297" spans="2:5" s="22" customFormat="1" x14ac:dyDescent="0.25">
      <c r="B297" s="20"/>
      <c r="C297" s="119"/>
      <c r="D297" s="23"/>
      <c r="E297" s="33"/>
    </row>
    <row r="298" spans="2:5" s="22" customFormat="1" x14ac:dyDescent="0.25">
      <c r="B298" s="20"/>
      <c r="C298" s="119"/>
      <c r="D298" s="23"/>
      <c r="E298" s="33"/>
    </row>
    <row r="299" spans="2:5" s="22" customFormat="1" x14ac:dyDescent="0.25">
      <c r="B299" s="20"/>
      <c r="C299" s="119"/>
      <c r="D299" s="23"/>
      <c r="E299" s="33"/>
    </row>
    <row r="300" spans="2:5" s="22" customFormat="1" x14ac:dyDescent="0.25">
      <c r="B300" s="20"/>
      <c r="C300" s="119"/>
      <c r="D300" s="23"/>
      <c r="E300" s="33"/>
    </row>
    <row r="301" spans="2:5" s="22" customFormat="1" x14ac:dyDescent="0.25">
      <c r="B301" s="20"/>
      <c r="C301" s="119"/>
      <c r="D301" s="23"/>
      <c r="E301" s="33"/>
    </row>
    <row r="302" spans="2:5" s="22" customFormat="1" x14ac:dyDescent="0.25">
      <c r="B302" s="20"/>
      <c r="C302" s="119"/>
      <c r="D302" s="23"/>
      <c r="E302" s="33"/>
    </row>
    <row r="303" spans="2:5" s="22" customFormat="1" x14ac:dyDescent="0.25">
      <c r="B303" s="20"/>
      <c r="C303" s="119"/>
      <c r="D303" s="23"/>
      <c r="E303" s="33"/>
    </row>
    <row r="304" spans="2:5" s="22" customFormat="1" x14ac:dyDescent="0.25">
      <c r="B304" s="20"/>
      <c r="C304" s="119"/>
      <c r="D304" s="23"/>
      <c r="E304" s="33"/>
    </row>
    <row r="305" spans="2:5" s="22" customFormat="1" x14ac:dyDescent="0.25">
      <c r="B305" s="20"/>
      <c r="C305" s="119"/>
      <c r="D305" s="23"/>
      <c r="E305" s="33"/>
    </row>
    <row r="306" spans="2:5" s="22" customFormat="1" x14ac:dyDescent="0.25">
      <c r="B306" s="20"/>
      <c r="C306" s="119"/>
      <c r="D306" s="23"/>
      <c r="E306" s="33"/>
    </row>
    <row r="307" spans="2:5" s="22" customFormat="1" x14ac:dyDescent="0.25">
      <c r="B307" s="20"/>
      <c r="C307" s="119"/>
      <c r="D307" s="23"/>
      <c r="E307" s="33"/>
    </row>
    <row r="308" spans="2:5" s="22" customFormat="1" x14ac:dyDescent="0.25">
      <c r="B308" s="20"/>
      <c r="C308" s="119"/>
      <c r="D308" s="23"/>
      <c r="E308" s="33"/>
    </row>
    <row r="309" spans="2:5" s="22" customFormat="1" x14ac:dyDescent="0.25">
      <c r="B309" s="20"/>
      <c r="C309" s="119"/>
      <c r="D309" s="23"/>
      <c r="E309" s="33"/>
    </row>
    <row r="310" spans="2:5" s="22" customFormat="1" x14ac:dyDescent="0.25">
      <c r="B310" s="20"/>
      <c r="C310" s="119"/>
      <c r="D310" s="23"/>
      <c r="E310" s="33"/>
    </row>
    <row r="311" spans="2:5" s="22" customFormat="1" x14ac:dyDescent="0.25">
      <c r="B311" s="20"/>
      <c r="C311" s="119"/>
      <c r="D311" s="23"/>
      <c r="E311" s="33"/>
    </row>
    <row r="312" spans="2:5" s="22" customFormat="1" x14ac:dyDescent="0.25">
      <c r="B312" s="20"/>
      <c r="C312" s="119"/>
      <c r="D312" s="23"/>
      <c r="E312" s="33"/>
    </row>
    <row r="313" spans="2:5" s="22" customFormat="1" x14ac:dyDescent="0.25">
      <c r="B313" s="20"/>
      <c r="C313" s="119"/>
      <c r="D313" s="23"/>
      <c r="E313" s="33"/>
    </row>
    <row r="314" spans="2:5" s="22" customFormat="1" x14ac:dyDescent="0.25">
      <c r="B314" s="20"/>
      <c r="C314" s="119"/>
      <c r="D314" s="23"/>
      <c r="E314" s="33"/>
    </row>
    <row r="315" spans="2:5" s="22" customFormat="1" x14ac:dyDescent="0.25">
      <c r="B315" s="20"/>
      <c r="C315" s="119"/>
      <c r="D315" s="23"/>
      <c r="E315" s="33"/>
    </row>
    <row r="316" spans="2:5" s="22" customFormat="1" x14ac:dyDescent="0.25">
      <c r="B316" s="20"/>
      <c r="C316" s="119"/>
      <c r="D316" s="23"/>
      <c r="E316" s="33"/>
    </row>
    <row r="317" spans="2:5" s="22" customFormat="1" x14ac:dyDescent="0.25">
      <c r="B317" s="20"/>
      <c r="C317" s="119"/>
      <c r="D317" s="23"/>
      <c r="E317" s="33"/>
    </row>
    <row r="318" spans="2:5" s="22" customFormat="1" x14ac:dyDescent="0.25">
      <c r="B318" s="20"/>
      <c r="C318" s="119"/>
      <c r="D318" s="23"/>
      <c r="E318" s="33"/>
    </row>
    <row r="319" spans="2:5" s="22" customFormat="1" x14ac:dyDescent="0.25">
      <c r="B319" s="20"/>
      <c r="C319" s="119"/>
      <c r="D319" s="23"/>
      <c r="E319" s="33"/>
    </row>
    <row r="320" spans="2:5" s="22" customFormat="1" x14ac:dyDescent="0.25">
      <c r="B320" s="20"/>
      <c r="C320" s="119"/>
      <c r="D320" s="23"/>
      <c r="E320" s="33"/>
    </row>
    <row r="321" spans="2:5" s="22" customFormat="1" x14ac:dyDescent="0.25">
      <c r="B321" s="20"/>
      <c r="C321" s="119"/>
      <c r="D321" s="23"/>
      <c r="E321" s="33"/>
    </row>
    <row r="322" spans="2:5" s="22" customFormat="1" x14ac:dyDescent="0.25">
      <c r="B322" s="20"/>
      <c r="C322" s="119"/>
      <c r="D322" s="23"/>
      <c r="E322" s="33"/>
    </row>
    <row r="323" spans="2:5" s="22" customFormat="1" x14ac:dyDescent="0.25">
      <c r="B323" s="20"/>
      <c r="C323" s="119"/>
      <c r="D323" s="23"/>
      <c r="E323" s="33"/>
    </row>
    <row r="324" spans="2:5" s="22" customFormat="1" x14ac:dyDescent="0.25">
      <c r="B324" s="20"/>
      <c r="C324" s="119"/>
      <c r="D324" s="23"/>
      <c r="E324" s="33"/>
    </row>
    <row r="325" spans="2:5" s="22" customFormat="1" x14ac:dyDescent="0.25">
      <c r="B325" s="20"/>
      <c r="C325" s="119"/>
      <c r="D325" s="23"/>
      <c r="E325" s="33"/>
    </row>
    <row r="326" spans="2:5" s="22" customFormat="1" x14ac:dyDescent="0.25">
      <c r="B326" s="20"/>
      <c r="C326" s="119"/>
      <c r="D326" s="23"/>
      <c r="E326" s="33"/>
    </row>
    <row r="327" spans="2:5" s="22" customFormat="1" x14ac:dyDescent="0.25">
      <c r="B327" s="20"/>
      <c r="C327" s="119"/>
      <c r="D327" s="23"/>
      <c r="E327" s="33"/>
    </row>
    <row r="328" spans="2:5" s="22" customFormat="1" x14ac:dyDescent="0.25">
      <c r="B328" s="20"/>
      <c r="C328" s="119"/>
      <c r="D328" s="23"/>
      <c r="E328" s="33"/>
    </row>
    <row r="329" spans="2:5" s="22" customFormat="1" x14ac:dyDescent="0.25">
      <c r="B329" s="20"/>
      <c r="C329" s="119"/>
      <c r="D329" s="23"/>
      <c r="E329" s="33"/>
    </row>
    <row r="330" spans="2:5" s="22" customFormat="1" x14ac:dyDescent="0.25">
      <c r="B330" s="20"/>
      <c r="C330" s="119"/>
      <c r="D330" s="23"/>
      <c r="E330" s="33"/>
    </row>
    <row r="331" spans="2:5" s="22" customFormat="1" x14ac:dyDescent="0.25">
      <c r="B331" s="20"/>
      <c r="C331" s="119"/>
      <c r="D331" s="23"/>
      <c r="E331" s="33"/>
    </row>
    <row r="332" spans="2:5" s="22" customFormat="1" x14ac:dyDescent="0.25">
      <c r="B332" s="20"/>
      <c r="C332" s="119"/>
      <c r="D332" s="23"/>
      <c r="E332" s="33"/>
    </row>
    <row r="333" spans="2:5" s="22" customFormat="1" x14ac:dyDescent="0.25">
      <c r="B333" s="20"/>
      <c r="C333" s="119"/>
      <c r="D333" s="23"/>
      <c r="E333" s="33"/>
    </row>
    <row r="334" spans="2:5" s="22" customFormat="1" x14ac:dyDescent="0.25">
      <c r="B334" s="20"/>
      <c r="C334" s="119"/>
      <c r="D334" s="23"/>
      <c r="E334" s="33"/>
    </row>
    <row r="335" spans="2:5" s="22" customFormat="1" x14ac:dyDescent="0.25">
      <c r="B335" s="20"/>
      <c r="C335" s="119"/>
      <c r="D335" s="23"/>
      <c r="E335" s="33"/>
    </row>
    <row r="336" spans="2:5" s="22" customFormat="1" x14ac:dyDescent="0.25">
      <c r="B336" s="20"/>
      <c r="C336" s="119"/>
      <c r="D336" s="23"/>
      <c r="E336" s="33"/>
    </row>
    <row r="337" spans="2:5" s="22" customFormat="1" x14ac:dyDescent="0.25">
      <c r="B337" s="20"/>
      <c r="C337" s="119"/>
      <c r="D337" s="23"/>
      <c r="E337" s="33"/>
    </row>
    <row r="338" spans="2:5" s="22" customFormat="1" x14ac:dyDescent="0.25">
      <c r="B338" s="20"/>
      <c r="C338" s="119"/>
      <c r="D338" s="23"/>
      <c r="E338" s="33"/>
    </row>
    <row r="339" spans="2:5" s="22" customFormat="1" x14ac:dyDescent="0.25">
      <c r="B339" s="20"/>
      <c r="C339" s="119"/>
      <c r="D339" s="23"/>
      <c r="E339" s="33"/>
    </row>
    <row r="340" spans="2:5" s="22" customFormat="1" x14ac:dyDescent="0.25">
      <c r="B340" s="20"/>
      <c r="C340" s="119"/>
      <c r="D340" s="23"/>
      <c r="E340" s="33"/>
    </row>
    <row r="341" spans="2:5" s="22" customFormat="1" x14ac:dyDescent="0.25">
      <c r="B341" s="20"/>
      <c r="C341" s="119"/>
      <c r="D341" s="23"/>
      <c r="E341" s="33"/>
    </row>
    <row r="342" spans="2:5" s="22" customFormat="1" x14ac:dyDescent="0.25">
      <c r="B342" s="20"/>
      <c r="C342" s="119"/>
      <c r="D342" s="23"/>
      <c r="E342" s="33"/>
    </row>
    <row r="343" spans="2:5" s="22" customFormat="1" x14ac:dyDescent="0.25">
      <c r="B343" s="20"/>
      <c r="C343" s="119"/>
      <c r="D343" s="23"/>
      <c r="E343" s="33"/>
    </row>
    <row r="344" spans="2:5" s="22" customFormat="1" x14ac:dyDescent="0.25">
      <c r="B344" s="20"/>
      <c r="C344" s="119"/>
      <c r="D344" s="23"/>
      <c r="E344" s="33"/>
    </row>
    <row r="345" spans="2:5" s="22" customFormat="1" x14ac:dyDescent="0.25">
      <c r="B345" s="20"/>
      <c r="C345" s="119"/>
      <c r="D345" s="23"/>
      <c r="E345" s="33"/>
    </row>
    <row r="346" spans="2:5" s="22" customFormat="1" x14ac:dyDescent="0.25">
      <c r="B346" s="20"/>
      <c r="C346" s="119"/>
      <c r="D346" s="23"/>
      <c r="E346" s="33"/>
    </row>
    <row r="347" spans="2:5" s="22" customFormat="1" x14ac:dyDescent="0.25">
      <c r="B347" s="20"/>
      <c r="C347" s="119"/>
      <c r="D347" s="23"/>
      <c r="E347" s="33"/>
    </row>
    <row r="348" spans="2:5" s="22" customFormat="1" x14ac:dyDescent="0.25">
      <c r="B348" s="20"/>
      <c r="C348" s="119"/>
      <c r="D348" s="23"/>
      <c r="E348" s="33"/>
    </row>
    <row r="349" spans="2:5" s="22" customFormat="1" x14ac:dyDescent="0.25">
      <c r="B349" s="20"/>
      <c r="C349" s="119"/>
      <c r="D349" s="23"/>
      <c r="E349" s="33"/>
    </row>
    <row r="350" spans="2:5" s="22" customFormat="1" x14ac:dyDescent="0.25">
      <c r="B350" s="20"/>
      <c r="C350" s="119"/>
      <c r="D350" s="23"/>
      <c r="E350" s="33"/>
    </row>
    <row r="351" spans="2:5" s="22" customFormat="1" x14ac:dyDescent="0.25">
      <c r="B351" s="20"/>
      <c r="C351" s="119"/>
      <c r="D351" s="23"/>
      <c r="E351" s="33"/>
    </row>
    <row r="352" spans="2:5" s="22" customFormat="1" x14ac:dyDescent="0.25">
      <c r="B352" s="20"/>
      <c r="C352" s="119"/>
      <c r="D352" s="23"/>
      <c r="E352" s="33"/>
    </row>
    <row r="353" spans="2:5" s="22" customFormat="1" x14ac:dyDescent="0.25">
      <c r="B353" s="20"/>
      <c r="C353" s="119"/>
      <c r="D353" s="23"/>
      <c r="E353" s="33"/>
    </row>
    <row r="354" spans="2:5" s="22" customFormat="1" x14ac:dyDescent="0.25">
      <c r="B354" s="20"/>
      <c r="C354" s="119"/>
      <c r="D354" s="23"/>
      <c r="E354" s="33"/>
    </row>
    <row r="355" spans="2:5" s="22" customFormat="1" x14ac:dyDescent="0.25">
      <c r="B355" s="20"/>
      <c r="C355" s="119"/>
      <c r="D355" s="23"/>
      <c r="E355" s="33"/>
    </row>
    <row r="356" spans="2:5" s="22" customFormat="1" x14ac:dyDescent="0.25">
      <c r="B356" s="20"/>
      <c r="C356" s="119"/>
      <c r="D356" s="23"/>
      <c r="E356" s="33"/>
    </row>
    <row r="357" spans="2:5" s="22" customFormat="1" x14ac:dyDescent="0.25">
      <c r="B357" s="20"/>
      <c r="C357" s="119"/>
      <c r="D357" s="23"/>
      <c r="E357" s="33"/>
    </row>
    <row r="358" spans="2:5" s="22" customFormat="1" x14ac:dyDescent="0.25">
      <c r="B358" s="20"/>
      <c r="C358" s="119"/>
      <c r="D358" s="23"/>
      <c r="E358" s="33"/>
    </row>
    <row r="359" spans="2:5" s="22" customFormat="1" x14ac:dyDescent="0.25">
      <c r="B359" s="20"/>
      <c r="C359" s="119"/>
      <c r="D359" s="23"/>
      <c r="E359" s="33"/>
    </row>
    <row r="360" spans="2:5" s="22" customFormat="1" x14ac:dyDescent="0.25">
      <c r="B360" s="20"/>
      <c r="C360" s="119"/>
      <c r="D360" s="23"/>
      <c r="E360" s="33"/>
    </row>
    <row r="361" spans="2:5" s="22" customFormat="1" x14ac:dyDescent="0.25">
      <c r="B361" s="20"/>
      <c r="C361" s="119"/>
      <c r="D361" s="23"/>
      <c r="E361" s="33"/>
    </row>
    <row r="362" spans="2:5" s="22" customFormat="1" x14ac:dyDescent="0.25">
      <c r="B362" s="20"/>
      <c r="C362" s="119"/>
      <c r="D362" s="23"/>
      <c r="E362" s="33"/>
    </row>
    <row r="363" spans="2:5" s="22" customFormat="1" x14ac:dyDescent="0.25">
      <c r="B363" s="20"/>
      <c r="C363" s="119"/>
      <c r="D363" s="23"/>
      <c r="E363" s="33"/>
    </row>
    <row r="364" spans="2:5" s="22" customFormat="1" x14ac:dyDescent="0.25">
      <c r="B364" s="20"/>
      <c r="C364" s="119"/>
      <c r="D364" s="23"/>
      <c r="E364" s="33"/>
    </row>
    <row r="365" spans="2:5" s="22" customFormat="1" x14ac:dyDescent="0.25">
      <c r="B365" s="20"/>
      <c r="C365" s="119"/>
      <c r="D365" s="23"/>
      <c r="E365" s="33"/>
    </row>
    <row r="366" spans="2:5" s="22" customFormat="1" x14ac:dyDescent="0.25">
      <c r="B366" s="20"/>
      <c r="C366" s="119"/>
      <c r="D366" s="23"/>
      <c r="E366" s="33"/>
    </row>
    <row r="367" spans="2:5" s="22" customFormat="1" x14ac:dyDescent="0.25">
      <c r="B367" s="20"/>
      <c r="C367" s="119"/>
      <c r="D367" s="23"/>
      <c r="E367" s="33"/>
    </row>
    <row r="368" spans="2:5" s="22" customFormat="1" x14ac:dyDescent="0.25">
      <c r="B368" s="20"/>
      <c r="C368" s="119"/>
      <c r="D368" s="23"/>
      <c r="E368" s="33"/>
    </row>
    <row r="369" spans="2:5" s="22" customFormat="1" x14ac:dyDescent="0.25">
      <c r="B369" s="20"/>
      <c r="C369" s="119"/>
      <c r="D369" s="23"/>
      <c r="E369" s="33"/>
    </row>
    <row r="370" spans="2:5" s="22" customFormat="1" x14ac:dyDescent="0.25">
      <c r="B370" s="20"/>
      <c r="C370" s="119"/>
      <c r="D370" s="23"/>
      <c r="E370" s="33"/>
    </row>
    <row r="371" spans="2:5" s="22" customFormat="1" x14ac:dyDescent="0.25">
      <c r="B371" s="20"/>
      <c r="C371" s="119"/>
      <c r="D371" s="23"/>
      <c r="E371" s="33"/>
    </row>
    <row r="372" spans="2:5" s="22" customFormat="1" x14ac:dyDescent="0.25">
      <c r="B372" s="20"/>
      <c r="C372" s="119"/>
      <c r="D372" s="23"/>
      <c r="E372" s="33"/>
    </row>
    <row r="373" spans="2:5" s="22" customFormat="1" x14ac:dyDescent="0.25">
      <c r="B373" s="20"/>
      <c r="C373" s="119"/>
      <c r="D373" s="23"/>
      <c r="E373" s="33"/>
    </row>
    <row r="374" spans="2:5" s="22" customFormat="1" x14ac:dyDescent="0.25">
      <c r="B374" s="20"/>
      <c r="C374" s="119"/>
      <c r="D374" s="23"/>
      <c r="E374" s="33"/>
    </row>
    <row r="375" spans="2:5" s="22" customFormat="1" x14ac:dyDescent="0.25">
      <c r="B375" s="20"/>
      <c r="C375" s="119"/>
      <c r="D375" s="23"/>
      <c r="E375" s="33"/>
    </row>
    <row r="376" spans="2:5" s="22" customFormat="1" x14ac:dyDescent="0.25">
      <c r="B376" s="20"/>
      <c r="C376" s="119"/>
      <c r="D376" s="23"/>
      <c r="E376" s="33"/>
    </row>
    <row r="377" spans="2:5" s="22" customFormat="1" x14ac:dyDescent="0.25">
      <c r="B377" s="20"/>
      <c r="C377" s="119"/>
      <c r="D377" s="23"/>
      <c r="E377" s="33"/>
    </row>
    <row r="378" spans="2:5" s="22" customFormat="1" x14ac:dyDescent="0.25">
      <c r="B378" s="20"/>
      <c r="C378" s="119"/>
      <c r="D378" s="23"/>
      <c r="E378" s="33"/>
    </row>
    <row r="379" spans="2:5" s="22" customFormat="1" x14ac:dyDescent="0.25">
      <c r="B379" s="20"/>
      <c r="C379" s="119"/>
      <c r="D379" s="23"/>
      <c r="E379" s="33"/>
    </row>
    <row r="380" spans="2:5" s="22" customFormat="1" x14ac:dyDescent="0.25">
      <c r="B380" s="20"/>
      <c r="C380" s="119"/>
      <c r="D380" s="23"/>
      <c r="E380" s="33"/>
    </row>
    <row r="381" spans="2:5" s="22" customFormat="1" x14ac:dyDescent="0.25">
      <c r="B381" s="20"/>
      <c r="C381" s="119"/>
      <c r="D381" s="23"/>
      <c r="E381" s="33"/>
    </row>
    <row r="382" spans="2:5" s="22" customFormat="1" x14ac:dyDescent="0.25">
      <c r="B382" s="20"/>
      <c r="C382" s="119"/>
      <c r="D382" s="23"/>
      <c r="E382" s="33"/>
    </row>
    <row r="383" spans="2:5" s="22" customFormat="1" x14ac:dyDescent="0.25">
      <c r="B383" s="20"/>
      <c r="C383" s="119"/>
      <c r="D383" s="23"/>
      <c r="E383" s="33"/>
    </row>
    <row r="384" spans="2:5" s="22" customFormat="1" x14ac:dyDescent="0.25">
      <c r="B384" s="20"/>
      <c r="C384" s="119"/>
      <c r="D384" s="23"/>
      <c r="E384" s="33"/>
    </row>
    <row r="385" spans="2:5" s="22" customFormat="1" x14ac:dyDescent="0.25">
      <c r="B385" s="20"/>
      <c r="C385" s="119"/>
      <c r="D385" s="23"/>
      <c r="E385" s="33"/>
    </row>
    <row r="386" spans="2:5" s="22" customFormat="1" x14ac:dyDescent="0.25">
      <c r="B386" s="20"/>
      <c r="C386" s="119"/>
      <c r="D386" s="23"/>
      <c r="E386" s="33"/>
    </row>
    <row r="387" spans="2:5" s="22" customFormat="1" x14ac:dyDescent="0.25">
      <c r="B387" s="20"/>
      <c r="C387" s="119"/>
      <c r="D387" s="23"/>
      <c r="E387" s="33"/>
    </row>
    <row r="388" spans="2:5" s="22" customFormat="1" x14ac:dyDescent="0.25">
      <c r="B388" s="20"/>
      <c r="C388" s="119"/>
      <c r="D388" s="23"/>
      <c r="E388" s="33"/>
    </row>
    <row r="389" spans="2:5" s="22" customFormat="1" x14ac:dyDescent="0.25">
      <c r="B389" s="20"/>
      <c r="C389" s="119"/>
      <c r="D389" s="23"/>
      <c r="E389" s="33"/>
    </row>
    <row r="390" spans="2:5" s="22" customFormat="1" x14ac:dyDescent="0.25">
      <c r="B390" s="20"/>
      <c r="C390" s="119"/>
      <c r="D390" s="23"/>
      <c r="E390" s="33"/>
    </row>
    <row r="391" spans="2:5" s="22" customFormat="1" x14ac:dyDescent="0.25">
      <c r="B391" s="20"/>
      <c r="C391" s="119"/>
      <c r="D391" s="23"/>
      <c r="E391" s="33"/>
    </row>
    <row r="392" spans="2:5" s="22" customFormat="1" x14ac:dyDescent="0.25">
      <c r="B392" s="20"/>
      <c r="C392" s="119"/>
      <c r="D392" s="23"/>
      <c r="E392" s="33"/>
    </row>
    <row r="393" spans="2:5" s="22" customFormat="1" x14ac:dyDescent="0.25">
      <c r="B393" s="20"/>
      <c r="C393" s="119"/>
      <c r="D393" s="23"/>
      <c r="E393" s="33"/>
    </row>
    <row r="394" spans="2:5" s="22" customFormat="1" x14ac:dyDescent="0.25">
      <c r="B394" s="20"/>
      <c r="C394" s="119"/>
      <c r="D394" s="23"/>
      <c r="E394" s="33"/>
    </row>
    <row r="395" spans="2:5" s="22" customFormat="1" x14ac:dyDescent="0.25">
      <c r="B395" s="20"/>
      <c r="C395" s="119"/>
      <c r="D395" s="23"/>
      <c r="E395" s="33"/>
    </row>
    <row r="396" spans="2:5" s="22" customFormat="1" x14ac:dyDescent="0.25">
      <c r="B396" s="20"/>
      <c r="C396" s="119"/>
      <c r="D396" s="23"/>
      <c r="E396" s="33"/>
    </row>
    <row r="397" spans="2:5" s="22" customFormat="1" x14ac:dyDescent="0.25">
      <c r="B397" s="20"/>
      <c r="C397" s="119"/>
      <c r="D397" s="23"/>
      <c r="E397" s="33"/>
    </row>
    <row r="398" spans="2:5" s="22" customFormat="1" x14ac:dyDescent="0.25">
      <c r="B398" s="20"/>
      <c r="C398" s="119"/>
      <c r="D398" s="23"/>
      <c r="E398" s="33"/>
    </row>
    <row r="399" spans="2:5" s="22" customFormat="1" x14ac:dyDescent="0.25">
      <c r="B399" s="20"/>
      <c r="C399" s="119"/>
      <c r="D399" s="23"/>
      <c r="E399" s="33"/>
    </row>
    <row r="400" spans="2:5" s="22" customFormat="1" x14ac:dyDescent="0.25">
      <c r="B400" s="20"/>
      <c r="C400" s="119"/>
      <c r="D400" s="23"/>
      <c r="E400" s="33"/>
    </row>
    <row r="401" spans="2:5" s="22" customFormat="1" x14ac:dyDescent="0.25">
      <c r="B401" s="20"/>
      <c r="C401" s="119"/>
      <c r="D401" s="23"/>
      <c r="E401" s="33"/>
    </row>
    <row r="402" spans="2:5" s="22" customFormat="1" x14ac:dyDescent="0.25">
      <c r="B402" s="20"/>
      <c r="C402" s="119"/>
      <c r="D402" s="23"/>
      <c r="E402" s="33"/>
    </row>
    <row r="403" spans="2:5" s="22" customFormat="1" x14ac:dyDescent="0.25">
      <c r="B403" s="20"/>
      <c r="C403" s="119"/>
      <c r="D403" s="23"/>
      <c r="E403" s="33"/>
    </row>
    <row r="404" spans="2:5" s="22" customFormat="1" x14ac:dyDescent="0.25">
      <c r="B404" s="20"/>
      <c r="C404" s="119"/>
      <c r="D404" s="23"/>
      <c r="E404" s="33"/>
    </row>
    <row r="405" spans="2:5" s="22" customFormat="1" x14ac:dyDescent="0.25">
      <c r="B405" s="20"/>
      <c r="C405" s="119"/>
      <c r="D405" s="23"/>
      <c r="E405" s="33"/>
    </row>
    <row r="406" spans="2:5" s="22" customFormat="1" x14ac:dyDescent="0.25">
      <c r="B406" s="20"/>
      <c r="C406" s="119"/>
      <c r="D406" s="23"/>
      <c r="E406" s="33"/>
    </row>
    <row r="407" spans="2:5" s="22" customFormat="1" x14ac:dyDescent="0.25">
      <c r="B407" s="20"/>
      <c r="C407" s="119"/>
      <c r="D407" s="23"/>
      <c r="E407" s="33"/>
    </row>
    <row r="408" spans="2:5" s="22" customFormat="1" x14ac:dyDescent="0.25">
      <c r="B408" s="20"/>
      <c r="C408" s="119"/>
      <c r="D408" s="23"/>
      <c r="E408" s="33"/>
    </row>
    <row r="409" spans="2:5" s="22" customFormat="1" x14ac:dyDescent="0.25">
      <c r="B409" s="20"/>
      <c r="C409" s="119"/>
      <c r="D409" s="23"/>
      <c r="E409" s="33"/>
    </row>
    <row r="410" spans="2:5" s="22" customFormat="1" x14ac:dyDescent="0.25">
      <c r="B410" s="20"/>
      <c r="C410" s="119"/>
      <c r="D410" s="23"/>
      <c r="E410" s="33"/>
    </row>
    <row r="411" spans="2:5" s="22" customFormat="1" x14ac:dyDescent="0.25">
      <c r="B411" s="20"/>
      <c r="C411" s="119"/>
      <c r="D411" s="23"/>
      <c r="E411" s="33"/>
    </row>
    <row r="412" spans="2:5" s="22" customFormat="1" x14ac:dyDescent="0.25">
      <c r="B412" s="20"/>
      <c r="C412" s="119"/>
      <c r="D412" s="23"/>
      <c r="E412" s="33"/>
    </row>
    <row r="413" spans="2:5" s="22" customFormat="1" x14ac:dyDescent="0.25">
      <c r="B413" s="20"/>
      <c r="C413" s="119"/>
      <c r="D413" s="23"/>
      <c r="E413" s="33"/>
    </row>
    <row r="414" spans="2:5" s="22" customFormat="1" x14ac:dyDescent="0.25">
      <c r="B414" s="20"/>
      <c r="C414" s="119"/>
      <c r="D414" s="23"/>
      <c r="E414" s="33"/>
    </row>
    <row r="415" spans="2:5" s="22" customFormat="1" x14ac:dyDescent="0.25">
      <c r="B415" s="20"/>
      <c r="C415" s="119"/>
      <c r="D415" s="23"/>
      <c r="E415" s="33"/>
    </row>
    <row r="416" spans="2:5" s="22" customFormat="1" x14ac:dyDescent="0.25">
      <c r="B416" s="20"/>
      <c r="C416" s="119"/>
      <c r="D416" s="23"/>
      <c r="E416" s="33"/>
    </row>
    <row r="417" spans="2:5" s="22" customFormat="1" x14ac:dyDescent="0.25">
      <c r="B417" s="20"/>
      <c r="C417" s="119"/>
      <c r="D417" s="23"/>
      <c r="E417" s="33"/>
    </row>
    <row r="418" spans="2:5" s="22" customFormat="1" x14ac:dyDescent="0.25">
      <c r="B418" s="20"/>
      <c r="C418" s="119"/>
      <c r="D418" s="23"/>
      <c r="E418" s="33"/>
    </row>
    <row r="419" spans="2:5" s="22" customFormat="1" x14ac:dyDescent="0.25">
      <c r="B419" s="20"/>
      <c r="C419" s="119"/>
      <c r="D419" s="23"/>
      <c r="E419" s="33"/>
    </row>
    <row r="420" spans="2:5" s="22" customFormat="1" x14ac:dyDescent="0.25">
      <c r="B420" s="20"/>
      <c r="C420" s="119"/>
      <c r="D420" s="23"/>
      <c r="E420" s="33"/>
    </row>
    <row r="421" spans="2:5" s="22" customFormat="1" x14ac:dyDescent="0.25">
      <c r="B421" s="20"/>
      <c r="C421" s="119"/>
      <c r="D421" s="23"/>
      <c r="E421" s="33"/>
    </row>
    <row r="422" spans="2:5" s="22" customFormat="1" x14ac:dyDescent="0.25">
      <c r="B422" s="20"/>
      <c r="C422" s="119"/>
      <c r="D422" s="23"/>
      <c r="E422" s="33"/>
    </row>
    <row r="423" spans="2:5" s="22" customFormat="1" x14ac:dyDescent="0.25">
      <c r="B423" s="20"/>
      <c r="C423" s="119"/>
      <c r="D423" s="23"/>
      <c r="E423" s="33"/>
    </row>
    <row r="424" spans="2:5" s="22" customFormat="1" x14ac:dyDescent="0.25">
      <c r="B424" s="20"/>
      <c r="C424" s="119"/>
      <c r="D424" s="23"/>
      <c r="E424" s="33"/>
    </row>
    <row r="425" spans="2:5" s="22" customFormat="1" x14ac:dyDescent="0.25">
      <c r="B425" s="20"/>
      <c r="C425" s="119"/>
      <c r="D425" s="23"/>
      <c r="E425" s="33"/>
    </row>
    <row r="426" spans="2:5" s="22" customFormat="1" x14ac:dyDescent="0.25">
      <c r="B426" s="20"/>
      <c r="C426" s="119"/>
      <c r="D426" s="23"/>
      <c r="E426" s="33"/>
    </row>
    <row r="427" spans="2:5" s="22" customFormat="1" x14ac:dyDescent="0.25">
      <c r="B427" s="20"/>
      <c r="C427" s="119"/>
      <c r="D427" s="23"/>
      <c r="E427" s="33"/>
    </row>
    <row r="428" spans="2:5" s="22" customFormat="1" x14ac:dyDescent="0.25">
      <c r="B428" s="20"/>
      <c r="C428" s="119"/>
      <c r="D428" s="23"/>
      <c r="E428" s="33"/>
    </row>
    <row r="429" spans="2:5" s="22" customFormat="1" x14ac:dyDescent="0.25">
      <c r="B429" s="20"/>
      <c r="C429" s="119"/>
      <c r="D429" s="23"/>
      <c r="E429" s="33"/>
    </row>
    <row r="430" spans="2:5" s="22" customFormat="1" x14ac:dyDescent="0.25">
      <c r="B430" s="20"/>
      <c r="C430" s="119"/>
      <c r="D430" s="23"/>
      <c r="E430" s="33"/>
    </row>
    <row r="431" spans="2:5" s="22" customFormat="1" x14ac:dyDescent="0.25">
      <c r="B431" s="20"/>
      <c r="C431" s="119"/>
      <c r="D431" s="23"/>
      <c r="E431" s="33"/>
    </row>
    <row r="432" spans="2:5" s="22" customFormat="1" x14ac:dyDescent="0.25">
      <c r="B432" s="20"/>
      <c r="C432" s="119"/>
      <c r="D432" s="23"/>
      <c r="E432" s="33"/>
    </row>
    <row r="433" spans="2:5" s="22" customFormat="1" x14ac:dyDescent="0.25">
      <c r="B433" s="20"/>
      <c r="C433" s="119"/>
      <c r="D433" s="23"/>
      <c r="E433" s="33"/>
    </row>
    <row r="434" spans="2:5" s="22" customFormat="1" x14ac:dyDescent="0.25">
      <c r="B434" s="20"/>
      <c r="C434" s="119"/>
      <c r="D434" s="23"/>
      <c r="E434" s="33"/>
    </row>
    <row r="435" spans="2:5" s="22" customFormat="1" x14ac:dyDescent="0.25">
      <c r="B435" s="20"/>
      <c r="C435" s="119"/>
      <c r="D435" s="23"/>
      <c r="E435" s="33"/>
    </row>
    <row r="436" spans="2:5" s="22" customFormat="1" x14ac:dyDescent="0.25">
      <c r="B436" s="20"/>
      <c r="C436" s="119"/>
      <c r="D436" s="23"/>
      <c r="E436" s="33"/>
    </row>
    <row r="437" spans="2:5" s="22" customFormat="1" x14ac:dyDescent="0.25">
      <c r="B437" s="20"/>
      <c r="C437" s="119"/>
      <c r="D437" s="23"/>
      <c r="E437" s="33"/>
    </row>
    <row r="438" spans="2:5" s="22" customFormat="1" x14ac:dyDescent="0.25">
      <c r="B438" s="20"/>
      <c r="C438" s="119"/>
      <c r="D438" s="23"/>
      <c r="E438" s="33"/>
    </row>
    <row r="439" spans="2:5" s="22" customFormat="1" x14ac:dyDescent="0.25">
      <c r="B439" s="20"/>
      <c r="C439" s="119"/>
      <c r="D439" s="23"/>
      <c r="E439" s="33"/>
    </row>
    <row r="440" spans="2:5" s="22" customFormat="1" x14ac:dyDescent="0.25">
      <c r="B440" s="20"/>
      <c r="C440" s="119"/>
      <c r="D440" s="23"/>
      <c r="E440" s="33"/>
    </row>
    <row r="441" spans="2:5" s="22" customFormat="1" x14ac:dyDescent="0.25">
      <c r="B441" s="20"/>
      <c r="C441" s="119"/>
      <c r="D441" s="23"/>
      <c r="E441" s="33"/>
    </row>
    <row r="442" spans="2:5" s="22" customFormat="1" x14ac:dyDescent="0.25">
      <c r="B442" s="20"/>
      <c r="C442" s="119"/>
      <c r="D442" s="23"/>
      <c r="E442" s="33"/>
    </row>
    <row r="443" spans="2:5" s="22" customFormat="1" x14ac:dyDescent="0.25">
      <c r="B443" s="20"/>
      <c r="C443" s="119"/>
      <c r="D443" s="23"/>
      <c r="E443" s="33"/>
    </row>
    <row r="444" spans="2:5" s="22" customFormat="1" x14ac:dyDescent="0.25">
      <c r="B444" s="20"/>
      <c r="C444" s="119"/>
      <c r="D444" s="23"/>
      <c r="E444" s="33"/>
    </row>
    <row r="445" spans="2:5" s="22" customFormat="1" x14ac:dyDescent="0.25">
      <c r="B445" s="20"/>
      <c r="C445" s="119"/>
      <c r="D445" s="23"/>
      <c r="E445" s="33"/>
    </row>
    <row r="446" spans="2:5" s="22" customFormat="1" x14ac:dyDescent="0.25">
      <c r="B446" s="20"/>
      <c r="C446" s="119"/>
      <c r="D446" s="23"/>
      <c r="E446" s="33"/>
    </row>
    <row r="447" spans="2:5" s="22" customFormat="1" x14ac:dyDescent="0.25">
      <c r="B447" s="20"/>
      <c r="C447" s="119"/>
      <c r="D447" s="23"/>
      <c r="E447" s="33"/>
    </row>
    <row r="448" spans="2:5" s="22" customFormat="1" x14ac:dyDescent="0.25">
      <c r="B448" s="20"/>
      <c r="C448" s="119"/>
      <c r="D448" s="23"/>
      <c r="E448" s="33"/>
    </row>
    <row r="449" spans="2:5" s="22" customFormat="1" x14ac:dyDescent="0.25">
      <c r="B449" s="20"/>
      <c r="C449" s="119"/>
      <c r="D449" s="23"/>
      <c r="E449" s="33"/>
    </row>
    <row r="450" spans="2:5" s="22" customFormat="1" x14ac:dyDescent="0.25">
      <c r="B450" s="20"/>
      <c r="C450" s="119"/>
      <c r="D450" s="23"/>
      <c r="E450" s="33"/>
    </row>
    <row r="451" spans="2:5" s="22" customFormat="1" x14ac:dyDescent="0.25">
      <c r="B451" s="20"/>
      <c r="C451" s="119"/>
      <c r="D451" s="23"/>
      <c r="E451" s="33"/>
    </row>
    <row r="452" spans="2:5" s="22" customFormat="1" x14ac:dyDescent="0.25">
      <c r="B452" s="20"/>
      <c r="C452" s="119"/>
      <c r="D452" s="23"/>
      <c r="E452" s="33"/>
    </row>
    <row r="453" spans="2:5" s="22" customFormat="1" x14ac:dyDescent="0.25">
      <c r="B453" s="20"/>
      <c r="C453" s="119"/>
      <c r="D453" s="23"/>
      <c r="E453" s="33"/>
    </row>
    <row r="454" spans="2:5" s="22" customFormat="1" x14ac:dyDescent="0.25">
      <c r="B454" s="20"/>
      <c r="C454" s="119"/>
      <c r="D454" s="23"/>
      <c r="E454" s="33"/>
    </row>
    <row r="455" spans="2:5" s="22" customFormat="1" x14ac:dyDescent="0.25">
      <c r="B455" s="20"/>
      <c r="C455" s="119"/>
      <c r="D455" s="23"/>
      <c r="E455" s="33"/>
    </row>
    <row r="456" spans="2:5" s="22" customFormat="1" x14ac:dyDescent="0.25">
      <c r="B456" s="20"/>
      <c r="C456" s="119"/>
      <c r="D456" s="23"/>
      <c r="E456" s="33"/>
    </row>
    <row r="457" spans="2:5" s="22" customFormat="1" x14ac:dyDescent="0.25">
      <c r="B457" s="20"/>
      <c r="C457" s="119"/>
      <c r="D457" s="23"/>
      <c r="E457" s="33"/>
    </row>
    <row r="458" spans="2:5" s="22" customFormat="1" x14ac:dyDescent="0.25">
      <c r="B458" s="20"/>
      <c r="C458" s="119"/>
      <c r="D458" s="23"/>
      <c r="E458" s="33"/>
    </row>
    <row r="459" spans="2:5" s="22" customFormat="1" x14ac:dyDescent="0.25">
      <c r="B459" s="20"/>
      <c r="C459" s="119"/>
      <c r="D459" s="23"/>
      <c r="E459" s="33"/>
    </row>
    <row r="460" spans="2:5" s="22" customFormat="1" x14ac:dyDescent="0.25">
      <c r="B460" s="20"/>
      <c r="C460" s="119"/>
      <c r="D460" s="23"/>
      <c r="E460" s="33"/>
    </row>
    <row r="461" spans="2:5" s="22" customFormat="1" x14ac:dyDescent="0.25">
      <c r="B461" s="20"/>
      <c r="C461" s="119"/>
      <c r="D461" s="23"/>
      <c r="E461" s="33"/>
    </row>
    <row r="462" spans="2:5" s="22" customFormat="1" x14ac:dyDescent="0.25">
      <c r="B462" s="20"/>
      <c r="C462" s="119"/>
      <c r="D462" s="23"/>
      <c r="E462" s="33"/>
    </row>
    <row r="463" spans="2:5" s="22" customFormat="1" x14ac:dyDescent="0.25">
      <c r="B463" s="20"/>
      <c r="C463" s="119"/>
      <c r="D463" s="23"/>
      <c r="E463" s="33"/>
    </row>
    <row r="464" spans="2:5" s="22" customFormat="1" x14ac:dyDescent="0.25">
      <c r="B464" s="20"/>
      <c r="C464" s="119"/>
      <c r="D464" s="23"/>
      <c r="E464" s="33"/>
    </row>
    <row r="465" spans="2:5" s="22" customFormat="1" x14ac:dyDescent="0.25">
      <c r="B465" s="20"/>
      <c r="C465" s="119"/>
      <c r="D465" s="23"/>
      <c r="E465" s="33"/>
    </row>
    <row r="466" spans="2:5" s="22" customFormat="1" x14ac:dyDescent="0.25">
      <c r="B466" s="20"/>
      <c r="C466" s="119"/>
      <c r="D466" s="23"/>
      <c r="E466" s="33"/>
    </row>
    <row r="467" spans="2:5" s="22" customFormat="1" x14ac:dyDescent="0.25">
      <c r="B467" s="20"/>
      <c r="C467" s="119"/>
      <c r="D467" s="23"/>
      <c r="E467" s="33"/>
    </row>
    <row r="468" spans="2:5" s="22" customFormat="1" x14ac:dyDescent="0.25">
      <c r="B468" s="20"/>
      <c r="C468" s="119"/>
      <c r="D468" s="23"/>
      <c r="E468" s="33"/>
    </row>
    <row r="469" spans="2:5" s="22" customFormat="1" x14ac:dyDescent="0.25">
      <c r="B469" s="20"/>
      <c r="C469" s="119"/>
      <c r="D469" s="23"/>
      <c r="E469" s="33"/>
    </row>
    <row r="470" spans="2:5" s="22" customFormat="1" x14ac:dyDescent="0.25">
      <c r="B470" s="20"/>
      <c r="C470" s="119"/>
      <c r="D470" s="23"/>
      <c r="E470" s="33"/>
    </row>
    <row r="471" spans="2:5" s="22" customFormat="1" x14ac:dyDescent="0.25">
      <c r="B471" s="20"/>
      <c r="C471" s="119"/>
      <c r="D471" s="23"/>
      <c r="E471" s="33"/>
    </row>
    <row r="472" spans="2:5" s="22" customFormat="1" x14ac:dyDescent="0.25">
      <c r="B472" s="20"/>
      <c r="C472" s="119"/>
      <c r="D472" s="23"/>
      <c r="E472" s="33"/>
    </row>
    <row r="473" spans="2:5" s="22" customFormat="1" x14ac:dyDescent="0.25">
      <c r="B473" s="20"/>
      <c r="C473" s="119"/>
      <c r="D473" s="23"/>
      <c r="E473" s="33"/>
    </row>
    <row r="474" spans="2:5" s="22" customFormat="1" x14ac:dyDescent="0.25">
      <c r="B474" s="20"/>
      <c r="C474" s="119"/>
      <c r="D474" s="23"/>
      <c r="E474" s="33"/>
    </row>
    <row r="475" spans="2:5" s="22" customFormat="1" x14ac:dyDescent="0.25">
      <c r="B475" s="20"/>
      <c r="C475" s="119"/>
      <c r="D475" s="23"/>
      <c r="E475" s="33"/>
    </row>
    <row r="476" spans="2:5" s="22" customFormat="1" x14ac:dyDescent="0.25">
      <c r="B476" s="20"/>
      <c r="C476" s="119"/>
      <c r="D476" s="23"/>
      <c r="E476" s="33"/>
    </row>
    <row r="477" spans="2:5" s="22" customFormat="1" x14ac:dyDescent="0.25">
      <c r="B477" s="20"/>
      <c r="C477" s="119"/>
      <c r="D477" s="23"/>
      <c r="E477" s="33"/>
    </row>
    <row r="478" spans="2:5" s="22" customFormat="1" x14ac:dyDescent="0.25">
      <c r="B478" s="20"/>
      <c r="C478" s="119"/>
      <c r="D478" s="23"/>
      <c r="E478" s="33"/>
    </row>
    <row r="479" spans="2:5" s="22" customFormat="1" x14ac:dyDescent="0.25">
      <c r="B479" s="20"/>
      <c r="C479" s="119"/>
      <c r="D479" s="23"/>
      <c r="E479" s="33"/>
    </row>
    <row r="480" spans="2:5" s="22" customFormat="1" x14ac:dyDescent="0.25">
      <c r="B480" s="20"/>
      <c r="C480" s="119"/>
      <c r="D480" s="23"/>
      <c r="E480" s="33"/>
    </row>
    <row r="481" spans="2:5" s="22" customFormat="1" x14ac:dyDescent="0.25">
      <c r="B481" s="20"/>
      <c r="C481" s="119"/>
      <c r="D481" s="23"/>
      <c r="E481" s="33"/>
    </row>
    <row r="482" spans="2:5" s="22" customFormat="1" x14ac:dyDescent="0.25">
      <c r="B482" s="20"/>
      <c r="C482" s="119"/>
      <c r="D482" s="23"/>
      <c r="E482" s="33"/>
    </row>
    <row r="483" spans="2:5" s="22" customFormat="1" x14ac:dyDescent="0.25">
      <c r="B483" s="20"/>
      <c r="C483" s="119"/>
      <c r="D483" s="23"/>
      <c r="E483" s="33"/>
    </row>
    <row r="484" spans="2:5" s="22" customFormat="1" x14ac:dyDescent="0.25">
      <c r="B484" s="20"/>
      <c r="C484" s="119"/>
      <c r="D484" s="23"/>
      <c r="E484" s="33"/>
    </row>
    <row r="485" spans="2:5" s="22" customFormat="1" x14ac:dyDescent="0.25">
      <c r="B485" s="20"/>
      <c r="C485" s="119"/>
      <c r="D485" s="23"/>
      <c r="E485" s="33"/>
    </row>
    <row r="486" spans="2:5" s="22" customFormat="1" x14ac:dyDescent="0.25">
      <c r="B486" s="20"/>
      <c r="C486" s="119"/>
      <c r="D486" s="23"/>
      <c r="E486" s="33"/>
    </row>
    <row r="487" spans="2:5" s="22" customFormat="1" x14ac:dyDescent="0.25">
      <c r="B487" s="20"/>
      <c r="C487" s="119"/>
      <c r="D487" s="23"/>
      <c r="E487" s="33"/>
    </row>
    <row r="488" spans="2:5" s="22" customFormat="1" x14ac:dyDescent="0.25">
      <c r="B488" s="20"/>
      <c r="C488" s="119"/>
      <c r="D488" s="23"/>
      <c r="E488" s="33"/>
    </row>
    <row r="489" spans="2:5" s="22" customFormat="1" x14ac:dyDescent="0.25">
      <c r="B489" s="20"/>
      <c r="C489" s="119"/>
      <c r="D489" s="23"/>
      <c r="E489" s="33"/>
    </row>
    <row r="490" spans="2:5" s="22" customFormat="1" x14ac:dyDescent="0.25">
      <c r="B490" s="20"/>
      <c r="C490" s="119"/>
      <c r="D490" s="23"/>
      <c r="E490" s="33"/>
    </row>
    <row r="491" spans="2:5" s="22" customFormat="1" x14ac:dyDescent="0.25">
      <c r="B491" s="20"/>
      <c r="C491" s="119"/>
      <c r="D491" s="23"/>
      <c r="E491" s="33"/>
    </row>
    <row r="492" spans="2:5" s="22" customFormat="1" x14ac:dyDescent="0.25">
      <c r="B492" s="20"/>
      <c r="C492" s="119"/>
      <c r="D492" s="23"/>
      <c r="E492" s="33"/>
    </row>
    <row r="493" spans="2:5" s="22" customFormat="1" x14ac:dyDescent="0.25">
      <c r="B493" s="20"/>
      <c r="C493" s="119"/>
      <c r="D493" s="23"/>
      <c r="E493" s="33"/>
    </row>
    <row r="494" spans="2:5" s="22" customFormat="1" x14ac:dyDescent="0.25">
      <c r="B494" s="20"/>
      <c r="C494" s="119"/>
      <c r="D494" s="23"/>
      <c r="E494" s="33"/>
    </row>
    <row r="495" spans="2:5" s="22" customFormat="1" x14ac:dyDescent="0.25">
      <c r="B495" s="20"/>
      <c r="C495" s="119"/>
      <c r="D495" s="23"/>
      <c r="E495" s="33"/>
    </row>
    <row r="496" spans="2:5" s="22" customFormat="1" x14ac:dyDescent="0.25">
      <c r="B496" s="20"/>
      <c r="C496" s="119"/>
      <c r="D496" s="23"/>
      <c r="E496" s="33"/>
    </row>
    <row r="497" spans="2:5" s="22" customFormat="1" x14ac:dyDescent="0.25">
      <c r="B497" s="20"/>
      <c r="C497" s="119"/>
      <c r="D497" s="23"/>
      <c r="E497" s="33"/>
    </row>
    <row r="498" spans="2:5" s="22" customFormat="1" x14ac:dyDescent="0.25">
      <c r="B498" s="20"/>
      <c r="C498" s="119"/>
      <c r="D498" s="23"/>
      <c r="E498" s="33"/>
    </row>
    <row r="499" spans="2:5" s="22" customFormat="1" x14ac:dyDescent="0.25">
      <c r="B499" s="20"/>
      <c r="C499" s="119"/>
      <c r="D499" s="23"/>
      <c r="E499" s="33"/>
    </row>
    <row r="500" spans="2:5" s="22" customFormat="1" x14ac:dyDescent="0.25">
      <c r="B500" s="20"/>
      <c r="C500" s="119"/>
      <c r="D500" s="23"/>
      <c r="E500" s="33"/>
    </row>
    <row r="501" spans="2:5" s="22" customFormat="1" x14ac:dyDescent="0.25">
      <c r="B501" s="20"/>
      <c r="C501" s="119"/>
      <c r="D501" s="23"/>
      <c r="E501" s="33"/>
    </row>
    <row r="502" spans="2:5" s="22" customFormat="1" x14ac:dyDescent="0.25">
      <c r="B502" s="20"/>
      <c r="C502" s="119"/>
      <c r="D502" s="23"/>
      <c r="E502" s="33"/>
    </row>
    <row r="503" spans="2:5" s="22" customFormat="1" x14ac:dyDescent="0.25">
      <c r="B503" s="20"/>
      <c r="C503" s="119"/>
      <c r="D503" s="23"/>
      <c r="E503" s="33"/>
    </row>
    <row r="504" spans="2:5" s="22" customFormat="1" x14ac:dyDescent="0.25">
      <c r="B504" s="20"/>
      <c r="C504" s="119"/>
      <c r="D504" s="23"/>
      <c r="E504" s="33"/>
    </row>
    <row r="505" spans="2:5" s="22" customFormat="1" x14ac:dyDescent="0.25">
      <c r="B505" s="20"/>
      <c r="C505" s="119"/>
      <c r="D505" s="23"/>
      <c r="E505" s="33"/>
    </row>
    <row r="506" spans="2:5" s="22" customFormat="1" x14ac:dyDescent="0.25">
      <c r="B506" s="20"/>
      <c r="C506" s="119"/>
      <c r="D506" s="23"/>
      <c r="E506" s="33"/>
    </row>
    <row r="507" spans="2:5" s="22" customFormat="1" x14ac:dyDescent="0.25">
      <c r="B507" s="20"/>
      <c r="C507" s="119"/>
      <c r="D507" s="23"/>
      <c r="E507" s="33"/>
    </row>
    <row r="508" spans="2:5" s="22" customFormat="1" x14ac:dyDescent="0.25">
      <c r="B508" s="20"/>
      <c r="C508" s="119"/>
      <c r="D508" s="23"/>
      <c r="E508" s="33"/>
    </row>
    <row r="509" spans="2:5" s="22" customFormat="1" x14ac:dyDescent="0.25">
      <c r="B509" s="20"/>
      <c r="C509" s="119"/>
      <c r="D509" s="23"/>
      <c r="E509" s="33"/>
    </row>
    <row r="510" spans="2:5" s="22" customFormat="1" x14ac:dyDescent="0.25">
      <c r="B510" s="20"/>
      <c r="C510" s="119"/>
      <c r="D510" s="23"/>
      <c r="E510" s="33"/>
    </row>
    <row r="511" spans="2:5" s="22" customFormat="1" x14ac:dyDescent="0.25">
      <c r="B511" s="20"/>
      <c r="C511" s="119"/>
      <c r="D511" s="23"/>
      <c r="E511" s="33"/>
    </row>
    <row r="512" spans="2:5" s="22" customFormat="1" x14ac:dyDescent="0.25">
      <c r="B512" s="20"/>
      <c r="C512" s="119"/>
      <c r="D512" s="23"/>
      <c r="E512" s="33"/>
    </row>
    <row r="513" spans="2:5" s="22" customFormat="1" x14ac:dyDescent="0.25">
      <c r="B513" s="20"/>
      <c r="C513" s="119"/>
      <c r="D513" s="23"/>
      <c r="E513" s="33"/>
    </row>
    <row r="514" spans="2:5" s="22" customFormat="1" x14ac:dyDescent="0.25">
      <c r="B514" s="20"/>
      <c r="C514" s="119"/>
      <c r="D514" s="23"/>
      <c r="E514" s="33"/>
    </row>
    <row r="515" spans="2:5" s="22" customFormat="1" x14ac:dyDescent="0.25">
      <c r="B515" s="20"/>
      <c r="C515" s="119"/>
      <c r="D515" s="23"/>
      <c r="E515" s="33"/>
    </row>
    <row r="516" spans="2:5" s="22" customFormat="1" x14ac:dyDescent="0.25">
      <c r="B516" s="20"/>
      <c r="C516" s="119"/>
      <c r="D516" s="23"/>
      <c r="E516" s="33"/>
    </row>
    <row r="517" spans="2:5" s="22" customFormat="1" x14ac:dyDescent="0.25">
      <c r="B517" s="20"/>
      <c r="C517" s="119"/>
      <c r="D517" s="23"/>
      <c r="E517" s="33"/>
    </row>
    <row r="518" spans="2:5" s="22" customFormat="1" x14ac:dyDescent="0.25">
      <c r="B518" s="20"/>
      <c r="C518" s="119"/>
      <c r="D518" s="23"/>
      <c r="E518" s="33"/>
    </row>
    <row r="519" spans="2:5" s="22" customFormat="1" x14ac:dyDescent="0.25">
      <c r="B519" s="20"/>
      <c r="C519" s="119"/>
      <c r="D519" s="23"/>
      <c r="E519" s="33"/>
    </row>
    <row r="520" spans="2:5" s="22" customFormat="1" x14ac:dyDescent="0.25">
      <c r="B520" s="20"/>
      <c r="C520" s="119"/>
      <c r="D520" s="23"/>
      <c r="E520" s="33"/>
    </row>
    <row r="521" spans="2:5" s="22" customFormat="1" x14ac:dyDescent="0.25">
      <c r="B521" s="20"/>
      <c r="C521" s="119"/>
      <c r="D521" s="23"/>
      <c r="E521" s="33"/>
    </row>
    <row r="522" spans="2:5" s="22" customFormat="1" x14ac:dyDescent="0.25">
      <c r="B522" s="20"/>
      <c r="C522" s="119"/>
      <c r="D522" s="23"/>
      <c r="E522" s="33"/>
    </row>
    <row r="523" spans="2:5" s="22" customFormat="1" x14ac:dyDescent="0.25">
      <c r="B523" s="20"/>
      <c r="C523" s="119"/>
      <c r="D523" s="23"/>
      <c r="E523" s="33"/>
    </row>
    <row r="524" spans="2:5" s="22" customFormat="1" x14ac:dyDescent="0.25">
      <c r="B524" s="20"/>
      <c r="C524" s="119"/>
      <c r="D524" s="23"/>
      <c r="E524" s="33"/>
    </row>
    <row r="525" spans="2:5" s="22" customFormat="1" x14ac:dyDescent="0.25">
      <c r="B525" s="20"/>
      <c r="C525" s="119"/>
      <c r="D525" s="23"/>
      <c r="E525" s="33"/>
    </row>
    <row r="526" spans="2:5" s="22" customFormat="1" x14ac:dyDescent="0.25">
      <c r="B526" s="20"/>
      <c r="C526" s="119"/>
      <c r="D526" s="23"/>
      <c r="E526" s="33"/>
    </row>
    <row r="527" spans="2:5" s="22" customFormat="1" x14ac:dyDescent="0.25">
      <c r="B527" s="20"/>
      <c r="C527" s="119"/>
      <c r="D527" s="23"/>
      <c r="E527" s="33"/>
    </row>
    <row r="528" spans="2:5" s="22" customFormat="1" x14ac:dyDescent="0.25">
      <c r="B528" s="20"/>
      <c r="C528" s="119"/>
      <c r="D528" s="23"/>
      <c r="E528" s="33"/>
    </row>
    <row r="529" spans="2:5" s="22" customFormat="1" x14ac:dyDescent="0.25">
      <c r="B529" s="20"/>
      <c r="C529" s="119"/>
      <c r="D529" s="23"/>
      <c r="E529" s="33"/>
    </row>
    <row r="530" spans="2:5" s="22" customFormat="1" x14ac:dyDescent="0.25">
      <c r="B530" s="20"/>
      <c r="C530" s="119"/>
      <c r="D530" s="23"/>
      <c r="E530" s="33"/>
    </row>
    <row r="531" spans="2:5" s="22" customFormat="1" x14ac:dyDescent="0.25">
      <c r="B531" s="20"/>
      <c r="C531" s="119"/>
      <c r="D531" s="23"/>
      <c r="E531" s="33"/>
    </row>
    <row r="532" spans="2:5" s="22" customFormat="1" x14ac:dyDescent="0.25">
      <c r="B532" s="20"/>
      <c r="C532" s="119"/>
      <c r="D532" s="23"/>
      <c r="E532" s="33"/>
    </row>
    <row r="533" spans="2:5" s="22" customFormat="1" x14ac:dyDescent="0.25">
      <c r="B533" s="20"/>
      <c r="C533" s="119"/>
      <c r="D533" s="23"/>
      <c r="E533" s="33"/>
    </row>
    <row r="534" spans="2:5" s="22" customFormat="1" x14ac:dyDescent="0.25">
      <c r="B534" s="20"/>
      <c r="C534" s="119"/>
      <c r="D534" s="23"/>
      <c r="E534" s="33"/>
    </row>
    <row r="535" spans="2:5" s="22" customFormat="1" x14ac:dyDescent="0.25">
      <c r="B535" s="20"/>
      <c r="C535" s="119"/>
      <c r="D535" s="23"/>
      <c r="E535" s="33"/>
    </row>
    <row r="536" spans="2:5" s="22" customFormat="1" x14ac:dyDescent="0.25">
      <c r="B536" s="20"/>
      <c r="C536" s="119"/>
      <c r="D536" s="23"/>
      <c r="E536" s="33"/>
    </row>
    <row r="537" spans="2:5" s="22" customFormat="1" x14ac:dyDescent="0.25">
      <c r="B537" s="20"/>
      <c r="C537" s="119"/>
      <c r="D537" s="23"/>
      <c r="E537" s="33"/>
    </row>
    <row r="538" spans="2:5" s="22" customFormat="1" x14ac:dyDescent="0.25">
      <c r="B538" s="20"/>
      <c r="C538" s="119"/>
      <c r="D538" s="23"/>
      <c r="E538" s="33"/>
    </row>
    <row r="539" spans="2:5" s="22" customFormat="1" x14ac:dyDescent="0.25">
      <c r="B539" s="20"/>
      <c r="C539" s="119"/>
      <c r="D539" s="23"/>
      <c r="E539" s="33"/>
    </row>
    <row r="540" spans="2:5" s="22" customFormat="1" x14ac:dyDescent="0.25">
      <c r="B540" s="20"/>
      <c r="C540" s="119"/>
      <c r="D540" s="23"/>
      <c r="E540" s="33"/>
    </row>
    <row r="541" spans="2:5" s="22" customFormat="1" x14ac:dyDescent="0.25">
      <c r="B541" s="20"/>
      <c r="C541" s="119"/>
      <c r="D541" s="23"/>
      <c r="E541" s="33"/>
    </row>
    <row r="542" spans="2:5" s="22" customFormat="1" x14ac:dyDescent="0.25">
      <c r="B542" s="20"/>
      <c r="C542" s="119"/>
      <c r="D542" s="23"/>
      <c r="E542" s="33"/>
    </row>
    <row r="543" spans="2:5" s="22" customFormat="1" x14ac:dyDescent="0.25">
      <c r="B543" s="20"/>
      <c r="C543" s="119"/>
      <c r="D543" s="23"/>
      <c r="E543" s="33"/>
    </row>
    <row r="544" spans="2:5" s="22" customFormat="1" x14ac:dyDescent="0.25">
      <c r="B544" s="20"/>
      <c r="C544" s="119"/>
      <c r="D544" s="23"/>
      <c r="E544" s="33"/>
    </row>
    <row r="545" spans="2:5" s="22" customFormat="1" x14ac:dyDescent="0.25">
      <c r="B545" s="20"/>
      <c r="C545" s="119"/>
      <c r="D545" s="23"/>
      <c r="E545" s="33"/>
    </row>
    <row r="546" spans="2:5" s="22" customFormat="1" x14ac:dyDescent="0.25">
      <c r="B546" s="20"/>
      <c r="C546" s="119"/>
      <c r="D546" s="23"/>
      <c r="E546" s="33"/>
    </row>
    <row r="547" spans="2:5" s="22" customFormat="1" x14ac:dyDescent="0.25">
      <c r="B547" s="20"/>
      <c r="C547" s="119"/>
      <c r="D547" s="23"/>
      <c r="E547" s="33"/>
    </row>
    <row r="548" spans="2:5" s="22" customFormat="1" x14ac:dyDescent="0.25">
      <c r="B548" s="20"/>
      <c r="C548" s="119"/>
      <c r="D548" s="23"/>
      <c r="E548" s="33"/>
    </row>
    <row r="549" spans="2:5" s="22" customFormat="1" x14ac:dyDescent="0.25">
      <c r="B549" s="20"/>
      <c r="C549" s="119"/>
      <c r="D549" s="23"/>
      <c r="E549" s="33"/>
    </row>
    <row r="550" spans="2:5" s="22" customFormat="1" x14ac:dyDescent="0.25">
      <c r="B550" s="20"/>
      <c r="C550" s="119"/>
      <c r="D550" s="23"/>
      <c r="E550" s="33"/>
    </row>
    <row r="551" spans="2:5" s="22" customFormat="1" x14ac:dyDescent="0.25">
      <c r="B551" s="20"/>
      <c r="C551" s="119"/>
      <c r="D551" s="23"/>
      <c r="E551" s="33"/>
    </row>
    <row r="552" spans="2:5" s="22" customFormat="1" x14ac:dyDescent="0.25">
      <c r="B552" s="20"/>
      <c r="C552" s="119"/>
      <c r="D552" s="23"/>
      <c r="E552" s="33"/>
    </row>
    <row r="553" spans="2:5" s="22" customFormat="1" x14ac:dyDescent="0.25">
      <c r="B553" s="20"/>
      <c r="C553" s="119"/>
      <c r="D553" s="23"/>
      <c r="E553" s="33"/>
    </row>
    <row r="554" spans="2:5" s="22" customFormat="1" x14ac:dyDescent="0.25">
      <c r="B554" s="20"/>
      <c r="C554" s="119"/>
      <c r="D554" s="23"/>
      <c r="E554" s="33"/>
    </row>
    <row r="555" spans="2:5" s="22" customFormat="1" x14ac:dyDescent="0.25">
      <c r="B555" s="20"/>
      <c r="C555" s="119"/>
      <c r="D555" s="23"/>
      <c r="E555" s="33"/>
    </row>
    <row r="556" spans="2:5" s="22" customFormat="1" x14ac:dyDescent="0.25">
      <c r="B556" s="20"/>
      <c r="C556" s="119"/>
      <c r="D556" s="23"/>
      <c r="E556" s="33"/>
    </row>
    <row r="557" spans="2:5" s="22" customFormat="1" x14ac:dyDescent="0.25">
      <c r="B557" s="20"/>
      <c r="C557" s="119"/>
      <c r="D557" s="23"/>
      <c r="E557" s="33"/>
    </row>
    <row r="558" spans="2:5" s="22" customFormat="1" x14ac:dyDescent="0.25">
      <c r="B558" s="20"/>
      <c r="C558" s="119"/>
      <c r="D558" s="23"/>
      <c r="E558" s="33"/>
    </row>
    <row r="559" spans="2:5" s="22" customFormat="1" x14ac:dyDescent="0.25">
      <c r="B559" s="20"/>
      <c r="C559" s="119"/>
      <c r="D559" s="23"/>
      <c r="E559" s="33"/>
    </row>
    <row r="560" spans="2:5" s="22" customFormat="1" x14ac:dyDescent="0.25">
      <c r="B560" s="20"/>
      <c r="C560" s="119"/>
      <c r="D560" s="23"/>
      <c r="E560" s="33"/>
    </row>
    <row r="561" spans="2:5" s="22" customFormat="1" x14ac:dyDescent="0.25">
      <c r="B561" s="20"/>
      <c r="C561" s="119"/>
      <c r="D561" s="23"/>
      <c r="E561" s="33"/>
    </row>
    <row r="562" spans="2:5" s="22" customFormat="1" x14ac:dyDescent="0.25">
      <c r="B562" s="20"/>
      <c r="C562" s="119"/>
      <c r="D562" s="23"/>
      <c r="E562" s="33"/>
    </row>
    <row r="563" spans="2:5" s="22" customFormat="1" x14ac:dyDescent="0.25">
      <c r="B563" s="20"/>
      <c r="C563" s="119"/>
      <c r="D563" s="23"/>
      <c r="E563" s="33"/>
    </row>
    <row r="564" spans="2:5" s="22" customFormat="1" x14ac:dyDescent="0.25">
      <c r="B564" s="20"/>
      <c r="C564" s="119"/>
      <c r="D564" s="23"/>
      <c r="E564" s="33"/>
    </row>
    <row r="565" spans="2:5" s="22" customFormat="1" x14ac:dyDescent="0.25">
      <c r="B565" s="20"/>
      <c r="C565" s="119"/>
      <c r="D565" s="23"/>
      <c r="E565" s="33"/>
    </row>
    <row r="566" spans="2:5" s="22" customFormat="1" x14ac:dyDescent="0.25">
      <c r="B566" s="20"/>
      <c r="C566" s="119"/>
      <c r="D566" s="23"/>
      <c r="E566" s="33"/>
    </row>
    <row r="567" spans="2:5" s="22" customFormat="1" x14ac:dyDescent="0.25">
      <c r="B567" s="20"/>
      <c r="C567" s="119"/>
      <c r="D567" s="23"/>
      <c r="E567" s="33"/>
    </row>
    <row r="568" spans="2:5" s="22" customFormat="1" x14ac:dyDescent="0.25">
      <c r="B568" s="20"/>
      <c r="C568" s="119"/>
      <c r="D568" s="23"/>
      <c r="E568" s="33"/>
    </row>
    <row r="569" spans="2:5" s="22" customFormat="1" x14ac:dyDescent="0.25">
      <c r="B569" s="20"/>
      <c r="C569" s="119"/>
      <c r="D569" s="23"/>
      <c r="E569" s="33"/>
    </row>
    <row r="570" spans="2:5" s="22" customFormat="1" x14ac:dyDescent="0.25">
      <c r="B570" s="20"/>
      <c r="C570" s="119"/>
      <c r="D570" s="23"/>
      <c r="E570" s="33"/>
    </row>
    <row r="571" spans="2:5" s="22" customFormat="1" x14ac:dyDescent="0.25">
      <c r="B571" s="20"/>
      <c r="C571" s="119"/>
      <c r="D571" s="23"/>
      <c r="E571" s="33"/>
    </row>
    <row r="572" spans="2:5" s="22" customFormat="1" x14ac:dyDescent="0.25">
      <c r="B572" s="20"/>
      <c r="C572" s="119"/>
      <c r="D572" s="23"/>
      <c r="E572" s="33"/>
    </row>
    <row r="573" spans="2:5" s="22" customFormat="1" x14ac:dyDescent="0.25">
      <c r="B573" s="20"/>
      <c r="C573" s="119"/>
      <c r="D573" s="23"/>
      <c r="E573" s="33"/>
    </row>
    <row r="574" spans="2:5" s="22" customFormat="1" x14ac:dyDescent="0.25">
      <c r="B574" s="20"/>
      <c r="C574" s="119"/>
      <c r="D574" s="23"/>
      <c r="E574" s="33"/>
    </row>
    <row r="575" spans="2:5" s="22" customFormat="1" x14ac:dyDescent="0.25">
      <c r="B575" s="20"/>
      <c r="C575" s="119"/>
      <c r="D575" s="23"/>
      <c r="E575" s="33"/>
    </row>
    <row r="576" spans="2:5" s="22" customFormat="1" x14ac:dyDescent="0.25">
      <c r="B576" s="20"/>
      <c r="C576" s="119"/>
      <c r="D576" s="23"/>
      <c r="E576" s="33"/>
    </row>
    <row r="577" spans="2:5" s="22" customFormat="1" x14ac:dyDescent="0.25">
      <c r="B577" s="20"/>
      <c r="C577" s="119"/>
      <c r="D577" s="23"/>
      <c r="E577" s="33"/>
    </row>
    <row r="578" spans="2:5" s="22" customFormat="1" x14ac:dyDescent="0.25">
      <c r="B578" s="20"/>
      <c r="C578" s="119"/>
      <c r="D578" s="23"/>
      <c r="E578" s="33"/>
    </row>
    <row r="579" spans="2:5" s="22" customFormat="1" x14ac:dyDescent="0.25">
      <c r="B579" s="20"/>
      <c r="C579" s="119"/>
      <c r="D579" s="23"/>
      <c r="E579" s="33"/>
    </row>
    <row r="580" spans="2:5" s="22" customFormat="1" x14ac:dyDescent="0.25">
      <c r="B580" s="20"/>
      <c r="C580" s="119"/>
      <c r="D580" s="23"/>
      <c r="E580" s="33"/>
    </row>
    <row r="581" spans="2:5" s="22" customFormat="1" x14ac:dyDescent="0.25">
      <c r="B581" s="20"/>
      <c r="C581" s="119"/>
      <c r="D581" s="23"/>
      <c r="E581" s="33"/>
    </row>
    <row r="582" spans="2:5" s="22" customFormat="1" x14ac:dyDescent="0.25">
      <c r="B582" s="20"/>
      <c r="C582" s="119"/>
      <c r="D582" s="23"/>
      <c r="E582" s="33"/>
    </row>
    <row r="583" spans="2:5" s="22" customFormat="1" x14ac:dyDescent="0.25">
      <c r="B583" s="20"/>
      <c r="C583" s="119"/>
      <c r="D583" s="23"/>
      <c r="E583" s="33"/>
    </row>
    <row r="584" spans="2:5" s="22" customFormat="1" x14ac:dyDescent="0.25">
      <c r="B584" s="20"/>
      <c r="C584" s="119"/>
      <c r="D584" s="23"/>
      <c r="E584" s="33"/>
    </row>
    <row r="585" spans="2:5" s="22" customFormat="1" x14ac:dyDescent="0.25">
      <c r="B585" s="20"/>
      <c r="C585" s="119"/>
      <c r="D585" s="23"/>
      <c r="E585" s="33"/>
    </row>
    <row r="586" spans="2:5" s="22" customFormat="1" x14ac:dyDescent="0.25">
      <c r="B586" s="20"/>
      <c r="C586" s="119"/>
      <c r="D586" s="23"/>
      <c r="E586" s="33"/>
    </row>
    <row r="587" spans="2:5" s="22" customFormat="1" x14ac:dyDescent="0.25">
      <c r="B587" s="20"/>
      <c r="C587" s="119"/>
      <c r="D587" s="23"/>
      <c r="E587" s="33"/>
    </row>
    <row r="588" spans="2:5" s="22" customFormat="1" x14ac:dyDescent="0.25">
      <c r="B588" s="20"/>
      <c r="C588" s="119"/>
      <c r="D588" s="23"/>
      <c r="E588" s="33"/>
    </row>
    <row r="589" spans="2:5" s="22" customFormat="1" x14ac:dyDescent="0.25">
      <c r="B589" s="20"/>
      <c r="C589" s="119"/>
      <c r="D589" s="23"/>
      <c r="E589" s="33"/>
    </row>
    <row r="590" spans="2:5" s="22" customFormat="1" x14ac:dyDescent="0.25">
      <c r="B590" s="20"/>
      <c r="C590" s="119"/>
      <c r="D590" s="23"/>
      <c r="E590" s="33"/>
    </row>
    <row r="591" spans="2:5" s="22" customFormat="1" x14ac:dyDescent="0.25">
      <c r="B591" s="20"/>
      <c r="C591" s="119"/>
      <c r="D591" s="23"/>
      <c r="E591" s="33"/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51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17.109375" style="59" customWidth="1"/>
    <col min="3" max="3" width="21.77734375" style="60" customWidth="1"/>
    <col min="4" max="4" width="21.77734375" style="16" customWidth="1"/>
    <col min="5" max="16384" width="9.109375" style="1"/>
  </cols>
  <sheetData>
    <row r="1" spans="1:6" ht="36.6" customHeight="1" x14ac:dyDescent="0.25">
      <c r="A1" s="65"/>
      <c r="B1" s="65"/>
      <c r="C1" s="155" t="s">
        <v>256</v>
      </c>
      <c r="D1" s="155"/>
      <c r="E1" s="70"/>
      <c r="F1" s="66"/>
    </row>
    <row r="2" spans="1:6" ht="13.8" x14ac:dyDescent="0.25">
      <c r="B2" s="25" t="s">
        <v>14</v>
      </c>
      <c r="C2" s="18">
        <f>C150-C151</f>
        <v>39530.054400000008</v>
      </c>
      <c r="D2" s="62"/>
    </row>
    <row r="3" spans="1:6" ht="13.8" thickBot="1" x14ac:dyDescent="0.3"/>
    <row r="4" spans="1:6" s="71" customFormat="1" ht="36.6" customHeight="1" thickBot="1" x14ac:dyDescent="0.35">
      <c r="B4" s="73" t="s">
        <v>0</v>
      </c>
      <c r="C4" s="75" t="s">
        <v>1</v>
      </c>
      <c r="D4" s="74" t="s">
        <v>11</v>
      </c>
    </row>
    <row r="5" spans="1:6" s="99" customFormat="1" ht="14.4" x14ac:dyDescent="0.3">
      <c r="B5" s="100" t="s">
        <v>76</v>
      </c>
      <c r="C5" s="106"/>
      <c r="D5" s="101"/>
    </row>
    <row r="6" spans="1:6" x14ac:dyDescent="0.25">
      <c r="B6" s="10">
        <v>41549</v>
      </c>
      <c r="C6" s="13">
        <v>300</v>
      </c>
      <c r="D6" s="14">
        <v>1000000000</v>
      </c>
    </row>
    <row r="7" spans="1:6" x14ac:dyDescent="0.25">
      <c r="B7" s="10">
        <v>41549</v>
      </c>
      <c r="C7" s="13">
        <v>100</v>
      </c>
      <c r="D7" s="14">
        <v>1000000000</v>
      </c>
    </row>
    <row r="8" spans="1:6" x14ac:dyDescent="0.25">
      <c r="B8" s="10">
        <v>41553</v>
      </c>
      <c r="C8" s="13">
        <v>200</v>
      </c>
      <c r="D8" s="14">
        <v>1000000000</v>
      </c>
    </row>
    <row r="9" spans="1:6" x14ac:dyDescent="0.25">
      <c r="B9" s="10">
        <v>41553</v>
      </c>
      <c r="C9" s="13">
        <v>50</v>
      </c>
      <c r="D9" s="14">
        <v>1000000000</v>
      </c>
    </row>
    <row r="10" spans="1:6" x14ac:dyDescent="0.25">
      <c r="B10" s="10">
        <v>41553</v>
      </c>
      <c r="C10" s="13">
        <v>50</v>
      </c>
      <c r="D10" s="14">
        <v>1000000000</v>
      </c>
    </row>
    <row r="11" spans="1:6" x14ac:dyDescent="0.25">
      <c r="B11" s="10">
        <v>41553</v>
      </c>
      <c r="C11" s="13">
        <v>1000</v>
      </c>
      <c r="D11" s="14">
        <v>1000000000</v>
      </c>
    </row>
    <row r="12" spans="1:6" x14ac:dyDescent="0.25">
      <c r="B12" s="10">
        <v>41553</v>
      </c>
      <c r="C12" s="13">
        <v>100</v>
      </c>
      <c r="D12" s="14">
        <v>1000000000</v>
      </c>
    </row>
    <row r="13" spans="1:6" x14ac:dyDescent="0.25">
      <c r="B13" s="10">
        <v>41553</v>
      </c>
      <c r="C13" s="13">
        <v>900</v>
      </c>
      <c r="D13" s="14">
        <v>1000000000</v>
      </c>
    </row>
    <row r="14" spans="1:6" x14ac:dyDescent="0.25">
      <c r="B14" s="10">
        <v>41555</v>
      </c>
      <c r="C14" s="13">
        <v>100</v>
      </c>
      <c r="D14" s="14" t="s">
        <v>107</v>
      </c>
    </row>
    <row r="15" spans="1:6" x14ac:dyDescent="0.25">
      <c r="B15" s="10">
        <v>41555</v>
      </c>
      <c r="C15" s="13">
        <v>200</v>
      </c>
      <c r="D15" s="14" t="s">
        <v>125</v>
      </c>
    </row>
    <row r="16" spans="1:6" x14ac:dyDescent="0.25">
      <c r="B16" s="10">
        <v>41555</v>
      </c>
      <c r="C16" s="13">
        <v>100</v>
      </c>
      <c r="D16" s="14" t="s">
        <v>126</v>
      </c>
    </row>
    <row r="17" spans="2:4" x14ac:dyDescent="0.25">
      <c r="B17" s="10">
        <v>41555</v>
      </c>
      <c r="C17" s="13">
        <v>1000</v>
      </c>
      <c r="D17" s="14" t="s">
        <v>127</v>
      </c>
    </row>
    <row r="18" spans="2:4" x14ac:dyDescent="0.25">
      <c r="B18" s="10">
        <v>41555</v>
      </c>
      <c r="C18" s="13">
        <v>100</v>
      </c>
      <c r="D18" s="14" t="s">
        <v>114</v>
      </c>
    </row>
    <row r="19" spans="2:4" x14ac:dyDescent="0.25">
      <c r="B19" s="10">
        <v>41555</v>
      </c>
      <c r="C19" s="13">
        <v>1000</v>
      </c>
      <c r="D19" s="14" t="s">
        <v>128</v>
      </c>
    </row>
    <row r="20" spans="2:4" x14ac:dyDescent="0.25">
      <c r="B20" s="10">
        <v>41555</v>
      </c>
      <c r="C20" s="13">
        <v>500</v>
      </c>
      <c r="D20" s="14" t="s">
        <v>129</v>
      </c>
    </row>
    <row r="21" spans="2:4" x14ac:dyDescent="0.25">
      <c r="B21" s="10">
        <v>41555</v>
      </c>
      <c r="C21" s="13">
        <v>500</v>
      </c>
      <c r="D21" s="14" t="s">
        <v>130</v>
      </c>
    </row>
    <row r="22" spans="2:4" x14ac:dyDescent="0.25">
      <c r="B22" s="10">
        <v>41555</v>
      </c>
      <c r="C22" s="13">
        <v>300</v>
      </c>
      <c r="D22" s="14" t="s">
        <v>131</v>
      </c>
    </row>
    <row r="23" spans="2:4" x14ac:dyDescent="0.25">
      <c r="B23" s="10">
        <v>41555</v>
      </c>
      <c r="C23" s="13">
        <v>100</v>
      </c>
      <c r="D23" s="14" t="s">
        <v>132</v>
      </c>
    </row>
    <row r="24" spans="2:4" x14ac:dyDescent="0.25">
      <c r="B24" s="10">
        <v>41555</v>
      </c>
      <c r="C24" s="13">
        <v>6</v>
      </c>
      <c r="D24" s="14" t="s">
        <v>133</v>
      </c>
    </row>
    <row r="25" spans="2:4" x14ac:dyDescent="0.25">
      <c r="B25" s="10">
        <v>41555</v>
      </c>
      <c r="C25" s="13">
        <v>3</v>
      </c>
      <c r="D25" s="14" t="s">
        <v>133</v>
      </c>
    </row>
    <row r="26" spans="2:4" x14ac:dyDescent="0.25">
      <c r="B26" s="10">
        <v>41555</v>
      </c>
      <c r="C26" s="13">
        <v>300</v>
      </c>
      <c r="D26" s="14" t="s">
        <v>134</v>
      </c>
    </row>
    <row r="27" spans="2:4" x14ac:dyDescent="0.25">
      <c r="B27" s="10">
        <v>41555</v>
      </c>
      <c r="C27" s="13">
        <v>100</v>
      </c>
      <c r="D27" s="14" t="s">
        <v>135</v>
      </c>
    </row>
    <row r="28" spans="2:4" x14ac:dyDescent="0.25">
      <c r="B28" s="10">
        <v>41555</v>
      </c>
      <c r="C28" s="13">
        <v>1000</v>
      </c>
      <c r="D28" s="14" t="s">
        <v>108</v>
      </c>
    </row>
    <row r="29" spans="2:4" x14ac:dyDescent="0.25">
      <c r="B29" s="10">
        <v>41556</v>
      </c>
      <c r="C29" s="13">
        <v>100</v>
      </c>
      <c r="D29" s="14" t="s">
        <v>136</v>
      </c>
    </row>
    <row r="30" spans="2:4" x14ac:dyDescent="0.25">
      <c r="B30" s="10">
        <v>41556</v>
      </c>
      <c r="C30" s="13">
        <v>300</v>
      </c>
      <c r="D30" s="14" t="s">
        <v>137</v>
      </c>
    </row>
    <row r="31" spans="2:4" x14ac:dyDescent="0.25">
      <c r="B31" s="10">
        <v>41556</v>
      </c>
      <c r="C31" s="13">
        <v>500</v>
      </c>
      <c r="D31" s="14" t="s">
        <v>138</v>
      </c>
    </row>
    <row r="32" spans="2:4" x14ac:dyDescent="0.25">
      <c r="B32" s="10">
        <v>41556</v>
      </c>
      <c r="C32" s="13">
        <v>900</v>
      </c>
      <c r="D32" s="14" t="s">
        <v>139</v>
      </c>
    </row>
    <row r="33" spans="2:4" x14ac:dyDescent="0.25">
      <c r="B33" s="10">
        <v>41556</v>
      </c>
      <c r="C33" s="13">
        <v>500</v>
      </c>
      <c r="D33" s="14" t="s">
        <v>140</v>
      </c>
    </row>
    <row r="34" spans="2:4" x14ac:dyDescent="0.25">
      <c r="B34" s="10">
        <v>41556</v>
      </c>
      <c r="C34" s="13">
        <v>100</v>
      </c>
      <c r="D34" s="14" t="s">
        <v>141</v>
      </c>
    </row>
    <row r="35" spans="2:4" x14ac:dyDescent="0.25">
      <c r="B35" s="10">
        <v>41556</v>
      </c>
      <c r="C35" s="13">
        <v>300</v>
      </c>
      <c r="D35" s="14" t="s">
        <v>142</v>
      </c>
    </row>
    <row r="36" spans="2:4" x14ac:dyDescent="0.25">
      <c r="B36" s="10">
        <v>41556</v>
      </c>
      <c r="C36" s="13">
        <v>100</v>
      </c>
      <c r="D36" s="14" t="s">
        <v>143</v>
      </c>
    </row>
    <row r="37" spans="2:4" x14ac:dyDescent="0.25">
      <c r="B37" s="10">
        <v>41556</v>
      </c>
      <c r="C37" s="13">
        <v>50</v>
      </c>
      <c r="D37" s="14" t="s">
        <v>144</v>
      </c>
    </row>
    <row r="38" spans="2:4" x14ac:dyDescent="0.25">
      <c r="B38" s="10">
        <v>41556</v>
      </c>
      <c r="C38" s="13">
        <v>100</v>
      </c>
      <c r="D38" s="14" t="s">
        <v>122</v>
      </c>
    </row>
    <row r="39" spans="2:4" x14ac:dyDescent="0.25">
      <c r="B39" s="10">
        <v>41556</v>
      </c>
      <c r="C39" s="13">
        <v>500</v>
      </c>
      <c r="D39" s="14" t="s">
        <v>145</v>
      </c>
    </row>
    <row r="40" spans="2:4" x14ac:dyDescent="0.25">
      <c r="B40" s="10">
        <v>41556</v>
      </c>
      <c r="C40" s="13">
        <v>100</v>
      </c>
      <c r="D40" s="14" t="s">
        <v>146</v>
      </c>
    </row>
    <row r="41" spans="2:4" x14ac:dyDescent="0.25">
      <c r="B41" s="10">
        <v>41556</v>
      </c>
      <c r="C41" s="13">
        <v>100</v>
      </c>
      <c r="D41" s="14" t="s">
        <v>147</v>
      </c>
    </row>
    <row r="42" spans="2:4" x14ac:dyDescent="0.25">
      <c r="B42" s="10">
        <v>41556</v>
      </c>
      <c r="C42" s="13">
        <v>300</v>
      </c>
      <c r="D42" s="14" t="s">
        <v>148</v>
      </c>
    </row>
    <row r="43" spans="2:4" x14ac:dyDescent="0.25">
      <c r="B43" s="10">
        <v>41556</v>
      </c>
      <c r="C43" s="13">
        <v>1000</v>
      </c>
      <c r="D43" s="14" t="s">
        <v>149</v>
      </c>
    </row>
    <row r="44" spans="2:4" x14ac:dyDescent="0.25">
      <c r="B44" s="10">
        <v>41556</v>
      </c>
      <c r="C44" s="13">
        <v>200</v>
      </c>
      <c r="D44" s="14" t="s">
        <v>150</v>
      </c>
    </row>
    <row r="45" spans="2:4" x14ac:dyDescent="0.25">
      <c r="B45" s="10">
        <v>41557</v>
      </c>
      <c r="C45" s="13">
        <v>100</v>
      </c>
      <c r="D45" s="14" t="s">
        <v>151</v>
      </c>
    </row>
    <row r="46" spans="2:4" x14ac:dyDescent="0.25">
      <c r="B46" s="10">
        <v>41557</v>
      </c>
      <c r="C46" s="13">
        <v>500</v>
      </c>
      <c r="D46" s="14" t="s">
        <v>152</v>
      </c>
    </row>
    <row r="47" spans="2:4" x14ac:dyDescent="0.25">
      <c r="B47" s="10">
        <v>41557</v>
      </c>
      <c r="C47" s="13">
        <v>50</v>
      </c>
      <c r="D47" s="14" t="s">
        <v>153</v>
      </c>
    </row>
    <row r="48" spans="2:4" x14ac:dyDescent="0.25">
      <c r="B48" s="10">
        <v>41557</v>
      </c>
      <c r="C48" s="13">
        <v>200</v>
      </c>
      <c r="D48" s="14" t="s">
        <v>154</v>
      </c>
    </row>
    <row r="49" spans="2:4" x14ac:dyDescent="0.25">
      <c r="B49" s="10">
        <v>41557</v>
      </c>
      <c r="C49" s="13">
        <v>500</v>
      </c>
      <c r="D49" s="14" t="s">
        <v>117</v>
      </c>
    </row>
    <row r="50" spans="2:4" x14ac:dyDescent="0.25">
      <c r="B50" s="10">
        <v>41557</v>
      </c>
      <c r="C50" s="13">
        <v>500</v>
      </c>
      <c r="D50" s="14" t="s">
        <v>155</v>
      </c>
    </row>
    <row r="51" spans="2:4" x14ac:dyDescent="0.25">
      <c r="B51" s="10">
        <v>41557</v>
      </c>
      <c r="C51" s="13">
        <v>100</v>
      </c>
      <c r="D51" s="14" t="s">
        <v>156</v>
      </c>
    </row>
    <row r="52" spans="2:4" x14ac:dyDescent="0.25">
      <c r="B52" s="10">
        <v>41557</v>
      </c>
      <c r="C52" s="13">
        <v>100</v>
      </c>
      <c r="D52" s="14" t="s">
        <v>157</v>
      </c>
    </row>
    <row r="53" spans="2:4" x14ac:dyDescent="0.25">
      <c r="B53" s="10">
        <v>41557</v>
      </c>
      <c r="C53" s="13">
        <v>200</v>
      </c>
      <c r="D53" s="14" t="s">
        <v>158</v>
      </c>
    </row>
    <row r="54" spans="2:4" x14ac:dyDescent="0.25">
      <c r="B54" s="10">
        <v>41557</v>
      </c>
      <c r="C54" s="13">
        <v>500</v>
      </c>
      <c r="D54" s="14" t="s">
        <v>159</v>
      </c>
    </row>
    <row r="55" spans="2:4" x14ac:dyDescent="0.25">
      <c r="B55" s="10">
        <v>41557</v>
      </c>
      <c r="C55" s="13">
        <v>100</v>
      </c>
      <c r="D55" s="14" t="s">
        <v>116</v>
      </c>
    </row>
    <row r="56" spans="2:4" x14ac:dyDescent="0.25">
      <c r="B56" s="10">
        <v>41558</v>
      </c>
      <c r="C56" s="13">
        <v>500</v>
      </c>
      <c r="D56" s="14" t="s">
        <v>160</v>
      </c>
    </row>
    <row r="57" spans="2:4" x14ac:dyDescent="0.25">
      <c r="B57" s="10">
        <v>41558</v>
      </c>
      <c r="C57" s="13">
        <v>250</v>
      </c>
      <c r="D57" s="14" t="s">
        <v>161</v>
      </c>
    </row>
    <row r="58" spans="2:4" x14ac:dyDescent="0.25">
      <c r="B58" s="10">
        <v>41558</v>
      </c>
      <c r="C58" s="13">
        <v>150</v>
      </c>
      <c r="D58" s="14" t="s">
        <v>162</v>
      </c>
    </row>
    <row r="59" spans="2:4" x14ac:dyDescent="0.25">
      <c r="B59" s="10">
        <v>41558</v>
      </c>
      <c r="C59" s="13">
        <v>100</v>
      </c>
      <c r="D59" s="14" t="s">
        <v>111</v>
      </c>
    </row>
    <row r="60" spans="2:4" x14ac:dyDescent="0.25">
      <c r="B60" s="10">
        <v>41558</v>
      </c>
      <c r="C60" s="13">
        <v>100</v>
      </c>
      <c r="D60" s="14" t="s">
        <v>102</v>
      </c>
    </row>
    <row r="61" spans="2:4" x14ac:dyDescent="0.25">
      <c r="B61" s="10">
        <v>41558</v>
      </c>
      <c r="C61" s="13">
        <v>1005</v>
      </c>
      <c r="D61" s="14" t="s">
        <v>163</v>
      </c>
    </row>
    <row r="62" spans="2:4" x14ac:dyDescent="0.25">
      <c r="B62" s="10">
        <v>41558</v>
      </c>
      <c r="C62" s="13">
        <v>50</v>
      </c>
      <c r="D62" s="14" t="s">
        <v>164</v>
      </c>
    </row>
    <row r="63" spans="2:4" x14ac:dyDescent="0.25">
      <c r="B63" s="10">
        <v>41558</v>
      </c>
      <c r="C63" s="13">
        <v>500</v>
      </c>
      <c r="D63" s="14" t="s">
        <v>165</v>
      </c>
    </row>
    <row r="64" spans="2:4" x14ac:dyDescent="0.25">
      <c r="B64" s="10">
        <v>41558</v>
      </c>
      <c r="C64" s="13">
        <v>50</v>
      </c>
      <c r="D64" s="14" t="s">
        <v>166</v>
      </c>
    </row>
    <row r="65" spans="2:4" x14ac:dyDescent="0.25">
      <c r="B65" s="10">
        <v>41558</v>
      </c>
      <c r="C65" s="13">
        <v>100</v>
      </c>
      <c r="D65" s="14" t="s">
        <v>167</v>
      </c>
    </row>
    <row r="66" spans="2:4" x14ac:dyDescent="0.25">
      <c r="B66" s="10">
        <v>41558</v>
      </c>
      <c r="C66" s="13">
        <v>500</v>
      </c>
      <c r="D66" s="14" t="s">
        <v>168</v>
      </c>
    </row>
    <row r="67" spans="2:4" x14ac:dyDescent="0.25">
      <c r="B67" s="10">
        <v>41558</v>
      </c>
      <c r="C67" s="13">
        <v>1500</v>
      </c>
      <c r="D67" s="14" t="s">
        <v>169</v>
      </c>
    </row>
    <row r="68" spans="2:4" x14ac:dyDescent="0.25">
      <c r="B68" s="10">
        <v>41558</v>
      </c>
      <c r="C68" s="13">
        <v>200</v>
      </c>
      <c r="D68" s="14" t="s">
        <v>170</v>
      </c>
    </row>
    <row r="69" spans="2:4" x14ac:dyDescent="0.25">
      <c r="B69" s="10">
        <v>41558</v>
      </c>
      <c r="C69" s="13">
        <v>300</v>
      </c>
      <c r="D69" s="14" t="s">
        <v>171</v>
      </c>
    </row>
    <row r="70" spans="2:4" x14ac:dyDescent="0.25">
      <c r="B70" s="10">
        <v>41558</v>
      </c>
      <c r="C70" s="13">
        <v>300</v>
      </c>
      <c r="D70" s="14" t="s">
        <v>172</v>
      </c>
    </row>
    <row r="71" spans="2:4" x14ac:dyDescent="0.25">
      <c r="B71" s="10">
        <v>41559</v>
      </c>
      <c r="C71" s="13">
        <v>100</v>
      </c>
      <c r="D71" s="14" t="s">
        <v>173</v>
      </c>
    </row>
    <row r="72" spans="2:4" x14ac:dyDescent="0.25">
      <c r="B72" s="10">
        <v>41559</v>
      </c>
      <c r="C72" s="13">
        <v>300</v>
      </c>
      <c r="D72" s="14" t="s">
        <v>123</v>
      </c>
    </row>
    <row r="73" spans="2:4" x14ac:dyDescent="0.25">
      <c r="B73" s="10">
        <v>41559</v>
      </c>
      <c r="C73" s="13">
        <v>100</v>
      </c>
      <c r="D73" s="14" t="s">
        <v>174</v>
      </c>
    </row>
    <row r="74" spans="2:4" x14ac:dyDescent="0.25">
      <c r="B74" s="10">
        <v>41559</v>
      </c>
      <c r="C74" s="13">
        <v>1300</v>
      </c>
      <c r="D74" s="14" t="s">
        <v>175</v>
      </c>
    </row>
    <row r="75" spans="2:4" x14ac:dyDescent="0.25">
      <c r="B75" s="10">
        <v>41559</v>
      </c>
      <c r="C75" s="13">
        <v>200</v>
      </c>
      <c r="D75" s="14" t="s">
        <v>175</v>
      </c>
    </row>
    <row r="76" spans="2:4" x14ac:dyDescent="0.25">
      <c r="B76" s="10">
        <v>41559</v>
      </c>
      <c r="C76" s="13">
        <v>50</v>
      </c>
      <c r="D76" s="14">
        <v>1000000000</v>
      </c>
    </row>
    <row r="77" spans="2:4" x14ac:dyDescent="0.25">
      <c r="B77" s="10">
        <v>41560</v>
      </c>
      <c r="C77" s="13">
        <v>200</v>
      </c>
      <c r="D77" s="14">
        <v>1000000000</v>
      </c>
    </row>
    <row r="78" spans="2:4" x14ac:dyDescent="0.25">
      <c r="B78" s="10">
        <v>41560</v>
      </c>
      <c r="C78" s="13">
        <v>50</v>
      </c>
      <c r="D78" s="14" t="s">
        <v>176</v>
      </c>
    </row>
    <row r="79" spans="2:4" x14ac:dyDescent="0.25">
      <c r="B79" s="10">
        <v>41560</v>
      </c>
      <c r="C79" s="13">
        <v>100</v>
      </c>
      <c r="D79" s="14">
        <v>1000000000</v>
      </c>
    </row>
    <row r="80" spans="2:4" x14ac:dyDescent="0.25">
      <c r="B80" s="10">
        <v>41560</v>
      </c>
      <c r="C80" s="13">
        <v>500</v>
      </c>
      <c r="D80" s="14" t="s">
        <v>177</v>
      </c>
    </row>
    <row r="81" spans="2:4" x14ac:dyDescent="0.25">
      <c r="B81" s="10">
        <v>41560</v>
      </c>
      <c r="C81" s="13">
        <v>200</v>
      </c>
      <c r="D81" s="14" t="s">
        <v>178</v>
      </c>
    </row>
    <row r="82" spans="2:4" x14ac:dyDescent="0.25">
      <c r="B82" s="10">
        <v>41560</v>
      </c>
      <c r="C82" s="13">
        <v>100</v>
      </c>
      <c r="D82" s="14" t="s">
        <v>179</v>
      </c>
    </row>
    <row r="83" spans="2:4" x14ac:dyDescent="0.25">
      <c r="B83" s="10">
        <v>41561</v>
      </c>
      <c r="C83" s="13">
        <v>100</v>
      </c>
      <c r="D83" s="14" t="s">
        <v>180</v>
      </c>
    </row>
    <row r="84" spans="2:4" x14ac:dyDescent="0.25">
      <c r="B84" s="10">
        <v>41561</v>
      </c>
      <c r="C84" s="13">
        <v>600</v>
      </c>
      <c r="D84" s="14" t="s">
        <v>181</v>
      </c>
    </row>
    <row r="85" spans="2:4" x14ac:dyDescent="0.25">
      <c r="B85" s="10">
        <v>41561</v>
      </c>
      <c r="C85" s="13">
        <v>70</v>
      </c>
      <c r="D85" s="14">
        <v>1000000000</v>
      </c>
    </row>
    <row r="86" spans="2:4" x14ac:dyDescent="0.25">
      <c r="B86" s="10">
        <v>41561</v>
      </c>
      <c r="C86" s="13">
        <v>100</v>
      </c>
      <c r="D86" s="14" t="s">
        <v>182</v>
      </c>
    </row>
    <row r="87" spans="2:4" x14ac:dyDescent="0.25">
      <c r="B87" s="10">
        <v>41561</v>
      </c>
      <c r="C87" s="13">
        <v>25</v>
      </c>
      <c r="D87" s="14" t="s">
        <v>183</v>
      </c>
    </row>
    <row r="88" spans="2:4" x14ac:dyDescent="0.25">
      <c r="B88" s="10">
        <v>41562</v>
      </c>
      <c r="C88" s="13">
        <v>15</v>
      </c>
      <c r="D88" s="14">
        <v>1000000000</v>
      </c>
    </row>
    <row r="89" spans="2:4" x14ac:dyDescent="0.25">
      <c r="B89" s="10">
        <v>41562</v>
      </c>
      <c r="C89" s="13">
        <v>1000</v>
      </c>
      <c r="D89" s="14" t="s">
        <v>113</v>
      </c>
    </row>
    <row r="90" spans="2:4" x14ac:dyDescent="0.25">
      <c r="B90" s="10">
        <v>41562</v>
      </c>
      <c r="C90" s="13">
        <v>100</v>
      </c>
      <c r="D90" s="14">
        <v>1000000000</v>
      </c>
    </row>
    <row r="91" spans="2:4" x14ac:dyDescent="0.25">
      <c r="B91" s="10">
        <v>41562</v>
      </c>
      <c r="C91" s="13">
        <v>200</v>
      </c>
      <c r="D91" s="14" t="s">
        <v>101</v>
      </c>
    </row>
    <row r="92" spans="2:4" x14ac:dyDescent="0.25">
      <c r="B92" s="10">
        <v>41562</v>
      </c>
      <c r="C92" s="13">
        <v>50</v>
      </c>
      <c r="D92" s="14" t="s">
        <v>184</v>
      </c>
    </row>
    <row r="93" spans="2:4" x14ac:dyDescent="0.25">
      <c r="B93" s="10">
        <v>41562</v>
      </c>
      <c r="C93" s="13">
        <v>100</v>
      </c>
      <c r="D93" s="14" t="s">
        <v>102</v>
      </c>
    </row>
    <row r="94" spans="2:4" x14ac:dyDescent="0.25">
      <c r="B94" s="10">
        <v>41562</v>
      </c>
      <c r="C94" s="13">
        <v>200</v>
      </c>
      <c r="D94" s="14" t="s">
        <v>185</v>
      </c>
    </row>
    <row r="95" spans="2:4" x14ac:dyDescent="0.25">
      <c r="B95" s="10">
        <v>41562</v>
      </c>
      <c r="C95" s="13">
        <v>200</v>
      </c>
      <c r="D95" s="14" t="s">
        <v>186</v>
      </c>
    </row>
    <row r="96" spans="2:4" x14ac:dyDescent="0.25">
      <c r="B96" s="10">
        <v>41562</v>
      </c>
      <c r="C96" s="13">
        <v>100</v>
      </c>
      <c r="D96" s="14" t="s">
        <v>187</v>
      </c>
    </row>
    <row r="97" spans="2:4" x14ac:dyDescent="0.25">
      <c r="B97" s="10">
        <v>41562</v>
      </c>
      <c r="C97" s="13">
        <v>150</v>
      </c>
      <c r="D97" s="14" t="s">
        <v>188</v>
      </c>
    </row>
    <row r="98" spans="2:4" x14ac:dyDescent="0.25">
      <c r="B98" s="10">
        <v>41562</v>
      </c>
      <c r="C98" s="13">
        <v>100</v>
      </c>
      <c r="D98" s="14" t="s">
        <v>189</v>
      </c>
    </row>
    <row r="99" spans="2:4" x14ac:dyDescent="0.25">
      <c r="B99" s="10">
        <v>41562</v>
      </c>
      <c r="C99" s="13">
        <v>50</v>
      </c>
      <c r="D99" s="14" t="s">
        <v>190</v>
      </c>
    </row>
    <row r="100" spans="2:4" x14ac:dyDescent="0.25">
      <c r="B100" s="10">
        <v>41563</v>
      </c>
      <c r="C100" s="13">
        <v>300</v>
      </c>
      <c r="D100" s="14" t="s">
        <v>124</v>
      </c>
    </row>
    <row r="101" spans="2:4" x14ac:dyDescent="0.25">
      <c r="B101" s="10">
        <v>41563</v>
      </c>
      <c r="C101" s="13">
        <v>100</v>
      </c>
      <c r="D101" s="14" t="s">
        <v>191</v>
      </c>
    </row>
    <row r="102" spans="2:4" x14ac:dyDescent="0.25">
      <c r="B102" s="10">
        <v>41563</v>
      </c>
      <c r="C102" s="13">
        <v>10</v>
      </c>
      <c r="D102" s="14" t="s">
        <v>99</v>
      </c>
    </row>
    <row r="103" spans="2:4" x14ac:dyDescent="0.25">
      <c r="B103" s="10">
        <v>41563</v>
      </c>
      <c r="C103" s="13">
        <v>270</v>
      </c>
      <c r="D103" s="14" t="s">
        <v>192</v>
      </c>
    </row>
    <row r="104" spans="2:4" x14ac:dyDescent="0.25">
      <c r="B104" s="10">
        <v>41563</v>
      </c>
      <c r="C104" s="13">
        <v>1</v>
      </c>
      <c r="D104" s="14" t="s">
        <v>109</v>
      </c>
    </row>
    <row r="105" spans="2:4" x14ac:dyDescent="0.25">
      <c r="B105" s="10">
        <v>41563</v>
      </c>
      <c r="C105" s="13">
        <v>100</v>
      </c>
      <c r="D105" s="14" t="s">
        <v>106</v>
      </c>
    </row>
    <row r="106" spans="2:4" x14ac:dyDescent="0.25">
      <c r="B106" s="10">
        <v>41563</v>
      </c>
      <c r="C106" s="13">
        <v>1</v>
      </c>
      <c r="D106" s="14" t="s">
        <v>193</v>
      </c>
    </row>
    <row r="107" spans="2:4" x14ac:dyDescent="0.25">
      <c r="B107" s="10">
        <v>41563</v>
      </c>
      <c r="C107" s="13">
        <v>1000</v>
      </c>
      <c r="D107" s="14" t="s">
        <v>112</v>
      </c>
    </row>
    <row r="108" spans="2:4" x14ac:dyDescent="0.25">
      <c r="B108" s="10">
        <v>41564</v>
      </c>
      <c r="C108" s="13">
        <v>500</v>
      </c>
      <c r="D108" s="14" t="s">
        <v>194</v>
      </c>
    </row>
    <row r="109" spans="2:4" x14ac:dyDescent="0.25">
      <c r="B109" s="10">
        <v>41564</v>
      </c>
      <c r="C109" s="13">
        <v>50</v>
      </c>
      <c r="D109" s="14" t="s">
        <v>120</v>
      </c>
    </row>
    <row r="110" spans="2:4" x14ac:dyDescent="0.25">
      <c r="B110" s="10">
        <v>41564</v>
      </c>
      <c r="C110" s="13">
        <v>450</v>
      </c>
      <c r="D110" s="14">
        <v>1000000000</v>
      </c>
    </row>
    <row r="111" spans="2:4" x14ac:dyDescent="0.25">
      <c r="B111" s="10">
        <v>41564</v>
      </c>
      <c r="C111" s="13">
        <v>400</v>
      </c>
      <c r="D111" s="14">
        <v>1000000000</v>
      </c>
    </row>
    <row r="112" spans="2:4" x14ac:dyDescent="0.25">
      <c r="B112" s="10">
        <v>41564</v>
      </c>
      <c r="C112" s="13">
        <v>1000</v>
      </c>
      <c r="D112" s="14" t="s">
        <v>195</v>
      </c>
    </row>
    <row r="113" spans="2:4" x14ac:dyDescent="0.25">
      <c r="B113" s="10">
        <v>41564</v>
      </c>
      <c r="C113" s="13">
        <v>400</v>
      </c>
      <c r="D113" s="14" t="s">
        <v>196</v>
      </c>
    </row>
    <row r="114" spans="2:4" x14ac:dyDescent="0.25">
      <c r="B114" s="10">
        <v>41564</v>
      </c>
      <c r="C114" s="13">
        <v>50</v>
      </c>
      <c r="D114" s="14" t="s">
        <v>197</v>
      </c>
    </row>
    <row r="115" spans="2:4" x14ac:dyDescent="0.25">
      <c r="B115" s="10">
        <v>41565</v>
      </c>
      <c r="C115" s="13">
        <v>13</v>
      </c>
      <c r="D115" s="14">
        <v>1000000000</v>
      </c>
    </row>
    <row r="116" spans="2:4" x14ac:dyDescent="0.25">
      <c r="B116" s="10">
        <v>41565</v>
      </c>
      <c r="C116" s="13">
        <v>3000</v>
      </c>
      <c r="D116" s="14" t="s">
        <v>198</v>
      </c>
    </row>
    <row r="117" spans="2:4" x14ac:dyDescent="0.25">
      <c r="B117" s="10">
        <v>41565</v>
      </c>
      <c r="C117" s="13">
        <v>200</v>
      </c>
      <c r="D117" s="14" t="s">
        <v>199</v>
      </c>
    </row>
    <row r="118" spans="2:4" x14ac:dyDescent="0.25">
      <c r="B118" s="10">
        <v>41565</v>
      </c>
      <c r="C118" s="13">
        <v>500</v>
      </c>
      <c r="D118" s="14" t="s">
        <v>200</v>
      </c>
    </row>
    <row r="119" spans="2:4" x14ac:dyDescent="0.25">
      <c r="B119" s="10">
        <v>41566</v>
      </c>
      <c r="C119" s="13">
        <v>100</v>
      </c>
      <c r="D119" s="14">
        <v>1000000000</v>
      </c>
    </row>
    <row r="120" spans="2:4" x14ac:dyDescent="0.25">
      <c r="B120" s="10">
        <v>41567</v>
      </c>
      <c r="C120" s="13">
        <v>200</v>
      </c>
      <c r="D120" s="14">
        <v>1000000000</v>
      </c>
    </row>
    <row r="121" spans="2:4" x14ac:dyDescent="0.25">
      <c r="B121" s="10">
        <v>41568</v>
      </c>
      <c r="C121" s="13">
        <v>50</v>
      </c>
      <c r="D121" s="14" t="s">
        <v>201</v>
      </c>
    </row>
    <row r="122" spans="2:4" x14ac:dyDescent="0.25">
      <c r="B122" s="10">
        <v>41568</v>
      </c>
      <c r="C122" s="13">
        <v>100</v>
      </c>
      <c r="D122" s="14" t="s">
        <v>201</v>
      </c>
    </row>
    <row r="123" spans="2:4" x14ac:dyDescent="0.25">
      <c r="B123" s="10">
        <v>41568</v>
      </c>
      <c r="C123" s="13">
        <v>10</v>
      </c>
      <c r="D123" s="14">
        <v>1000000000</v>
      </c>
    </row>
    <row r="124" spans="2:4" x14ac:dyDescent="0.25">
      <c r="B124" s="10">
        <v>41568</v>
      </c>
      <c r="C124" s="13">
        <v>100</v>
      </c>
      <c r="D124" s="14" t="s">
        <v>102</v>
      </c>
    </row>
    <row r="125" spans="2:4" x14ac:dyDescent="0.25">
      <c r="B125" s="10">
        <v>41568</v>
      </c>
      <c r="C125" s="13">
        <v>50</v>
      </c>
      <c r="D125" s="14">
        <v>1000000000</v>
      </c>
    </row>
    <row r="126" spans="2:4" x14ac:dyDescent="0.25">
      <c r="B126" s="10">
        <v>41569</v>
      </c>
      <c r="C126" s="13">
        <v>200</v>
      </c>
      <c r="D126" s="14" t="s">
        <v>202</v>
      </c>
    </row>
    <row r="127" spans="2:4" x14ac:dyDescent="0.25">
      <c r="B127" s="10">
        <v>41569</v>
      </c>
      <c r="C127" s="13">
        <v>1</v>
      </c>
      <c r="D127" s="14" t="s">
        <v>203</v>
      </c>
    </row>
    <row r="128" spans="2:4" x14ac:dyDescent="0.25">
      <c r="B128" s="10">
        <v>41569</v>
      </c>
      <c r="C128" s="13">
        <v>200</v>
      </c>
      <c r="D128" s="14">
        <v>1000000000</v>
      </c>
    </row>
    <row r="129" spans="2:4" x14ac:dyDescent="0.25">
      <c r="B129" s="10">
        <v>41569</v>
      </c>
      <c r="C129" s="13">
        <v>300</v>
      </c>
      <c r="D129" s="14" t="s">
        <v>115</v>
      </c>
    </row>
    <row r="130" spans="2:4" x14ac:dyDescent="0.25">
      <c r="B130" s="10">
        <v>41570</v>
      </c>
      <c r="C130" s="13">
        <v>50</v>
      </c>
      <c r="D130" s="14" t="s">
        <v>204</v>
      </c>
    </row>
    <row r="131" spans="2:4" x14ac:dyDescent="0.25">
      <c r="B131" s="10">
        <v>41570</v>
      </c>
      <c r="C131" s="13">
        <v>50</v>
      </c>
      <c r="D131" s="14" t="s">
        <v>102</v>
      </c>
    </row>
    <row r="132" spans="2:4" x14ac:dyDescent="0.25">
      <c r="B132" s="10">
        <v>41570</v>
      </c>
      <c r="C132" s="13">
        <v>75</v>
      </c>
      <c r="D132" s="14" t="s">
        <v>121</v>
      </c>
    </row>
    <row r="133" spans="2:4" x14ac:dyDescent="0.25">
      <c r="B133" s="10">
        <v>41570</v>
      </c>
      <c r="C133" s="13">
        <v>1000</v>
      </c>
      <c r="D133" s="14" t="s">
        <v>117</v>
      </c>
    </row>
    <row r="134" spans="2:4" x14ac:dyDescent="0.25">
      <c r="B134" s="10">
        <v>41570</v>
      </c>
      <c r="C134" s="13">
        <v>200</v>
      </c>
      <c r="D134" s="14" t="s">
        <v>118</v>
      </c>
    </row>
    <row r="135" spans="2:4" x14ac:dyDescent="0.25">
      <c r="B135" s="10">
        <v>41571</v>
      </c>
      <c r="C135" s="13">
        <v>200</v>
      </c>
      <c r="D135" s="14" t="s">
        <v>205</v>
      </c>
    </row>
    <row r="136" spans="2:4" x14ac:dyDescent="0.25">
      <c r="B136" s="10">
        <v>41571</v>
      </c>
      <c r="C136" s="13">
        <v>200</v>
      </c>
      <c r="D136" s="14" t="s">
        <v>206</v>
      </c>
    </row>
    <row r="137" spans="2:4" x14ac:dyDescent="0.25">
      <c r="B137" s="10">
        <v>41572</v>
      </c>
      <c r="C137" s="13">
        <v>30.15</v>
      </c>
      <c r="D137" s="14" t="s">
        <v>207</v>
      </c>
    </row>
    <row r="138" spans="2:4" x14ac:dyDescent="0.25">
      <c r="B138" s="10">
        <v>41572</v>
      </c>
      <c r="C138" s="13">
        <v>30</v>
      </c>
      <c r="D138" s="14" t="s">
        <v>208</v>
      </c>
    </row>
    <row r="139" spans="2:4" x14ac:dyDescent="0.25">
      <c r="B139" s="10">
        <v>41573</v>
      </c>
      <c r="C139" s="13">
        <v>100</v>
      </c>
      <c r="D139" s="14" t="s">
        <v>209</v>
      </c>
    </row>
    <row r="140" spans="2:4" x14ac:dyDescent="0.25">
      <c r="B140" s="10">
        <v>41574</v>
      </c>
      <c r="C140" s="13">
        <v>200</v>
      </c>
      <c r="D140" s="14" t="s">
        <v>151</v>
      </c>
    </row>
    <row r="141" spans="2:4" x14ac:dyDescent="0.25">
      <c r="B141" s="10">
        <v>41574</v>
      </c>
      <c r="C141" s="13">
        <v>96.48</v>
      </c>
      <c r="D141" s="14">
        <v>1000000000</v>
      </c>
    </row>
    <row r="142" spans="2:4" x14ac:dyDescent="0.25">
      <c r="B142" s="10">
        <v>41574</v>
      </c>
      <c r="C142" s="13">
        <v>335.51</v>
      </c>
      <c r="D142" s="14">
        <v>1000000000</v>
      </c>
    </row>
    <row r="143" spans="2:4" x14ac:dyDescent="0.25">
      <c r="B143" s="10">
        <v>41575</v>
      </c>
      <c r="C143" s="13">
        <v>200</v>
      </c>
      <c r="D143" s="14">
        <v>1000000000</v>
      </c>
    </row>
    <row r="144" spans="2:4" x14ac:dyDescent="0.25">
      <c r="B144" s="10">
        <v>41575</v>
      </c>
      <c r="C144" s="13">
        <v>50</v>
      </c>
      <c r="D144" s="14">
        <v>1000000000</v>
      </c>
    </row>
    <row r="145" spans="2:4" x14ac:dyDescent="0.25">
      <c r="B145" s="10">
        <v>41576</v>
      </c>
      <c r="C145" s="13">
        <v>50</v>
      </c>
      <c r="D145" s="14" t="s">
        <v>210</v>
      </c>
    </row>
    <row r="146" spans="2:4" x14ac:dyDescent="0.25">
      <c r="B146" s="10">
        <v>41577</v>
      </c>
      <c r="C146" s="13">
        <v>100</v>
      </c>
      <c r="D146" s="14" t="s">
        <v>211</v>
      </c>
    </row>
    <row r="147" spans="2:4" x14ac:dyDescent="0.25">
      <c r="B147" s="10">
        <v>41577</v>
      </c>
      <c r="C147" s="13">
        <v>50</v>
      </c>
      <c r="D147" s="14">
        <v>1000000000</v>
      </c>
    </row>
    <row r="148" spans="2:4" x14ac:dyDescent="0.25">
      <c r="B148" s="10">
        <v>41577</v>
      </c>
      <c r="C148" s="13">
        <v>30</v>
      </c>
      <c r="D148" s="14">
        <v>1000000000</v>
      </c>
    </row>
    <row r="149" spans="2:4" x14ac:dyDescent="0.25">
      <c r="B149" s="10">
        <v>41577</v>
      </c>
      <c r="C149" s="13">
        <v>500</v>
      </c>
      <c r="D149" s="14" t="s">
        <v>212</v>
      </c>
    </row>
    <row r="150" spans="2:4" x14ac:dyDescent="0.25">
      <c r="B150" s="24" t="s">
        <v>10</v>
      </c>
      <c r="C150" s="37">
        <f>SUM(C5:C149)</f>
        <v>41177.140000000007</v>
      </c>
    </row>
    <row r="151" spans="2:4" s="69" customFormat="1" ht="11.4" x14ac:dyDescent="0.2">
      <c r="B151" s="113" t="s">
        <v>213</v>
      </c>
      <c r="C151" s="114">
        <f>C150*0.04</f>
        <v>1647.0856000000003</v>
      </c>
      <c r="D151" s="115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7"/>
  <sheetViews>
    <sheetView zoomScaleNormal="100"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6.21875" style="59" customWidth="1"/>
    <col min="3" max="3" width="21.77734375" style="3" customWidth="1"/>
    <col min="4" max="4" width="21.77734375" style="16" customWidth="1"/>
    <col min="5" max="16384" width="9.109375" style="1"/>
  </cols>
  <sheetData>
    <row r="1" spans="1:5" ht="36.6" customHeight="1" x14ac:dyDescent="0.25">
      <c r="A1" s="65"/>
      <c r="B1" s="31"/>
      <c r="C1" s="156" t="s">
        <v>257</v>
      </c>
      <c r="D1" s="156"/>
      <c r="E1" s="66"/>
    </row>
    <row r="2" spans="1:5" ht="13.8" x14ac:dyDescent="0.25">
      <c r="B2" s="25" t="s">
        <v>14</v>
      </c>
      <c r="C2" s="18">
        <f>SUM(C6:C7)</f>
        <v>66.5</v>
      </c>
      <c r="D2" s="32"/>
    </row>
    <row r="3" spans="1:5" ht="13.8" thickBot="1" x14ac:dyDescent="0.3"/>
    <row r="4" spans="1:5" s="71" customFormat="1" ht="36.6" customHeight="1" thickBot="1" x14ac:dyDescent="0.35">
      <c r="B4" s="73" t="s">
        <v>0</v>
      </c>
      <c r="C4" s="75" t="s">
        <v>1</v>
      </c>
      <c r="D4" s="74" t="s">
        <v>11</v>
      </c>
    </row>
    <row r="5" spans="1:5" s="99" customFormat="1" ht="14.4" x14ac:dyDescent="0.3">
      <c r="B5" s="100" t="s">
        <v>76</v>
      </c>
      <c r="C5" s="106"/>
      <c r="D5" s="101"/>
    </row>
    <row r="6" spans="1:5" s="12" customFormat="1" x14ac:dyDescent="0.25">
      <c r="B6" s="111" t="s">
        <v>97</v>
      </c>
      <c r="C6" s="15">
        <v>47.5</v>
      </c>
      <c r="D6" s="40" t="s">
        <v>99</v>
      </c>
    </row>
    <row r="7" spans="1:5" s="12" customFormat="1" x14ac:dyDescent="0.25">
      <c r="B7" s="111" t="s">
        <v>98</v>
      </c>
      <c r="C7" s="15">
        <v>19</v>
      </c>
      <c r="D7" s="40" t="s">
        <v>100</v>
      </c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74"/>
  <sheetViews>
    <sheetView workbookViewId="0">
      <selection activeCell="I19" sqref="I19"/>
    </sheetView>
  </sheetViews>
  <sheetFormatPr defaultColWidth="9.109375" defaultRowHeight="13.2" x14ac:dyDescent="0.25"/>
  <cols>
    <col min="1" max="1" width="7.77734375" style="1" customWidth="1"/>
    <col min="2" max="2" width="21.77734375" style="59" customWidth="1"/>
    <col min="3" max="3" width="21.77734375" style="3" customWidth="1"/>
    <col min="4" max="4" width="21.77734375" style="16" customWidth="1"/>
    <col min="5" max="16384" width="9.109375" style="1"/>
  </cols>
  <sheetData>
    <row r="1" spans="1:6" ht="36.6" customHeight="1" x14ac:dyDescent="0.25">
      <c r="A1" s="65"/>
      <c r="B1" s="31"/>
      <c r="C1" s="156" t="s">
        <v>258</v>
      </c>
      <c r="D1" s="156"/>
      <c r="E1" s="70"/>
      <c r="F1" s="66"/>
    </row>
    <row r="2" spans="1:6" ht="13.8" x14ac:dyDescent="0.25">
      <c r="B2" s="17" t="s">
        <v>14</v>
      </c>
      <c r="C2" s="18">
        <f>SUM(C5:C68)</f>
        <v>64194.8</v>
      </c>
      <c r="D2" s="32"/>
    </row>
    <row r="4" spans="1:6" s="71" customFormat="1" ht="36.6" customHeight="1" x14ac:dyDescent="0.3">
      <c r="B4" s="72" t="s">
        <v>0</v>
      </c>
      <c r="C4" s="72" t="s">
        <v>1</v>
      </c>
      <c r="D4" s="76" t="s">
        <v>11</v>
      </c>
    </row>
    <row r="5" spans="1:6" s="99" customFormat="1" ht="14.4" x14ac:dyDescent="0.3">
      <c r="B5" s="100" t="s">
        <v>76</v>
      </c>
      <c r="C5" s="106"/>
      <c r="D5" s="101"/>
    </row>
    <row r="6" spans="1:6" x14ac:dyDescent="0.25">
      <c r="B6" s="10">
        <v>41548</v>
      </c>
      <c r="C6" s="4">
        <v>10</v>
      </c>
      <c r="D6" s="14"/>
    </row>
    <row r="7" spans="1:6" x14ac:dyDescent="0.25">
      <c r="B7" s="10">
        <v>41549</v>
      </c>
      <c r="C7" s="4">
        <v>10</v>
      </c>
      <c r="D7" s="14" t="s">
        <v>236</v>
      </c>
    </row>
    <row r="8" spans="1:6" x14ac:dyDescent="0.25">
      <c r="B8" s="10">
        <v>41549</v>
      </c>
      <c r="C8" s="4">
        <v>100</v>
      </c>
      <c r="D8" s="14" t="s">
        <v>235</v>
      </c>
    </row>
    <row r="9" spans="1:6" x14ac:dyDescent="0.25">
      <c r="B9" s="10">
        <v>41549</v>
      </c>
      <c r="C9" s="4">
        <v>100</v>
      </c>
      <c r="D9" s="14" t="s">
        <v>220</v>
      </c>
    </row>
    <row r="10" spans="1:6" x14ac:dyDescent="0.25">
      <c r="B10" s="10">
        <v>41549</v>
      </c>
      <c r="C10" s="4">
        <v>2000</v>
      </c>
      <c r="D10" s="14"/>
    </row>
    <row r="11" spans="1:6" x14ac:dyDescent="0.25">
      <c r="B11" s="10">
        <v>41550</v>
      </c>
      <c r="C11" s="4">
        <v>3000</v>
      </c>
      <c r="D11" s="14"/>
    </row>
    <row r="12" spans="1:6" x14ac:dyDescent="0.25">
      <c r="B12" s="10">
        <v>41550</v>
      </c>
      <c r="C12" s="4">
        <v>3000</v>
      </c>
      <c r="D12" s="14"/>
    </row>
    <row r="13" spans="1:6" x14ac:dyDescent="0.25">
      <c r="B13" s="10">
        <v>41550</v>
      </c>
      <c r="C13" s="4">
        <v>100</v>
      </c>
      <c r="D13" s="14"/>
    </row>
    <row r="14" spans="1:6" x14ac:dyDescent="0.25">
      <c r="B14" s="10">
        <v>41550</v>
      </c>
      <c r="C14" s="4">
        <v>500</v>
      </c>
      <c r="D14" s="14"/>
    </row>
    <row r="15" spans="1:6" x14ac:dyDescent="0.25">
      <c r="B15" s="10">
        <v>41551</v>
      </c>
      <c r="C15" s="81">
        <v>1000</v>
      </c>
      <c r="D15" s="14"/>
    </row>
    <row r="16" spans="1:6" x14ac:dyDescent="0.25">
      <c r="B16" s="10">
        <v>41551</v>
      </c>
      <c r="C16" s="81">
        <v>10</v>
      </c>
      <c r="D16" s="14" t="s">
        <v>234</v>
      </c>
    </row>
    <row r="17" spans="2:4" x14ac:dyDescent="0.25">
      <c r="B17" s="10">
        <v>41551</v>
      </c>
      <c r="C17" s="81">
        <v>10600</v>
      </c>
      <c r="D17" s="14"/>
    </row>
    <row r="18" spans="2:4" x14ac:dyDescent="0.25">
      <c r="B18" s="10">
        <v>41552</v>
      </c>
      <c r="C18" s="81">
        <v>1000</v>
      </c>
      <c r="D18" s="14"/>
    </row>
    <row r="19" spans="2:4" ht="14.4" x14ac:dyDescent="0.3">
      <c r="B19" s="10">
        <v>41553</v>
      </c>
      <c r="C19" s="81">
        <v>50</v>
      </c>
      <c r="D19" s="128" t="s">
        <v>237</v>
      </c>
    </row>
    <row r="20" spans="2:4" x14ac:dyDescent="0.25">
      <c r="B20" s="10">
        <v>41553</v>
      </c>
      <c r="C20" s="81">
        <v>100</v>
      </c>
      <c r="D20" s="14"/>
    </row>
    <row r="21" spans="2:4" x14ac:dyDescent="0.25">
      <c r="B21" s="10">
        <v>41554</v>
      </c>
      <c r="C21" s="4">
        <v>112.5</v>
      </c>
      <c r="D21" s="14"/>
    </row>
    <row r="22" spans="2:4" x14ac:dyDescent="0.25">
      <c r="B22" s="10">
        <v>41554</v>
      </c>
      <c r="C22" s="4">
        <v>6000</v>
      </c>
      <c r="D22" s="14"/>
    </row>
    <row r="23" spans="2:4" x14ac:dyDescent="0.25">
      <c r="B23" s="10">
        <v>41555</v>
      </c>
      <c r="C23" s="4">
        <v>4400</v>
      </c>
      <c r="D23" s="14"/>
    </row>
    <row r="24" spans="2:4" x14ac:dyDescent="0.25">
      <c r="B24" s="10">
        <v>41556</v>
      </c>
      <c r="C24" s="4">
        <v>8000</v>
      </c>
      <c r="D24" s="14"/>
    </row>
    <row r="25" spans="2:4" x14ac:dyDescent="0.25">
      <c r="B25" s="10">
        <v>41556</v>
      </c>
      <c r="C25" s="4">
        <v>1000</v>
      </c>
      <c r="D25" s="14"/>
    </row>
    <row r="26" spans="2:4" x14ac:dyDescent="0.25">
      <c r="B26" s="10">
        <v>41556</v>
      </c>
      <c r="C26" s="4">
        <v>100</v>
      </c>
      <c r="D26" s="14"/>
    </row>
    <row r="27" spans="2:4" x14ac:dyDescent="0.25">
      <c r="B27" s="10">
        <v>41556</v>
      </c>
      <c r="C27" s="4">
        <v>750</v>
      </c>
      <c r="D27" s="14"/>
    </row>
    <row r="28" spans="2:4" ht="14.4" x14ac:dyDescent="0.3">
      <c r="B28" s="10">
        <v>41557</v>
      </c>
      <c r="C28" s="4">
        <v>600</v>
      </c>
      <c r="D28" s="128" t="s">
        <v>238</v>
      </c>
    </row>
    <row r="29" spans="2:4" x14ac:dyDescent="0.25">
      <c r="B29" s="10">
        <v>41559</v>
      </c>
      <c r="C29" s="4">
        <v>100</v>
      </c>
      <c r="D29" s="14" t="s">
        <v>215</v>
      </c>
    </row>
    <row r="30" spans="2:4" x14ac:dyDescent="0.25">
      <c r="B30" s="10">
        <v>41559</v>
      </c>
      <c r="C30" s="4">
        <v>200</v>
      </c>
      <c r="D30" s="14" t="s">
        <v>239</v>
      </c>
    </row>
    <row r="31" spans="2:4" x14ac:dyDescent="0.25">
      <c r="B31" s="10">
        <v>41559</v>
      </c>
      <c r="C31" s="4">
        <v>10</v>
      </c>
      <c r="D31" s="39"/>
    </row>
    <row r="32" spans="2:4" x14ac:dyDescent="0.25">
      <c r="B32" s="10">
        <v>41559</v>
      </c>
      <c r="C32" s="4">
        <v>100</v>
      </c>
      <c r="D32" s="14"/>
    </row>
    <row r="33" spans="2:4" x14ac:dyDescent="0.25">
      <c r="B33" s="11">
        <v>41559</v>
      </c>
      <c r="C33" s="4">
        <v>50</v>
      </c>
      <c r="D33" s="38"/>
    </row>
    <row r="34" spans="2:4" x14ac:dyDescent="0.25">
      <c r="B34" s="11">
        <v>41559</v>
      </c>
      <c r="C34" s="4">
        <v>850</v>
      </c>
      <c r="D34" s="38"/>
    </row>
    <row r="35" spans="2:4" x14ac:dyDescent="0.25">
      <c r="B35" s="10">
        <v>41560</v>
      </c>
      <c r="C35" s="4">
        <v>1000</v>
      </c>
      <c r="D35" s="14"/>
    </row>
    <row r="36" spans="2:4" x14ac:dyDescent="0.25">
      <c r="B36" s="10">
        <v>41560</v>
      </c>
      <c r="C36" s="4">
        <v>50</v>
      </c>
      <c r="D36" s="129" t="s">
        <v>246</v>
      </c>
    </row>
    <row r="37" spans="2:4" x14ac:dyDescent="0.25">
      <c r="B37" s="10">
        <v>41561</v>
      </c>
      <c r="C37" s="4">
        <v>100</v>
      </c>
      <c r="D37" s="14"/>
    </row>
    <row r="38" spans="2:4" x14ac:dyDescent="0.25">
      <c r="B38" s="10">
        <v>41561</v>
      </c>
      <c r="C38" s="4">
        <v>100</v>
      </c>
      <c r="D38" s="14"/>
    </row>
    <row r="39" spans="2:4" x14ac:dyDescent="0.25">
      <c r="B39" s="10">
        <v>41563</v>
      </c>
      <c r="C39" s="4">
        <v>100</v>
      </c>
      <c r="D39" s="14" t="s">
        <v>217</v>
      </c>
    </row>
    <row r="40" spans="2:4" x14ac:dyDescent="0.25">
      <c r="B40" s="10">
        <v>41563</v>
      </c>
      <c r="C40" s="4">
        <v>10</v>
      </c>
      <c r="D40" s="14"/>
    </row>
    <row r="41" spans="2:4" x14ac:dyDescent="0.25">
      <c r="B41" s="10">
        <v>41564</v>
      </c>
      <c r="C41" s="4">
        <v>100</v>
      </c>
      <c r="D41" s="14"/>
    </row>
    <row r="42" spans="2:4" x14ac:dyDescent="0.25">
      <c r="B42" s="10">
        <v>41564</v>
      </c>
      <c r="C42" s="4">
        <v>500</v>
      </c>
      <c r="D42" s="14"/>
    </row>
    <row r="43" spans="2:4" x14ac:dyDescent="0.25">
      <c r="B43" s="10">
        <v>41565</v>
      </c>
      <c r="C43" s="4">
        <v>1500</v>
      </c>
      <c r="D43" s="14"/>
    </row>
    <row r="44" spans="2:4" x14ac:dyDescent="0.25">
      <c r="B44" s="10">
        <v>41565</v>
      </c>
      <c r="C44" s="4">
        <v>500</v>
      </c>
      <c r="D44" s="14"/>
    </row>
    <row r="45" spans="2:4" x14ac:dyDescent="0.25">
      <c r="B45" s="10">
        <v>41565</v>
      </c>
      <c r="C45" s="4">
        <v>1000</v>
      </c>
      <c r="D45" s="14" t="s">
        <v>240</v>
      </c>
    </row>
    <row r="46" spans="2:4" x14ac:dyDescent="0.25">
      <c r="B46" s="10">
        <v>41565</v>
      </c>
      <c r="C46" s="4">
        <v>100</v>
      </c>
      <c r="D46" s="14"/>
    </row>
    <row r="47" spans="2:4" x14ac:dyDescent="0.25">
      <c r="B47" s="10">
        <v>41566</v>
      </c>
      <c r="C47" s="4">
        <v>50</v>
      </c>
      <c r="D47" s="14"/>
    </row>
    <row r="48" spans="2:4" x14ac:dyDescent="0.25">
      <c r="B48" s="10">
        <v>41566</v>
      </c>
      <c r="C48" s="4">
        <v>2000</v>
      </c>
      <c r="D48" s="14"/>
    </row>
    <row r="49" spans="2:4" x14ac:dyDescent="0.25">
      <c r="B49" s="10">
        <v>41566</v>
      </c>
      <c r="C49" s="4">
        <v>50</v>
      </c>
      <c r="D49" s="14"/>
    </row>
    <row r="50" spans="2:4" ht="14.4" x14ac:dyDescent="0.3">
      <c r="B50" s="10">
        <v>41568</v>
      </c>
      <c r="C50" s="4">
        <v>500</v>
      </c>
      <c r="D50" s="128" t="s">
        <v>241</v>
      </c>
    </row>
    <row r="51" spans="2:4" x14ac:dyDescent="0.25">
      <c r="B51" s="10">
        <v>41568</v>
      </c>
      <c r="C51" s="4">
        <v>50</v>
      </c>
      <c r="D51" s="129" t="s">
        <v>105</v>
      </c>
    </row>
    <row r="52" spans="2:4" x14ac:dyDescent="0.25">
      <c r="B52" s="10">
        <v>41570</v>
      </c>
      <c r="C52" s="4">
        <v>12.3</v>
      </c>
      <c r="D52" s="14"/>
    </row>
    <row r="53" spans="2:4" x14ac:dyDescent="0.25">
      <c r="B53" s="10">
        <v>41570</v>
      </c>
      <c r="C53" s="4">
        <v>200</v>
      </c>
      <c r="D53" s="14" t="s">
        <v>103</v>
      </c>
    </row>
    <row r="54" spans="2:4" x14ac:dyDescent="0.25">
      <c r="B54" s="10">
        <v>41570</v>
      </c>
      <c r="C54" s="4">
        <v>100</v>
      </c>
      <c r="D54" s="38"/>
    </row>
    <row r="55" spans="2:4" x14ac:dyDescent="0.25">
      <c r="B55" s="10">
        <v>41570</v>
      </c>
      <c r="C55" s="4">
        <v>10</v>
      </c>
      <c r="D55" s="38"/>
    </row>
    <row r="56" spans="2:4" x14ac:dyDescent="0.25">
      <c r="B56" s="10">
        <v>41570</v>
      </c>
      <c r="C56" s="4">
        <v>20</v>
      </c>
      <c r="D56" s="14"/>
    </row>
    <row r="57" spans="2:4" x14ac:dyDescent="0.25">
      <c r="B57" s="10">
        <v>41571</v>
      </c>
      <c r="C57" s="4">
        <v>200</v>
      </c>
      <c r="D57" s="14" t="s">
        <v>220</v>
      </c>
    </row>
    <row r="58" spans="2:4" x14ac:dyDescent="0.25">
      <c r="B58" s="10">
        <v>41572</v>
      </c>
      <c r="C58" s="4">
        <v>1000</v>
      </c>
      <c r="D58" s="14"/>
    </row>
    <row r="59" spans="2:4" x14ac:dyDescent="0.25">
      <c r="B59" s="10">
        <v>41573</v>
      </c>
      <c r="C59" s="4">
        <v>600</v>
      </c>
      <c r="D59" s="14"/>
    </row>
    <row r="60" spans="2:4" x14ac:dyDescent="0.25">
      <c r="B60" s="10">
        <v>41573</v>
      </c>
      <c r="C60" s="4">
        <v>100</v>
      </c>
      <c r="D60" s="38"/>
    </row>
    <row r="61" spans="2:4" x14ac:dyDescent="0.25">
      <c r="B61" s="10">
        <v>41573</v>
      </c>
      <c r="C61" s="4">
        <v>100</v>
      </c>
      <c r="D61" s="14" t="s">
        <v>242</v>
      </c>
    </row>
    <row r="62" spans="2:4" x14ac:dyDescent="0.25">
      <c r="B62" s="10">
        <v>41574</v>
      </c>
      <c r="C62" s="4">
        <v>50</v>
      </c>
      <c r="D62" s="14"/>
    </row>
    <row r="63" spans="2:4" x14ac:dyDescent="0.25">
      <c r="B63" s="10">
        <v>41574</v>
      </c>
      <c r="C63" s="4">
        <v>100</v>
      </c>
      <c r="D63" s="14" t="s">
        <v>218</v>
      </c>
    </row>
    <row r="64" spans="2:4" x14ac:dyDescent="0.25">
      <c r="B64" s="10">
        <v>41575</v>
      </c>
      <c r="C64" s="4">
        <v>100</v>
      </c>
      <c r="D64" s="14" t="s">
        <v>219</v>
      </c>
    </row>
    <row r="65" spans="2:4" x14ac:dyDescent="0.25">
      <c r="B65" s="10">
        <v>41575</v>
      </c>
      <c r="C65" s="4">
        <v>10</v>
      </c>
      <c r="D65" s="14" t="s">
        <v>243</v>
      </c>
    </row>
    <row r="66" spans="2:4" x14ac:dyDescent="0.25">
      <c r="B66" s="10">
        <v>41576</v>
      </c>
      <c r="C66" s="4">
        <v>20</v>
      </c>
      <c r="D66" s="14" t="s">
        <v>243</v>
      </c>
    </row>
    <row r="67" spans="2:4" x14ac:dyDescent="0.25">
      <c r="B67" s="10">
        <v>41577</v>
      </c>
      <c r="C67" s="4">
        <v>10000</v>
      </c>
      <c r="D67" s="38" t="s">
        <v>244</v>
      </c>
    </row>
    <row r="68" spans="2:4" x14ac:dyDescent="0.25">
      <c r="B68" s="10">
        <v>41577</v>
      </c>
      <c r="C68" s="4">
        <v>10</v>
      </c>
      <c r="D68" s="14" t="s">
        <v>245</v>
      </c>
    </row>
    <row r="69" spans="2:4" s="22" customFormat="1" x14ac:dyDescent="0.25">
      <c r="B69" s="36"/>
      <c r="C69" s="21"/>
      <c r="D69" s="23"/>
    </row>
    <row r="70" spans="2:4" s="22" customFormat="1" x14ac:dyDescent="0.25">
      <c r="B70" s="36"/>
      <c r="C70" s="21"/>
      <c r="D70" s="23"/>
    </row>
    <row r="71" spans="2:4" s="22" customFormat="1" x14ac:dyDescent="0.25">
      <c r="B71" s="36"/>
      <c r="C71" s="21"/>
      <c r="D71" s="23"/>
    </row>
    <row r="72" spans="2:4" s="22" customFormat="1" x14ac:dyDescent="0.25">
      <c r="B72" s="36"/>
      <c r="C72" s="21"/>
      <c r="D72" s="23"/>
    </row>
    <row r="73" spans="2:4" s="22" customFormat="1" x14ac:dyDescent="0.25">
      <c r="B73" s="36"/>
      <c r="C73" s="21"/>
      <c r="D73" s="23"/>
    </row>
    <row r="74" spans="2:4" s="22" customFormat="1" x14ac:dyDescent="0.25">
      <c r="B74" s="36"/>
      <c r="C74" s="21"/>
      <c r="D74" s="23"/>
    </row>
  </sheetData>
  <sheetProtection password="CACB" sheet="1" objects="1" scenarios="1"/>
  <mergeCells count="1">
    <mergeCell ref="C1:D1"/>
  </mergeCells>
  <hyperlinks>
    <hyperlink ref="D19" r:id="rId1"/>
    <hyperlink ref="D28" r:id="rId2"/>
    <hyperlink ref="D50" r:id="rId3"/>
  </hyperlinks>
  <pageMargins left="0.7" right="0.7" top="0.75" bottom="0.75" header="0.3" footer="0.3"/>
  <pageSetup paperSize="9" orientation="portrait" horizontalDpi="300" verticalDpi="300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G14"/>
  <sheetViews>
    <sheetView workbookViewId="0">
      <selection activeCell="C1" sqref="C1:E1"/>
    </sheetView>
  </sheetViews>
  <sheetFormatPr defaultRowHeight="14.4" x14ac:dyDescent="0.3"/>
  <cols>
    <col min="2" max="2" width="10.77734375" customWidth="1"/>
    <col min="3" max="3" width="21.77734375" customWidth="1"/>
    <col min="4" max="4" width="27.77734375" customWidth="1"/>
    <col min="5" max="5" width="21.77734375" customWidth="1"/>
  </cols>
  <sheetData>
    <row r="1" spans="1:7" s="69" customFormat="1" ht="36.6" customHeight="1" x14ac:dyDescent="0.2">
      <c r="A1" s="67"/>
      <c r="B1" s="67"/>
      <c r="C1" s="155" t="s">
        <v>268</v>
      </c>
      <c r="D1" s="155"/>
      <c r="E1" s="155"/>
      <c r="F1" s="70"/>
    </row>
    <row r="2" spans="1:7" x14ac:dyDescent="0.3">
      <c r="D2" s="130"/>
    </row>
    <row r="3" spans="1:7" s="131" customFormat="1" ht="15" customHeight="1" x14ac:dyDescent="0.25">
      <c r="B3" s="157" t="s">
        <v>259</v>
      </c>
      <c r="C3" s="157"/>
      <c r="D3" s="157"/>
      <c r="E3" s="157"/>
      <c r="G3" s="132"/>
    </row>
    <row r="4" spans="1:7" s="133" customFormat="1" ht="13.2" x14ac:dyDescent="0.25">
      <c r="B4" s="27" t="s">
        <v>0</v>
      </c>
      <c r="C4" s="134" t="s">
        <v>1</v>
      </c>
      <c r="D4" s="27" t="s">
        <v>260</v>
      </c>
      <c r="E4" s="27" t="s">
        <v>261</v>
      </c>
      <c r="G4" s="135"/>
    </row>
    <row r="5" spans="1:7" s="136" customFormat="1" ht="13.2" x14ac:dyDescent="0.25">
      <c r="B5" s="137" t="s">
        <v>262</v>
      </c>
      <c r="C5" s="138">
        <v>59</v>
      </c>
      <c r="D5" s="139" t="s">
        <v>263</v>
      </c>
      <c r="E5" s="139" t="s">
        <v>263</v>
      </c>
      <c r="G5" s="140"/>
    </row>
    <row r="6" spans="1:7" s="131" customFormat="1" ht="13.2" x14ac:dyDescent="0.25">
      <c r="B6" s="141">
        <v>41563</v>
      </c>
      <c r="C6" s="142">
        <v>1000</v>
      </c>
      <c r="D6" s="143" t="s">
        <v>60</v>
      </c>
      <c r="E6" s="144" t="s">
        <v>264</v>
      </c>
      <c r="G6" s="132"/>
    </row>
    <row r="7" spans="1:7" s="131" customFormat="1" ht="13.2" x14ac:dyDescent="0.25">
      <c r="B7" s="141">
        <v>41563</v>
      </c>
      <c r="C7" s="142">
        <v>5000</v>
      </c>
      <c r="D7" s="143" t="s">
        <v>60</v>
      </c>
      <c r="E7" s="144" t="s">
        <v>264</v>
      </c>
      <c r="G7" s="132"/>
    </row>
    <row r="8" spans="1:7" s="131" customFormat="1" ht="13.2" x14ac:dyDescent="0.25">
      <c r="B8" s="27" t="s">
        <v>265</v>
      </c>
      <c r="C8" s="145">
        <f>SUM(C5:C7)</f>
        <v>6059</v>
      </c>
      <c r="D8" s="146"/>
      <c r="E8" s="147"/>
      <c r="G8" s="132"/>
    </row>
    <row r="9" spans="1:7" s="131" customFormat="1" ht="13.2" x14ac:dyDescent="0.25">
      <c r="D9" s="133"/>
      <c r="G9" s="132"/>
    </row>
    <row r="10" spans="1:7" s="131" customFormat="1" ht="13.2" x14ac:dyDescent="0.25">
      <c r="D10" s="133"/>
      <c r="G10" s="132"/>
    </row>
    <row r="11" spans="1:7" s="133" customFormat="1" ht="13.2" x14ac:dyDescent="0.25">
      <c r="B11" s="157" t="s">
        <v>266</v>
      </c>
      <c r="C11" s="157"/>
      <c r="D11" s="157"/>
      <c r="E11" s="157"/>
    </row>
    <row r="12" spans="1:7" s="133" customFormat="1" ht="13.2" x14ac:dyDescent="0.25">
      <c r="B12" s="27" t="s">
        <v>0</v>
      </c>
      <c r="C12" s="134" t="s">
        <v>1</v>
      </c>
      <c r="D12" s="157" t="s">
        <v>260</v>
      </c>
      <c r="E12" s="157"/>
    </row>
    <row r="13" spans="1:7" s="131" customFormat="1" ht="13.2" x14ac:dyDescent="0.25">
      <c r="B13" s="141">
        <v>41575</v>
      </c>
      <c r="C13" s="142">
        <v>1653.08</v>
      </c>
      <c r="D13" s="158" t="s">
        <v>267</v>
      </c>
      <c r="E13" s="158"/>
    </row>
    <row r="14" spans="1:7" s="131" customFormat="1" ht="13.2" x14ac:dyDescent="0.25">
      <c r="B14" s="27" t="s">
        <v>265</v>
      </c>
      <c r="C14" s="145">
        <f>SUM(C13:C13)</f>
        <v>1653.08</v>
      </c>
      <c r="D14" s="146"/>
      <c r="E14" s="147"/>
    </row>
  </sheetData>
  <sheetProtection password="CACB" sheet="1" objects="1" scenarios="1"/>
  <mergeCells count="5">
    <mergeCell ref="C1:E1"/>
    <mergeCell ref="B3:E3"/>
    <mergeCell ref="B11:E11"/>
    <mergeCell ref="D12:E12"/>
    <mergeCell ref="D13:E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Расходы</vt:lpstr>
      <vt:lpstr>Поступления Банк</vt:lpstr>
      <vt:lpstr>Поступления Благо.ру</vt:lpstr>
      <vt:lpstr>Поступления Киви</vt:lpstr>
      <vt:lpstr>Поступления МТС USSD</vt:lpstr>
      <vt:lpstr>Поступления СМС 2420 Помогаю</vt:lpstr>
      <vt:lpstr>МКБ</vt:lpstr>
      <vt:lpstr>Валютный расчетный счет (USD)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2014-05-21T09:20:18Z</cp:lastPrinted>
  <dcterms:created xsi:type="dcterms:W3CDTF">2013-11-18T10:44:00Z</dcterms:created>
  <dcterms:modified xsi:type="dcterms:W3CDTF">2014-12-25T22:30:27Z</dcterms:modified>
</cp:coreProperties>
</file>